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172.16.99.1\disk1\ips\68期ドキュメント\SA\実務技能検定協会\ＩＰシート\68-SA-0166_願書受付\08_団体申込Excel\本番20250319\"/>
    </mc:Choice>
  </mc:AlternateContent>
  <xr:revisionPtr revIDLastSave="0" documentId="13_ncr:1_{1CA46DC6-5A2E-4F02-A652-C429194B1A77}" xr6:coauthVersionLast="47" xr6:coauthVersionMax="47" xr10:uidLastSave="{00000000-0000-0000-0000-000000000000}"/>
  <workbookProtection workbookAlgorithmName="SHA-512" workbookHashValue="XLd8og1iLxwbNAxZd3KfpV7pPIlVemxCPIhezWAvtucQQ3AzqWu7v8ugFUnjPIU1/F49WF5d0jQSUBOojN0kyQ==" workbookSaltValue="vyoQDRx/NHcUpEZT72HvrQ==" workbookSpinCount="100000" lockStructure="1"/>
  <bookViews>
    <workbookView xWindow="-120" yWindow="-120" windowWidth="29040" windowHeight="15720" tabRatio="844" activeTab="1" xr2:uid="{00000000-000D-0000-FFFF-FFFF00000000}"/>
  </bookViews>
  <sheets>
    <sheet name="入力例（本会場・準会場用）" sheetId="11" r:id="rId1"/>
    <sheet name="本会場・準会場用" sheetId="2" r:id="rId2"/>
    <sheet name="QA（本会場・準会場用）" sheetId="8" r:id="rId3"/>
    <sheet name="PRM" sheetId="4" state="hidden" r:id="rId4"/>
    <sheet name="内訳" sheetId="6" state="hidden" r:id="rId5"/>
    <sheet name="取込シート" sheetId="10" state="hidden" r:id="rId6"/>
  </sheets>
  <definedNames>
    <definedName name="_xlnm.Print_Area" localSheetId="2">'QA（本会場・準会場用）'!$A$1:$E$67</definedName>
    <definedName name="_xlnm.Print_Area" localSheetId="4">内訳!#REF!</definedName>
    <definedName name="_xlnm.Print_Area" localSheetId="0">'入力例（本会場・準会場用）'!$A$1:$X$131</definedName>
    <definedName name="_xlnm.Print_Area" localSheetId="1">本会場・準会場用!$A$1:$X$511</definedName>
    <definedName name="_xlnm.Print_Titles" localSheetId="2">'QA（本会場・準会場用）'!$1:$2</definedName>
    <definedName name="_xlnm.Print_Titles" localSheetId="0">'入力例（本会場・準会場用）'!$3:$11</definedName>
    <definedName name="_xlnm.Print_Titles" localSheetId="1">本会場・準会場用!$3:$11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0" l="1"/>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150" i="10"/>
  <c r="F151" i="10"/>
  <c r="F152" i="10"/>
  <c r="F153" i="10"/>
  <c r="F154" i="10"/>
  <c r="F155" i="10"/>
  <c r="F156" i="10"/>
  <c r="F157" i="10"/>
  <c r="F158" i="10"/>
  <c r="F159" i="10"/>
  <c r="F160" i="10"/>
  <c r="F161" i="10"/>
  <c r="F162" i="10"/>
  <c r="F163" i="10"/>
  <c r="F164" i="10"/>
  <c r="F165" i="10"/>
  <c r="F166" i="10"/>
  <c r="F167" i="10"/>
  <c r="F168" i="10"/>
  <c r="F169" i="10"/>
  <c r="F170" i="10"/>
  <c r="F171" i="10"/>
  <c r="F172" i="10"/>
  <c r="F173" i="10"/>
  <c r="F174" i="10"/>
  <c r="F175" i="10"/>
  <c r="F176" i="10"/>
  <c r="F177" i="10"/>
  <c r="F178" i="10"/>
  <c r="F179" i="10"/>
  <c r="F180" i="10"/>
  <c r="F181" i="10"/>
  <c r="F182" i="10"/>
  <c r="F183" i="10"/>
  <c r="F184" i="10"/>
  <c r="F185" i="10"/>
  <c r="F186" i="10"/>
  <c r="F187" i="10"/>
  <c r="F188" i="10"/>
  <c r="F189" i="10"/>
  <c r="F190" i="10"/>
  <c r="F191" i="10"/>
  <c r="F192" i="10"/>
  <c r="F193" i="10"/>
  <c r="F194" i="10"/>
  <c r="F195" i="10"/>
  <c r="F196" i="10"/>
  <c r="F197" i="10"/>
  <c r="F198" i="10"/>
  <c r="F199" i="10"/>
  <c r="F200" i="10"/>
  <c r="F201" i="10"/>
  <c r="F202" i="10"/>
  <c r="F203" i="10"/>
  <c r="F204" i="10"/>
  <c r="F205" i="10"/>
  <c r="F206" i="10"/>
  <c r="F207" i="10"/>
  <c r="F208" i="10"/>
  <c r="F209" i="10"/>
  <c r="F210" i="10"/>
  <c r="F211" i="10"/>
  <c r="F212" i="10"/>
  <c r="F213" i="10"/>
  <c r="F214" i="10"/>
  <c r="F215" i="10"/>
  <c r="F216" i="10"/>
  <c r="F217" i="10"/>
  <c r="F218" i="10"/>
  <c r="F219" i="10"/>
  <c r="F220" i="10"/>
  <c r="F221" i="10"/>
  <c r="F222" i="10"/>
  <c r="F223" i="10"/>
  <c r="F224" i="10"/>
  <c r="F225" i="10"/>
  <c r="F226" i="10"/>
  <c r="F227" i="10"/>
  <c r="F228" i="10"/>
  <c r="F229" i="10"/>
  <c r="F230" i="10"/>
  <c r="F231" i="10"/>
  <c r="F232" i="10"/>
  <c r="F233" i="10"/>
  <c r="F234" i="10"/>
  <c r="F235" i="10"/>
  <c r="F236" i="10"/>
  <c r="F237" i="10"/>
  <c r="F238" i="10"/>
  <c r="F239" i="10"/>
  <c r="F240" i="10"/>
  <c r="F241" i="10"/>
  <c r="F242" i="10"/>
  <c r="F243" i="10"/>
  <c r="F244" i="10"/>
  <c r="F245" i="10"/>
  <c r="F246" i="10"/>
  <c r="F247" i="10"/>
  <c r="F248" i="10"/>
  <c r="F249" i="10"/>
  <c r="F250" i="10"/>
  <c r="F251" i="10"/>
  <c r="F252" i="10"/>
  <c r="F253" i="10"/>
  <c r="F254" i="10"/>
  <c r="F255" i="10"/>
  <c r="F256" i="10"/>
  <c r="F257" i="10"/>
  <c r="F258" i="10"/>
  <c r="F259" i="10"/>
  <c r="F260" i="10"/>
  <c r="F261" i="10"/>
  <c r="F262" i="10"/>
  <c r="F263" i="10"/>
  <c r="F264" i="10"/>
  <c r="F265" i="10"/>
  <c r="F266" i="10"/>
  <c r="F267" i="10"/>
  <c r="F268" i="10"/>
  <c r="F269" i="10"/>
  <c r="F270" i="10"/>
  <c r="F271" i="10"/>
  <c r="F272" i="10"/>
  <c r="F273" i="10"/>
  <c r="F274" i="10"/>
  <c r="F275" i="10"/>
  <c r="F276" i="10"/>
  <c r="F277" i="10"/>
  <c r="F278" i="10"/>
  <c r="F279" i="10"/>
  <c r="F280" i="10"/>
  <c r="F281" i="10"/>
  <c r="F282" i="10"/>
  <c r="F283" i="10"/>
  <c r="F284" i="10"/>
  <c r="F285" i="10"/>
  <c r="F286" i="10"/>
  <c r="F287" i="10"/>
  <c r="F288" i="10"/>
  <c r="F289" i="10"/>
  <c r="F290" i="10"/>
  <c r="F291" i="10"/>
  <c r="F292" i="10"/>
  <c r="F293" i="10"/>
  <c r="F294" i="10"/>
  <c r="F295" i="10"/>
  <c r="F296" i="10"/>
  <c r="F297" i="10"/>
  <c r="F298" i="10"/>
  <c r="F299" i="10"/>
  <c r="F300" i="10"/>
  <c r="F301" i="10"/>
  <c r="F302" i="10"/>
  <c r="F303" i="10"/>
  <c r="F304" i="10"/>
  <c r="F305" i="10"/>
  <c r="F306" i="10"/>
  <c r="F307" i="10"/>
  <c r="F308" i="10"/>
  <c r="F309" i="10"/>
  <c r="F310" i="10"/>
  <c r="F311" i="10"/>
  <c r="F312" i="10"/>
  <c r="F313" i="10"/>
  <c r="F314" i="10"/>
  <c r="F315" i="10"/>
  <c r="F316" i="10"/>
  <c r="F317" i="10"/>
  <c r="F318" i="10"/>
  <c r="F319" i="10"/>
  <c r="F320" i="10"/>
  <c r="F321" i="10"/>
  <c r="F322" i="10"/>
  <c r="F323" i="10"/>
  <c r="F324" i="10"/>
  <c r="F325" i="10"/>
  <c r="F326" i="10"/>
  <c r="F327" i="10"/>
  <c r="F328" i="10"/>
  <c r="F329" i="10"/>
  <c r="F330" i="10"/>
  <c r="F331" i="10"/>
  <c r="F332" i="10"/>
  <c r="F333" i="10"/>
  <c r="F334" i="10"/>
  <c r="F335" i="10"/>
  <c r="F336" i="10"/>
  <c r="F337" i="10"/>
  <c r="F338" i="10"/>
  <c r="F339" i="10"/>
  <c r="F340" i="10"/>
  <c r="F341" i="10"/>
  <c r="F342" i="10"/>
  <c r="F343" i="10"/>
  <c r="F344" i="10"/>
  <c r="F345" i="10"/>
  <c r="F346" i="10"/>
  <c r="F347" i="10"/>
  <c r="F348" i="10"/>
  <c r="F349" i="10"/>
  <c r="F350" i="10"/>
  <c r="F351" i="10"/>
  <c r="F352" i="10"/>
  <c r="F353" i="10"/>
  <c r="F354" i="10"/>
  <c r="F355" i="10"/>
  <c r="F356" i="10"/>
  <c r="F357" i="10"/>
  <c r="F358" i="10"/>
  <c r="F359" i="10"/>
  <c r="F360" i="10"/>
  <c r="F361" i="10"/>
  <c r="F362" i="10"/>
  <c r="F363" i="10"/>
  <c r="F364" i="10"/>
  <c r="F365" i="10"/>
  <c r="F366" i="10"/>
  <c r="F367" i="10"/>
  <c r="F368" i="10"/>
  <c r="F369" i="10"/>
  <c r="F370" i="10"/>
  <c r="F371" i="10"/>
  <c r="F372" i="10"/>
  <c r="F373" i="10"/>
  <c r="F374" i="10"/>
  <c r="F375" i="10"/>
  <c r="F376" i="10"/>
  <c r="F377" i="10"/>
  <c r="F378" i="10"/>
  <c r="F379" i="10"/>
  <c r="F380" i="10"/>
  <c r="F381" i="10"/>
  <c r="F382" i="10"/>
  <c r="F383" i="10"/>
  <c r="F384" i="10"/>
  <c r="F385" i="10"/>
  <c r="F386" i="10"/>
  <c r="F387" i="10"/>
  <c r="F388" i="10"/>
  <c r="F389" i="10"/>
  <c r="F390" i="10"/>
  <c r="F391" i="10"/>
  <c r="F392" i="10"/>
  <c r="F393" i="10"/>
  <c r="F394" i="10"/>
  <c r="F395" i="10"/>
  <c r="F396" i="10"/>
  <c r="F397" i="10"/>
  <c r="F398" i="10"/>
  <c r="F399" i="10"/>
  <c r="F400" i="10"/>
  <c r="F401" i="10"/>
  <c r="F402" i="10"/>
  <c r="F403" i="10"/>
  <c r="F404" i="10"/>
  <c r="F405" i="10"/>
  <c r="F406" i="10"/>
  <c r="F407" i="10"/>
  <c r="F408" i="10"/>
  <c r="F409" i="10"/>
  <c r="F410" i="10"/>
  <c r="F411" i="10"/>
  <c r="F412" i="10"/>
  <c r="F413" i="10"/>
  <c r="F414" i="10"/>
  <c r="F415" i="10"/>
  <c r="F416" i="10"/>
  <c r="F417" i="10"/>
  <c r="F418" i="10"/>
  <c r="F419" i="10"/>
  <c r="F420" i="10"/>
  <c r="F421" i="10"/>
  <c r="F422" i="10"/>
  <c r="F423" i="10"/>
  <c r="F424" i="10"/>
  <c r="F425" i="10"/>
  <c r="F426" i="10"/>
  <c r="F427" i="10"/>
  <c r="F428" i="10"/>
  <c r="F429" i="10"/>
  <c r="F430" i="10"/>
  <c r="F431" i="10"/>
  <c r="F432" i="10"/>
  <c r="F433" i="10"/>
  <c r="F434" i="10"/>
  <c r="F435" i="10"/>
  <c r="F436" i="10"/>
  <c r="F437" i="10"/>
  <c r="F438" i="10"/>
  <c r="F439" i="10"/>
  <c r="F440" i="10"/>
  <c r="F441" i="10"/>
  <c r="F442" i="10"/>
  <c r="F443" i="10"/>
  <c r="F444" i="10"/>
  <c r="F445" i="10"/>
  <c r="F446" i="10"/>
  <c r="F447" i="10"/>
  <c r="F448" i="10"/>
  <c r="F449" i="10"/>
  <c r="F450" i="10"/>
  <c r="F451" i="10"/>
  <c r="F452" i="10"/>
  <c r="F453" i="10"/>
  <c r="F454" i="10"/>
  <c r="F455" i="10"/>
  <c r="F456" i="10"/>
  <c r="F457" i="10"/>
  <c r="F458" i="10"/>
  <c r="F459" i="10"/>
  <c r="F460" i="10"/>
  <c r="F461" i="10"/>
  <c r="F462" i="10"/>
  <c r="F463" i="10"/>
  <c r="F464" i="10"/>
  <c r="F465" i="10"/>
  <c r="F466" i="10"/>
  <c r="F467" i="10"/>
  <c r="F468" i="10"/>
  <c r="F469" i="10"/>
  <c r="F470" i="10"/>
  <c r="F471" i="10"/>
  <c r="F472" i="10"/>
  <c r="F473" i="10"/>
  <c r="F474" i="10"/>
  <c r="F475" i="10"/>
  <c r="F476" i="10"/>
  <c r="F477" i="10"/>
  <c r="F478" i="10"/>
  <c r="F479" i="10"/>
  <c r="F480" i="10"/>
  <c r="F481" i="10"/>
  <c r="F482" i="10"/>
  <c r="F483" i="10"/>
  <c r="F484" i="10"/>
  <c r="F485" i="10"/>
  <c r="F486" i="10"/>
  <c r="F487" i="10"/>
  <c r="F488" i="10"/>
  <c r="F489" i="10"/>
  <c r="F490" i="10"/>
  <c r="F491" i="10"/>
  <c r="F492" i="10"/>
  <c r="F493" i="10"/>
  <c r="F494" i="10"/>
  <c r="F495" i="10"/>
  <c r="F496" i="10"/>
  <c r="F497" i="10"/>
  <c r="F498" i="10"/>
  <c r="F499" i="10"/>
  <c r="F500" i="10"/>
  <c r="F501" i="10"/>
  <c r="F502" i="10"/>
  <c r="F503" i="10"/>
  <c r="F504" i="10"/>
  <c r="F505" i="10"/>
  <c r="F506" i="10"/>
  <c r="F507" i="10"/>
  <c r="F508" i="10"/>
  <c r="F509" i="10"/>
  <c r="F510" i="10"/>
  <c r="F511" i="10"/>
  <c r="F12" i="10"/>
  <c r="M12" i="6"/>
  <c r="L12" i="6"/>
  <c r="K12" i="6"/>
  <c r="J12" i="6"/>
  <c r="I12" i="6"/>
  <c r="H12" i="6"/>
  <c r="G12" i="6"/>
  <c r="F12" i="6"/>
  <c r="E12" i="6"/>
  <c r="D12" i="6"/>
  <c r="C12" i="6"/>
  <c r="B12" i="6"/>
  <c r="B5" i="6"/>
  <c r="AN13" i="2"/>
  <c r="AN14" i="2"/>
  <c r="AN15" i="2"/>
  <c r="AN16" i="2"/>
  <c r="AN17" i="2"/>
  <c r="AN18" i="2"/>
  <c r="AN19" i="2"/>
  <c r="AN20" i="2"/>
  <c r="AN21" i="2"/>
  <c r="AN22" i="2"/>
  <c r="AN23" i="2"/>
  <c r="AN24" i="2"/>
  <c r="AN25" i="2"/>
  <c r="AN26" i="2"/>
  <c r="AN27" i="2"/>
  <c r="AN28" i="2"/>
  <c r="AN29" i="2"/>
  <c r="AN30" i="2"/>
  <c r="AN31" i="2"/>
  <c r="AN32" i="2"/>
  <c r="AN33" i="2"/>
  <c r="AN34" i="2"/>
  <c r="AN35" i="2"/>
  <c r="AN36" i="2"/>
  <c r="AN37" i="2"/>
  <c r="AN38" i="2"/>
  <c r="AN39" i="2"/>
  <c r="AN40" i="2"/>
  <c r="AN41" i="2"/>
  <c r="AN42" i="2"/>
  <c r="AN43" i="2"/>
  <c r="AN44" i="2"/>
  <c r="AN45" i="2"/>
  <c r="AN46" i="2"/>
  <c r="AN47" i="2"/>
  <c r="AN48" i="2"/>
  <c r="AN49" i="2"/>
  <c r="AN50" i="2"/>
  <c r="AN51" i="2"/>
  <c r="AN52" i="2"/>
  <c r="AN53" i="2"/>
  <c r="AN54" i="2"/>
  <c r="AN55" i="2"/>
  <c r="AN56" i="2"/>
  <c r="AN57" i="2"/>
  <c r="AN58" i="2"/>
  <c r="AN59" i="2"/>
  <c r="AN60" i="2"/>
  <c r="AN61" i="2"/>
  <c r="AN62" i="2"/>
  <c r="AN63" i="2"/>
  <c r="AN64" i="2"/>
  <c r="AN65" i="2"/>
  <c r="AN66" i="2"/>
  <c r="AN67" i="2"/>
  <c r="AN68" i="2"/>
  <c r="AN69" i="2"/>
  <c r="AN70" i="2"/>
  <c r="AN71" i="2"/>
  <c r="AN72" i="2"/>
  <c r="AN73" i="2"/>
  <c r="AN74" i="2"/>
  <c r="AN75" i="2"/>
  <c r="AN76" i="2"/>
  <c r="AN77" i="2"/>
  <c r="AN78" i="2"/>
  <c r="AN79" i="2"/>
  <c r="AN80" i="2"/>
  <c r="AN81" i="2"/>
  <c r="AN82" i="2"/>
  <c r="AN83" i="2"/>
  <c r="AN84" i="2"/>
  <c r="AN85" i="2"/>
  <c r="AN86" i="2"/>
  <c r="AN87" i="2"/>
  <c r="AN88" i="2"/>
  <c r="AN89" i="2"/>
  <c r="AN90" i="2"/>
  <c r="AN91" i="2"/>
  <c r="AN92" i="2"/>
  <c r="AN93" i="2"/>
  <c r="AN94" i="2"/>
  <c r="AN95" i="2"/>
  <c r="AN96" i="2"/>
  <c r="AN97" i="2"/>
  <c r="AN98" i="2"/>
  <c r="AN99" i="2"/>
  <c r="AN100" i="2"/>
  <c r="AN101" i="2"/>
  <c r="AN102" i="2"/>
  <c r="AN103" i="2"/>
  <c r="AN104" i="2"/>
  <c r="AN105" i="2"/>
  <c r="AN106" i="2"/>
  <c r="AN107" i="2"/>
  <c r="AN108" i="2"/>
  <c r="AN109" i="2"/>
  <c r="AN110" i="2"/>
  <c r="AN111" i="2"/>
  <c r="AN112" i="2"/>
  <c r="AN113" i="2"/>
  <c r="AN114" i="2"/>
  <c r="AN115" i="2"/>
  <c r="AN116" i="2"/>
  <c r="AN117" i="2"/>
  <c r="AN118" i="2"/>
  <c r="AN119" i="2"/>
  <c r="AN120" i="2"/>
  <c r="AN121" i="2"/>
  <c r="AN122" i="2"/>
  <c r="AN123" i="2"/>
  <c r="AN124" i="2"/>
  <c r="AN125" i="2"/>
  <c r="AN126" i="2"/>
  <c r="AN127" i="2"/>
  <c r="AN128" i="2"/>
  <c r="AN129" i="2"/>
  <c r="AN130" i="2"/>
  <c r="AN131" i="2"/>
  <c r="AN132" i="2"/>
  <c r="AN133" i="2"/>
  <c r="AN134" i="2"/>
  <c r="AN135" i="2"/>
  <c r="AN136" i="2"/>
  <c r="AN137" i="2"/>
  <c r="AN138" i="2"/>
  <c r="AN139" i="2"/>
  <c r="AN140" i="2"/>
  <c r="AN141" i="2"/>
  <c r="AN142" i="2"/>
  <c r="AN143" i="2"/>
  <c r="AN144" i="2"/>
  <c r="AN145" i="2"/>
  <c r="AN146" i="2"/>
  <c r="AN147" i="2"/>
  <c r="AN148" i="2"/>
  <c r="AN149" i="2"/>
  <c r="AN150" i="2"/>
  <c r="AN151" i="2"/>
  <c r="AN152" i="2"/>
  <c r="AN153" i="2"/>
  <c r="AN154" i="2"/>
  <c r="AN155" i="2"/>
  <c r="AN156" i="2"/>
  <c r="AN157" i="2"/>
  <c r="AN158" i="2"/>
  <c r="AN159" i="2"/>
  <c r="AN160" i="2"/>
  <c r="AN161" i="2"/>
  <c r="AN162" i="2"/>
  <c r="AN163" i="2"/>
  <c r="AN164" i="2"/>
  <c r="AN165" i="2"/>
  <c r="AN166" i="2"/>
  <c r="AN167" i="2"/>
  <c r="AN168" i="2"/>
  <c r="AN169" i="2"/>
  <c r="AN170" i="2"/>
  <c r="AN171" i="2"/>
  <c r="AN172" i="2"/>
  <c r="AN173" i="2"/>
  <c r="AN174" i="2"/>
  <c r="AN175" i="2"/>
  <c r="AN176" i="2"/>
  <c r="AN177" i="2"/>
  <c r="AN178" i="2"/>
  <c r="AN179" i="2"/>
  <c r="AN180" i="2"/>
  <c r="AN181" i="2"/>
  <c r="AN182" i="2"/>
  <c r="AN183" i="2"/>
  <c r="AN184" i="2"/>
  <c r="AN185" i="2"/>
  <c r="AN186" i="2"/>
  <c r="AN187" i="2"/>
  <c r="AN188" i="2"/>
  <c r="AN189" i="2"/>
  <c r="AN190" i="2"/>
  <c r="AN191" i="2"/>
  <c r="AN192" i="2"/>
  <c r="AN193" i="2"/>
  <c r="AN194" i="2"/>
  <c r="AN195" i="2"/>
  <c r="AN196" i="2"/>
  <c r="AN197" i="2"/>
  <c r="AN198" i="2"/>
  <c r="AN199" i="2"/>
  <c r="AN200" i="2"/>
  <c r="AN201" i="2"/>
  <c r="AN202" i="2"/>
  <c r="AN203" i="2"/>
  <c r="AN204" i="2"/>
  <c r="AN205" i="2"/>
  <c r="AN206" i="2"/>
  <c r="AN207" i="2"/>
  <c r="AN208" i="2"/>
  <c r="AN209" i="2"/>
  <c r="AN210" i="2"/>
  <c r="AN211" i="2"/>
  <c r="AN212" i="2"/>
  <c r="AN213" i="2"/>
  <c r="AN214" i="2"/>
  <c r="AN215" i="2"/>
  <c r="AN216" i="2"/>
  <c r="AN217" i="2"/>
  <c r="AN218" i="2"/>
  <c r="AN219" i="2"/>
  <c r="AN220" i="2"/>
  <c r="AN221" i="2"/>
  <c r="AN222" i="2"/>
  <c r="AN223" i="2"/>
  <c r="AN224" i="2"/>
  <c r="AN225" i="2"/>
  <c r="AN226" i="2"/>
  <c r="AN227" i="2"/>
  <c r="AN228" i="2"/>
  <c r="AN229" i="2"/>
  <c r="AN230" i="2"/>
  <c r="AN231" i="2"/>
  <c r="AN232" i="2"/>
  <c r="AN233" i="2"/>
  <c r="AN234" i="2"/>
  <c r="AN235" i="2"/>
  <c r="AN236" i="2"/>
  <c r="AN237" i="2"/>
  <c r="AN238" i="2"/>
  <c r="AN239" i="2"/>
  <c r="AN240" i="2"/>
  <c r="AN241" i="2"/>
  <c r="AN242" i="2"/>
  <c r="AN243" i="2"/>
  <c r="AN244" i="2"/>
  <c r="AN245" i="2"/>
  <c r="AN246" i="2"/>
  <c r="AN247" i="2"/>
  <c r="AN248" i="2"/>
  <c r="AN249" i="2"/>
  <c r="AN250" i="2"/>
  <c r="AN251" i="2"/>
  <c r="AN252" i="2"/>
  <c r="AN253" i="2"/>
  <c r="AN254" i="2"/>
  <c r="AN255" i="2"/>
  <c r="AN256" i="2"/>
  <c r="AN257" i="2"/>
  <c r="AN258" i="2"/>
  <c r="AN259" i="2"/>
  <c r="AN260" i="2"/>
  <c r="AN261" i="2"/>
  <c r="AN262" i="2"/>
  <c r="AN263" i="2"/>
  <c r="AN264" i="2"/>
  <c r="AN265" i="2"/>
  <c r="AN266" i="2"/>
  <c r="AN267" i="2"/>
  <c r="AN268" i="2"/>
  <c r="AN269" i="2"/>
  <c r="AN270" i="2"/>
  <c r="AN271" i="2"/>
  <c r="AN272" i="2"/>
  <c r="AN273" i="2"/>
  <c r="AN274" i="2"/>
  <c r="AN275" i="2"/>
  <c r="AN276" i="2"/>
  <c r="AN277" i="2"/>
  <c r="AN278" i="2"/>
  <c r="AN279" i="2"/>
  <c r="AN280" i="2"/>
  <c r="AN281" i="2"/>
  <c r="AN282" i="2"/>
  <c r="AN283" i="2"/>
  <c r="AN284" i="2"/>
  <c r="AN285" i="2"/>
  <c r="AN286" i="2"/>
  <c r="AN287" i="2"/>
  <c r="AN288" i="2"/>
  <c r="AN289" i="2"/>
  <c r="AN290" i="2"/>
  <c r="AN291" i="2"/>
  <c r="AN292" i="2"/>
  <c r="AN293" i="2"/>
  <c r="AN294" i="2"/>
  <c r="AN295" i="2"/>
  <c r="AN296" i="2"/>
  <c r="AN297" i="2"/>
  <c r="AN298" i="2"/>
  <c r="AN299" i="2"/>
  <c r="AN300" i="2"/>
  <c r="AN301" i="2"/>
  <c r="AN302" i="2"/>
  <c r="AN303" i="2"/>
  <c r="AN304" i="2"/>
  <c r="AN305" i="2"/>
  <c r="AN306" i="2"/>
  <c r="AN307" i="2"/>
  <c r="AN308" i="2"/>
  <c r="AN309" i="2"/>
  <c r="AN310" i="2"/>
  <c r="AN311" i="2"/>
  <c r="AN312" i="2"/>
  <c r="AN313" i="2"/>
  <c r="AN314" i="2"/>
  <c r="AN315" i="2"/>
  <c r="AN316" i="2"/>
  <c r="AN317" i="2"/>
  <c r="AN318" i="2"/>
  <c r="AN319" i="2"/>
  <c r="AN320" i="2"/>
  <c r="AN321" i="2"/>
  <c r="AN322" i="2"/>
  <c r="AN323" i="2"/>
  <c r="AN324" i="2"/>
  <c r="AN325" i="2"/>
  <c r="AN326" i="2"/>
  <c r="AN327" i="2"/>
  <c r="AN328" i="2"/>
  <c r="AN329" i="2"/>
  <c r="AN330" i="2"/>
  <c r="AN331" i="2"/>
  <c r="AN332" i="2"/>
  <c r="AN333" i="2"/>
  <c r="AN334" i="2"/>
  <c r="AN335" i="2"/>
  <c r="AN336" i="2"/>
  <c r="AN337" i="2"/>
  <c r="AN338" i="2"/>
  <c r="AN339" i="2"/>
  <c r="AN340" i="2"/>
  <c r="AN341" i="2"/>
  <c r="AN342" i="2"/>
  <c r="AN343" i="2"/>
  <c r="AN344" i="2"/>
  <c r="AN345" i="2"/>
  <c r="AN346" i="2"/>
  <c r="AN347" i="2"/>
  <c r="AN348" i="2"/>
  <c r="AN349" i="2"/>
  <c r="AN350" i="2"/>
  <c r="AN351" i="2"/>
  <c r="AN352" i="2"/>
  <c r="AN353" i="2"/>
  <c r="AN354" i="2"/>
  <c r="AN355" i="2"/>
  <c r="AN356" i="2"/>
  <c r="AN357" i="2"/>
  <c r="AN358" i="2"/>
  <c r="AN359" i="2"/>
  <c r="AN360" i="2"/>
  <c r="AN361" i="2"/>
  <c r="AN362" i="2"/>
  <c r="AN363" i="2"/>
  <c r="AN364" i="2"/>
  <c r="AN365" i="2"/>
  <c r="AN366" i="2"/>
  <c r="AN367" i="2"/>
  <c r="AN368" i="2"/>
  <c r="AN369" i="2"/>
  <c r="AN370" i="2"/>
  <c r="AN371" i="2"/>
  <c r="AN372" i="2"/>
  <c r="AN373" i="2"/>
  <c r="AN374" i="2"/>
  <c r="AN375" i="2"/>
  <c r="AN376" i="2"/>
  <c r="AN377" i="2"/>
  <c r="AN378" i="2"/>
  <c r="AN379" i="2"/>
  <c r="AN380" i="2"/>
  <c r="AN381" i="2"/>
  <c r="AN382" i="2"/>
  <c r="AN383" i="2"/>
  <c r="AN384" i="2"/>
  <c r="AN385" i="2"/>
  <c r="AN386" i="2"/>
  <c r="AN387" i="2"/>
  <c r="AN388" i="2"/>
  <c r="AN389" i="2"/>
  <c r="AN390" i="2"/>
  <c r="AN391" i="2"/>
  <c r="AN392" i="2"/>
  <c r="AN393" i="2"/>
  <c r="AN394" i="2"/>
  <c r="AN395" i="2"/>
  <c r="AN396" i="2"/>
  <c r="AN397" i="2"/>
  <c r="AN398" i="2"/>
  <c r="AN399" i="2"/>
  <c r="AN400" i="2"/>
  <c r="AN401" i="2"/>
  <c r="AN402" i="2"/>
  <c r="AN403" i="2"/>
  <c r="AN404" i="2"/>
  <c r="AN405" i="2"/>
  <c r="AN406" i="2"/>
  <c r="AN407" i="2"/>
  <c r="AN408" i="2"/>
  <c r="AN409" i="2"/>
  <c r="AN410" i="2"/>
  <c r="AN411" i="2"/>
  <c r="AN412" i="2"/>
  <c r="AN413" i="2"/>
  <c r="AN414" i="2"/>
  <c r="AN415" i="2"/>
  <c r="AN416" i="2"/>
  <c r="AN417" i="2"/>
  <c r="AN418" i="2"/>
  <c r="AN419" i="2"/>
  <c r="AN420" i="2"/>
  <c r="AN421" i="2"/>
  <c r="AN422" i="2"/>
  <c r="AN423" i="2"/>
  <c r="AN424" i="2"/>
  <c r="AN425" i="2"/>
  <c r="AN426" i="2"/>
  <c r="AN427" i="2"/>
  <c r="AN428" i="2"/>
  <c r="AN429" i="2"/>
  <c r="AN430" i="2"/>
  <c r="AN431" i="2"/>
  <c r="AN432" i="2"/>
  <c r="AN433" i="2"/>
  <c r="AN434" i="2"/>
  <c r="AN435" i="2"/>
  <c r="AN436" i="2"/>
  <c r="AN437" i="2"/>
  <c r="AN438" i="2"/>
  <c r="AN439" i="2"/>
  <c r="AN440" i="2"/>
  <c r="AN441" i="2"/>
  <c r="AN442" i="2"/>
  <c r="AN443" i="2"/>
  <c r="AN444" i="2"/>
  <c r="AN445" i="2"/>
  <c r="AN446" i="2"/>
  <c r="AN447" i="2"/>
  <c r="AN448" i="2"/>
  <c r="AN449" i="2"/>
  <c r="AN450" i="2"/>
  <c r="AN451" i="2"/>
  <c r="AN452" i="2"/>
  <c r="AN453" i="2"/>
  <c r="AN454" i="2"/>
  <c r="AN455" i="2"/>
  <c r="AN456" i="2"/>
  <c r="AN457" i="2"/>
  <c r="AN458" i="2"/>
  <c r="AN459" i="2"/>
  <c r="AN460" i="2"/>
  <c r="AN461" i="2"/>
  <c r="AN462" i="2"/>
  <c r="AN463" i="2"/>
  <c r="AN464" i="2"/>
  <c r="AN465" i="2"/>
  <c r="AN466" i="2"/>
  <c r="AN467" i="2"/>
  <c r="AN468" i="2"/>
  <c r="AN469" i="2"/>
  <c r="AN470" i="2"/>
  <c r="AN471" i="2"/>
  <c r="AN472" i="2"/>
  <c r="AN473" i="2"/>
  <c r="AN474" i="2"/>
  <c r="AN475" i="2"/>
  <c r="AN476" i="2"/>
  <c r="AN477" i="2"/>
  <c r="AN478" i="2"/>
  <c r="AN479" i="2"/>
  <c r="AN480" i="2"/>
  <c r="AN481" i="2"/>
  <c r="AN482" i="2"/>
  <c r="AN483" i="2"/>
  <c r="AN484" i="2"/>
  <c r="AN485" i="2"/>
  <c r="AN486" i="2"/>
  <c r="AN487" i="2"/>
  <c r="AN488" i="2"/>
  <c r="AN489" i="2"/>
  <c r="AN490" i="2"/>
  <c r="AN491" i="2"/>
  <c r="AN492" i="2"/>
  <c r="AN493" i="2"/>
  <c r="AN494" i="2"/>
  <c r="AN495" i="2"/>
  <c r="AN496" i="2"/>
  <c r="AN497" i="2"/>
  <c r="AN498" i="2"/>
  <c r="AN499" i="2"/>
  <c r="AN500" i="2"/>
  <c r="AN501" i="2"/>
  <c r="AN502" i="2"/>
  <c r="AN503" i="2"/>
  <c r="AN504" i="2"/>
  <c r="AN505" i="2"/>
  <c r="AN506" i="2"/>
  <c r="AN507" i="2"/>
  <c r="AN508" i="2"/>
  <c r="AN509" i="2"/>
  <c r="AN510" i="2"/>
  <c r="AN511" i="2"/>
  <c r="AO13" i="2"/>
  <c r="AO14" i="2"/>
  <c r="AO15" i="2"/>
  <c r="AO16" i="2"/>
  <c r="AO17" i="2"/>
  <c r="AO18" i="2"/>
  <c r="AO19" i="2"/>
  <c r="AO20" i="2"/>
  <c r="AO21" i="2"/>
  <c r="AO22" i="2"/>
  <c r="AO23" i="2"/>
  <c r="AO24" i="2"/>
  <c r="AO25" i="2"/>
  <c r="AO26" i="2"/>
  <c r="AO27" i="2"/>
  <c r="AO28" i="2"/>
  <c r="AO29" i="2"/>
  <c r="AO30" i="2"/>
  <c r="AO31" i="2"/>
  <c r="AO32" i="2"/>
  <c r="AO33" i="2"/>
  <c r="AO34" i="2"/>
  <c r="AO35" i="2"/>
  <c r="AO36" i="2"/>
  <c r="AO37" i="2"/>
  <c r="AO38" i="2"/>
  <c r="AO39" i="2"/>
  <c r="AO40" i="2"/>
  <c r="AO41" i="2"/>
  <c r="AO42" i="2"/>
  <c r="AO43" i="2"/>
  <c r="AO44" i="2"/>
  <c r="AO45" i="2"/>
  <c r="AO46" i="2"/>
  <c r="AO47" i="2"/>
  <c r="AO48" i="2"/>
  <c r="AO49" i="2"/>
  <c r="AO50" i="2"/>
  <c r="AO51" i="2"/>
  <c r="AO52" i="2"/>
  <c r="AO53" i="2"/>
  <c r="AO54" i="2"/>
  <c r="AO55" i="2"/>
  <c r="AO56" i="2"/>
  <c r="AO57" i="2"/>
  <c r="AO58" i="2"/>
  <c r="AO59" i="2"/>
  <c r="AO60" i="2"/>
  <c r="AO61" i="2"/>
  <c r="AO62" i="2"/>
  <c r="AO63" i="2"/>
  <c r="AO64" i="2"/>
  <c r="AO65" i="2"/>
  <c r="AO66" i="2"/>
  <c r="AO67" i="2"/>
  <c r="AO68" i="2"/>
  <c r="AO69" i="2"/>
  <c r="AO70" i="2"/>
  <c r="AO71" i="2"/>
  <c r="AO72" i="2"/>
  <c r="AO73" i="2"/>
  <c r="AO74" i="2"/>
  <c r="AO75" i="2"/>
  <c r="AO76" i="2"/>
  <c r="AO77" i="2"/>
  <c r="AO78" i="2"/>
  <c r="AO79" i="2"/>
  <c r="AO80" i="2"/>
  <c r="AO81" i="2"/>
  <c r="AO82" i="2"/>
  <c r="AO83" i="2"/>
  <c r="AO84" i="2"/>
  <c r="AO85" i="2"/>
  <c r="AO86" i="2"/>
  <c r="AO87" i="2"/>
  <c r="AO88" i="2"/>
  <c r="AO89" i="2"/>
  <c r="AO90" i="2"/>
  <c r="AO91" i="2"/>
  <c r="AO92" i="2"/>
  <c r="AO93" i="2"/>
  <c r="AO94" i="2"/>
  <c r="AO95" i="2"/>
  <c r="AO96" i="2"/>
  <c r="AO97" i="2"/>
  <c r="AO98" i="2"/>
  <c r="AO99" i="2"/>
  <c r="AO100" i="2"/>
  <c r="AO101" i="2"/>
  <c r="AO102" i="2"/>
  <c r="AO103" i="2"/>
  <c r="AO104" i="2"/>
  <c r="AO105" i="2"/>
  <c r="AO106" i="2"/>
  <c r="AO107" i="2"/>
  <c r="AO108" i="2"/>
  <c r="AO109" i="2"/>
  <c r="AO110" i="2"/>
  <c r="AO111" i="2"/>
  <c r="AO112" i="2"/>
  <c r="AO113" i="2"/>
  <c r="AO114" i="2"/>
  <c r="AO115" i="2"/>
  <c r="AO116" i="2"/>
  <c r="AO117" i="2"/>
  <c r="AO118" i="2"/>
  <c r="AO119" i="2"/>
  <c r="AO120" i="2"/>
  <c r="AO121" i="2"/>
  <c r="AO122" i="2"/>
  <c r="AO123" i="2"/>
  <c r="AO124" i="2"/>
  <c r="AO125" i="2"/>
  <c r="AO126" i="2"/>
  <c r="AO127" i="2"/>
  <c r="AO128" i="2"/>
  <c r="AO129" i="2"/>
  <c r="AO130" i="2"/>
  <c r="AO131" i="2"/>
  <c r="AO132" i="2"/>
  <c r="AO133" i="2"/>
  <c r="AO134" i="2"/>
  <c r="AO135" i="2"/>
  <c r="AO136" i="2"/>
  <c r="AO137" i="2"/>
  <c r="AO138" i="2"/>
  <c r="AO139" i="2"/>
  <c r="AO140" i="2"/>
  <c r="AO141" i="2"/>
  <c r="AO142" i="2"/>
  <c r="AO143" i="2"/>
  <c r="AO144" i="2"/>
  <c r="AO145" i="2"/>
  <c r="AO146" i="2"/>
  <c r="AO147" i="2"/>
  <c r="AO148" i="2"/>
  <c r="AO149" i="2"/>
  <c r="AO150" i="2"/>
  <c r="AO151" i="2"/>
  <c r="AO152" i="2"/>
  <c r="AO153" i="2"/>
  <c r="AO154" i="2"/>
  <c r="AO155" i="2"/>
  <c r="AO156" i="2"/>
  <c r="AO157" i="2"/>
  <c r="AO158" i="2"/>
  <c r="AO159" i="2"/>
  <c r="AO160" i="2"/>
  <c r="AO161" i="2"/>
  <c r="AO162" i="2"/>
  <c r="AO163" i="2"/>
  <c r="AO164" i="2"/>
  <c r="AO165" i="2"/>
  <c r="AO166" i="2"/>
  <c r="AO167" i="2"/>
  <c r="AO168" i="2"/>
  <c r="AO169" i="2"/>
  <c r="AO170" i="2"/>
  <c r="AO171" i="2"/>
  <c r="AO172" i="2"/>
  <c r="AO173" i="2"/>
  <c r="AO174" i="2"/>
  <c r="AO175" i="2"/>
  <c r="AO176" i="2"/>
  <c r="AO177" i="2"/>
  <c r="AO178" i="2"/>
  <c r="AO179" i="2"/>
  <c r="AO180" i="2"/>
  <c r="AO181" i="2"/>
  <c r="AO182" i="2"/>
  <c r="AO183" i="2"/>
  <c r="AO184" i="2"/>
  <c r="AO185" i="2"/>
  <c r="AO186" i="2"/>
  <c r="AO187" i="2"/>
  <c r="AO188" i="2"/>
  <c r="AO189" i="2"/>
  <c r="AO190" i="2"/>
  <c r="AO191" i="2"/>
  <c r="AO192" i="2"/>
  <c r="AO193" i="2"/>
  <c r="AO194" i="2"/>
  <c r="AO195" i="2"/>
  <c r="AO196" i="2"/>
  <c r="AO197" i="2"/>
  <c r="AO198" i="2"/>
  <c r="AO199" i="2"/>
  <c r="AO200" i="2"/>
  <c r="AO201" i="2"/>
  <c r="AO202" i="2"/>
  <c r="AO203" i="2"/>
  <c r="AO204" i="2"/>
  <c r="AO205" i="2"/>
  <c r="AO206" i="2"/>
  <c r="AO207" i="2"/>
  <c r="AO208" i="2"/>
  <c r="AO209" i="2"/>
  <c r="AO210" i="2"/>
  <c r="AO211" i="2"/>
  <c r="AO212" i="2"/>
  <c r="AO213" i="2"/>
  <c r="AO214" i="2"/>
  <c r="AO215" i="2"/>
  <c r="AO216" i="2"/>
  <c r="AO217" i="2"/>
  <c r="AO218" i="2"/>
  <c r="AO219" i="2"/>
  <c r="AO220" i="2"/>
  <c r="AO221" i="2"/>
  <c r="AO222" i="2"/>
  <c r="AO223" i="2"/>
  <c r="AO224" i="2"/>
  <c r="AO225" i="2"/>
  <c r="AO226" i="2"/>
  <c r="AO227" i="2"/>
  <c r="AO228" i="2"/>
  <c r="AO229" i="2"/>
  <c r="AO230" i="2"/>
  <c r="AO231" i="2"/>
  <c r="AO232" i="2"/>
  <c r="AO233" i="2"/>
  <c r="AO234" i="2"/>
  <c r="AO235" i="2"/>
  <c r="AO236" i="2"/>
  <c r="AO237" i="2"/>
  <c r="AO238" i="2"/>
  <c r="AO239" i="2"/>
  <c r="AO240" i="2"/>
  <c r="AO241" i="2"/>
  <c r="AO242" i="2"/>
  <c r="AO243" i="2"/>
  <c r="AO244" i="2"/>
  <c r="AO245" i="2"/>
  <c r="AO246" i="2"/>
  <c r="AO247" i="2"/>
  <c r="AO248" i="2"/>
  <c r="AO249" i="2"/>
  <c r="AO250" i="2"/>
  <c r="AO251" i="2"/>
  <c r="AO252" i="2"/>
  <c r="AO253" i="2"/>
  <c r="AO254" i="2"/>
  <c r="AO255" i="2"/>
  <c r="AO256" i="2"/>
  <c r="AO257" i="2"/>
  <c r="AO258" i="2"/>
  <c r="AO259" i="2"/>
  <c r="AO260" i="2"/>
  <c r="AO261" i="2"/>
  <c r="AO262" i="2"/>
  <c r="AO263" i="2"/>
  <c r="AO264" i="2"/>
  <c r="AO265" i="2"/>
  <c r="AO266" i="2"/>
  <c r="AO267" i="2"/>
  <c r="AO268" i="2"/>
  <c r="AO269" i="2"/>
  <c r="AO270" i="2"/>
  <c r="AO271" i="2"/>
  <c r="AO272" i="2"/>
  <c r="AO273" i="2"/>
  <c r="AO274" i="2"/>
  <c r="AO275" i="2"/>
  <c r="AO276" i="2"/>
  <c r="AO277" i="2"/>
  <c r="AO278" i="2"/>
  <c r="AO279" i="2"/>
  <c r="AO280" i="2"/>
  <c r="AO281" i="2"/>
  <c r="AO282" i="2"/>
  <c r="AO283" i="2"/>
  <c r="AO284" i="2"/>
  <c r="AO285" i="2"/>
  <c r="AO286" i="2"/>
  <c r="AO287" i="2"/>
  <c r="AO288" i="2"/>
  <c r="AO289" i="2"/>
  <c r="AO290" i="2"/>
  <c r="AO291" i="2"/>
  <c r="AO292" i="2"/>
  <c r="AO293" i="2"/>
  <c r="AO294" i="2"/>
  <c r="AO295" i="2"/>
  <c r="AO296" i="2"/>
  <c r="AO297" i="2"/>
  <c r="AO298" i="2"/>
  <c r="AO299" i="2"/>
  <c r="AO300" i="2"/>
  <c r="AO301" i="2"/>
  <c r="AO302" i="2"/>
  <c r="AO303" i="2"/>
  <c r="AO304" i="2"/>
  <c r="AO305" i="2"/>
  <c r="AO306" i="2"/>
  <c r="AO307" i="2"/>
  <c r="AO308" i="2"/>
  <c r="AO309" i="2"/>
  <c r="AO310" i="2"/>
  <c r="AO311" i="2"/>
  <c r="AO312" i="2"/>
  <c r="AO313" i="2"/>
  <c r="AO314" i="2"/>
  <c r="AO315" i="2"/>
  <c r="AO316" i="2"/>
  <c r="AO317" i="2"/>
  <c r="AO318" i="2"/>
  <c r="AO319" i="2"/>
  <c r="AO320" i="2"/>
  <c r="AO321" i="2"/>
  <c r="AO322" i="2"/>
  <c r="AO323" i="2"/>
  <c r="AO324" i="2"/>
  <c r="AO325" i="2"/>
  <c r="AO326" i="2"/>
  <c r="AO327" i="2"/>
  <c r="AO328" i="2"/>
  <c r="AO329" i="2"/>
  <c r="AO330" i="2"/>
  <c r="AO331" i="2"/>
  <c r="AO332" i="2"/>
  <c r="AO333" i="2"/>
  <c r="AO334" i="2"/>
  <c r="AO335" i="2"/>
  <c r="AO336" i="2"/>
  <c r="AO337" i="2"/>
  <c r="AO338" i="2"/>
  <c r="AO339" i="2"/>
  <c r="AO340" i="2"/>
  <c r="AO341" i="2"/>
  <c r="AO342" i="2"/>
  <c r="AO343" i="2"/>
  <c r="AO344" i="2"/>
  <c r="AO345" i="2"/>
  <c r="AO346" i="2"/>
  <c r="AO347" i="2"/>
  <c r="AO348" i="2"/>
  <c r="AO349" i="2"/>
  <c r="AO350" i="2"/>
  <c r="AO351" i="2"/>
  <c r="AO352" i="2"/>
  <c r="AO353" i="2"/>
  <c r="AO354" i="2"/>
  <c r="AO355" i="2"/>
  <c r="AO356" i="2"/>
  <c r="AO357" i="2"/>
  <c r="AO358" i="2"/>
  <c r="AO359" i="2"/>
  <c r="AO360" i="2"/>
  <c r="AO361" i="2"/>
  <c r="AO362" i="2"/>
  <c r="AO363" i="2"/>
  <c r="AO364" i="2"/>
  <c r="AO365" i="2"/>
  <c r="AO366" i="2"/>
  <c r="AO367" i="2"/>
  <c r="AO368" i="2"/>
  <c r="AO369" i="2"/>
  <c r="AO370" i="2"/>
  <c r="AO371" i="2"/>
  <c r="AO372" i="2"/>
  <c r="AO373" i="2"/>
  <c r="AO374" i="2"/>
  <c r="AO375" i="2"/>
  <c r="AO376" i="2"/>
  <c r="AO377" i="2"/>
  <c r="AO378" i="2"/>
  <c r="AO379" i="2"/>
  <c r="AO380" i="2"/>
  <c r="AO381" i="2"/>
  <c r="AO382" i="2"/>
  <c r="AO383" i="2"/>
  <c r="AO384" i="2"/>
  <c r="AO385" i="2"/>
  <c r="AO386" i="2"/>
  <c r="AO387" i="2"/>
  <c r="AO388" i="2"/>
  <c r="AO389" i="2"/>
  <c r="AO390" i="2"/>
  <c r="AO391" i="2"/>
  <c r="AO392" i="2"/>
  <c r="AO393" i="2"/>
  <c r="AO394" i="2"/>
  <c r="AO395" i="2"/>
  <c r="AO396" i="2"/>
  <c r="AO397" i="2"/>
  <c r="AO398" i="2"/>
  <c r="AO399" i="2"/>
  <c r="AO400" i="2"/>
  <c r="AO401" i="2"/>
  <c r="AO402" i="2"/>
  <c r="AO403" i="2"/>
  <c r="AO404" i="2"/>
  <c r="AO405" i="2"/>
  <c r="AO406" i="2"/>
  <c r="AO407" i="2"/>
  <c r="AO408" i="2"/>
  <c r="AO409" i="2"/>
  <c r="AO410" i="2"/>
  <c r="AO411" i="2"/>
  <c r="AO412" i="2"/>
  <c r="AO413" i="2"/>
  <c r="AO414" i="2"/>
  <c r="AO415" i="2"/>
  <c r="AO416" i="2"/>
  <c r="AO417" i="2"/>
  <c r="AO418" i="2"/>
  <c r="AO419" i="2"/>
  <c r="AO420" i="2"/>
  <c r="AO421" i="2"/>
  <c r="AO422" i="2"/>
  <c r="AO423" i="2"/>
  <c r="AO424" i="2"/>
  <c r="AO425" i="2"/>
  <c r="AO426" i="2"/>
  <c r="AO427" i="2"/>
  <c r="AO428" i="2"/>
  <c r="AO429" i="2"/>
  <c r="AO430" i="2"/>
  <c r="AO431" i="2"/>
  <c r="AO432" i="2"/>
  <c r="AO433" i="2"/>
  <c r="AO434" i="2"/>
  <c r="AO435" i="2"/>
  <c r="AO436" i="2"/>
  <c r="AO437" i="2"/>
  <c r="AO438" i="2"/>
  <c r="AO439" i="2"/>
  <c r="AO440" i="2"/>
  <c r="AO441" i="2"/>
  <c r="AO442" i="2"/>
  <c r="AO443" i="2"/>
  <c r="AO444" i="2"/>
  <c r="AO445" i="2"/>
  <c r="AO446" i="2"/>
  <c r="AO447" i="2"/>
  <c r="AO448" i="2"/>
  <c r="AO449" i="2"/>
  <c r="AO450" i="2"/>
  <c r="AO451" i="2"/>
  <c r="AO452" i="2"/>
  <c r="AO453" i="2"/>
  <c r="AO454" i="2"/>
  <c r="AO455" i="2"/>
  <c r="AO456" i="2"/>
  <c r="AO457" i="2"/>
  <c r="AO458" i="2"/>
  <c r="AO459" i="2"/>
  <c r="AO460" i="2"/>
  <c r="AO461" i="2"/>
  <c r="AO462" i="2"/>
  <c r="AO463" i="2"/>
  <c r="AO464" i="2"/>
  <c r="AO465" i="2"/>
  <c r="AO466" i="2"/>
  <c r="AO467" i="2"/>
  <c r="AO468" i="2"/>
  <c r="AO469" i="2"/>
  <c r="AO470" i="2"/>
  <c r="AO471" i="2"/>
  <c r="AO472" i="2"/>
  <c r="AO473" i="2"/>
  <c r="AO474" i="2"/>
  <c r="AO475" i="2"/>
  <c r="AO476" i="2"/>
  <c r="AO477" i="2"/>
  <c r="AO478" i="2"/>
  <c r="AO479" i="2"/>
  <c r="AO480" i="2"/>
  <c r="AO481" i="2"/>
  <c r="AO482" i="2"/>
  <c r="AO483" i="2"/>
  <c r="AO484" i="2"/>
  <c r="AO485" i="2"/>
  <c r="AO486" i="2"/>
  <c r="AO487" i="2"/>
  <c r="AO488" i="2"/>
  <c r="AO489" i="2"/>
  <c r="AO490" i="2"/>
  <c r="AO491" i="2"/>
  <c r="AO492" i="2"/>
  <c r="AO493" i="2"/>
  <c r="AO494" i="2"/>
  <c r="AO495" i="2"/>
  <c r="AO496" i="2"/>
  <c r="AO497" i="2"/>
  <c r="AO498" i="2"/>
  <c r="AO499" i="2"/>
  <c r="AO500" i="2"/>
  <c r="AO501" i="2"/>
  <c r="AO502" i="2"/>
  <c r="AO503" i="2"/>
  <c r="AO504" i="2"/>
  <c r="AO505" i="2"/>
  <c r="AO506" i="2"/>
  <c r="AO507" i="2"/>
  <c r="AO508" i="2"/>
  <c r="AO509" i="2"/>
  <c r="AO510" i="2"/>
  <c r="AO511" i="2"/>
  <c r="AO12" i="2"/>
  <c r="AN12" i="2"/>
  <c r="AM13" i="2"/>
  <c r="AM14" i="2"/>
  <c r="AM15" i="2"/>
  <c r="AM16" i="2"/>
  <c r="AM17" i="2"/>
  <c r="AM18" i="2"/>
  <c r="AM19" i="2"/>
  <c r="AM20" i="2"/>
  <c r="AM21" i="2"/>
  <c r="AM22" i="2"/>
  <c r="AM23" i="2"/>
  <c r="AM24" i="2"/>
  <c r="AM25" i="2"/>
  <c r="AM26" i="2"/>
  <c r="AM27" i="2"/>
  <c r="AM28" i="2"/>
  <c r="AM29" i="2"/>
  <c r="AM30" i="2"/>
  <c r="AM31" i="2"/>
  <c r="AM32" i="2"/>
  <c r="AM33" i="2"/>
  <c r="AM34" i="2"/>
  <c r="AM35" i="2"/>
  <c r="AM36" i="2"/>
  <c r="AM37" i="2"/>
  <c r="AM38" i="2"/>
  <c r="AM39" i="2"/>
  <c r="AM40" i="2"/>
  <c r="AM41" i="2"/>
  <c r="AM42" i="2"/>
  <c r="AM43" i="2"/>
  <c r="AM44" i="2"/>
  <c r="AM45" i="2"/>
  <c r="AM46" i="2"/>
  <c r="AM47" i="2"/>
  <c r="AM48" i="2"/>
  <c r="AM49" i="2"/>
  <c r="AM50" i="2"/>
  <c r="AM51" i="2"/>
  <c r="AM52" i="2"/>
  <c r="AM53" i="2"/>
  <c r="AM54" i="2"/>
  <c r="AM55" i="2"/>
  <c r="AM56" i="2"/>
  <c r="AM57" i="2"/>
  <c r="AM58" i="2"/>
  <c r="AM59" i="2"/>
  <c r="AM60" i="2"/>
  <c r="AM61" i="2"/>
  <c r="AM62" i="2"/>
  <c r="AM63" i="2"/>
  <c r="AM64" i="2"/>
  <c r="AM65" i="2"/>
  <c r="AM66" i="2"/>
  <c r="AM67" i="2"/>
  <c r="AM68" i="2"/>
  <c r="AM69" i="2"/>
  <c r="AM70" i="2"/>
  <c r="AM71" i="2"/>
  <c r="AM72" i="2"/>
  <c r="AM73" i="2"/>
  <c r="AM74" i="2"/>
  <c r="AM75" i="2"/>
  <c r="AM76" i="2"/>
  <c r="AM77" i="2"/>
  <c r="AM78" i="2"/>
  <c r="AM79" i="2"/>
  <c r="AM80" i="2"/>
  <c r="AM81" i="2"/>
  <c r="AM82" i="2"/>
  <c r="AM83" i="2"/>
  <c r="AM84" i="2"/>
  <c r="AM85" i="2"/>
  <c r="AM86" i="2"/>
  <c r="AM87" i="2"/>
  <c r="AM88" i="2"/>
  <c r="AM89" i="2"/>
  <c r="AM90" i="2"/>
  <c r="AM91" i="2"/>
  <c r="AM92" i="2"/>
  <c r="AM93" i="2"/>
  <c r="AM94" i="2"/>
  <c r="AM95" i="2"/>
  <c r="AM96" i="2"/>
  <c r="AM97" i="2"/>
  <c r="AM98" i="2"/>
  <c r="AM99" i="2"/>
  <c r="AM100" i="2"/>
  <c r="AM101" i="2"/>
  <c r="AM102" i="2"/>
  <c r="AM103" i="2"/>
  <c r="AM104" i="2"/>
  <c r="AM105" i="2"/>
  <c r="AM106" i="2"/>
  <c r="AM107" i="2"/>
  <c r="AM108" i="2"/>
  <c r="AM109" i="2"/>
  <c r="AM110" i="2"/>
  <c r="AM111" i="2"/>
  <c r="AM112" i="2"/>
  <c r="AM113" i="2"/>
  <c r="AM114" i="2"/>
  <c r="AM115" i="2"/>
  <c r="AM116" i="2"/>
  <c r="AM117" i="2"/>
  <c r="AM118" i="2"/>
  <c r="AM119" i="2"/>
  <c r="AM120" i="2"/>
  <c r="AM121" i="2"/>
  <c r="AM122" i="2"/>
  <c r="AM123" i="2"/>
  <c r="AM124" i="2"/>
  <c r="AM125" i="2"/>
  <c r="AM126" i="2"/>
  <c r="AM127" i="2"/>
  <c r="AM128" i="2"/>
  <c r="AM129" i="2"/>
  <c r="AM130" i="2"/>
  <c r="AM131" i="2"/>
  <c r="AM132" i="2"/>
  <c r="AM133" i="2"/>
  <c r="AM134" i="2"/>
  <c r="AM135" i="2"/>
  <c r="AM136" i="2"/>
  <c r="AM137" i="2"/>
  <c r="AM138" i="2"/>
  <c r="AM139" i="2"/>
  <c r="AM140" i="2"/>
  <c r="AM141" i="2"/>
  <c r="AM142" i="2"/>
  <c r="AM143" i="2"/>
  <c r="AM144" i="2"/>
  <c r="AM145" i="2"/>
  <c r="AM146" i="2"/>
  <c r="AM147" i="2"/>
  <c r="AM148" i="2"/>
  <c r="AM149" i="2"/>
  <c r="AM150" i="2"/>
  <c r="AM151" i="2"/>
  <c r="AM152" i="2"/>
  <c r="AM153" i="2"/>
  <c r="AM154" i="2"/>
  <c r="AM155" i="2"/>
  <c r="AM156" i="2"/>
  <c r="AM157" i="2"/>
  <c r="AM158" i="2"/>
  <c r="AM159" i="2"/>
  <c r="AM160" i="2"/>
  <c r="AM161" i="2"/>
  <c r="AM162" i="2"/>
  <c r="AM163" i="2"/>
  <c r="AM164" i="2"/>
  <c r="AM165" i="2"/>
  <c r="AM166" i="2"/>
  <c r="AM167" i="2"/>
  <c r="AM168" i="2"/>
  <c r="AM169" i="2"/>
  <c r="AM170" i="2"/>
  <c r="AM171" i="2"/>
  <c r="AM172" i="2"/>
  <c r="AM173" i="2"/>
  <c r="AM174" i="2"/>
  <c r="AM175" i="2"/>
  <c r="AM176" i="2"/>
  <c r="AM177" i="2"/>
  <c r="AM178" i="2"/>
  <c r="AM179" i="2"/>
  <c r="AM180" i="2"/>
  <c r="AM181" i="2"/>
  <c r="AM182" i="2"/>
  <c r="AM183" i="2"/>
  <c r="AM184" i="2"/>
  <c r="AM185" i="2"/>
  <c r="AM186" i="2"/>
  <c r="AM187" i="2"/>
  <c r="AM188" i="2"/>
  <c r="AM189" i="2"/>
  <c r="AM190" i="2"/>
  <c r="AM191" i="2"/>
  <c r="AM192" i="2"/>
  <c r="AM193" i="2"/>
  <c r="AM194" i="2"/>
  <c r="AM195" i="2"/>
  <c r="AM196" i="2"/>
  <c r="AM197" i="2"/>
  <c r="AM198" i="2"/>
  <c r="AM199" i="2"/>
  <c r="AM200" i="2"/>
  <c r="AM201" i="2"/>
  <c r="AM202" i="2"/>
  <c r="AM203" i="2"/>
  <c r="AM204" i="2"/>
  <c r="AM205" i="2"/>
  <c r="AM206" i="2"/>
  <c r="AM207" i="2"/>
  <c r="AM208" i="2"/>
  <c r="AM209" i="2"/>
  <c r="AM210" i="2"/>
  <c r="AM211" i="2"/>
  <c r="AM212" i="2"/>
  <c r="AM213" i="2"/>
  <c r="AM214" i="2"/>
  <c r="AM215" i="2"/>
  <c r="AM216" i="2"/>
  <c r="AM217" i="2"/>
  <c r="AM218" i="2"/>
  <c r="AM219" i="2"/>
  <c r="AM220" i="2"/>
  <c r="AM221" i="2"/>
  <c r="AM222" i="2"/>
  <c r="AM223" i="2"/>
  <c r="AM224" i="2"/>
  <c r="AM225" i="2"/>
  <c r="AM226" i="2"/>
  <c r="AM227" i="2"/>
  <c r="AM228" i="2"/>
  <c r="AM229" i="2"/>
  <c r="AM230" i="2"/>
  <c r="AM231" i="2"/>
  <c r="AM232" i="2"/>
  <c r="AM233" i="2"/>
  <c r="AM234" i="2"/>
  <c r="AM235" i="2"/>
  <c r="AM236" i="2"/>
  <c r="AM237" i="2"/>
  <c r="AM238" i="2"/>
  <c r="AM239" i="2"/>
  <c r="AM240" i="2"/>
  <c r="AM241" i="2"/>
  <c r="AM242" i="2"/>
  <c r="AM243" i="2"/>
  <c r="AM244" i="2"/>
  <c r="AM245" i="2"/>
  <c r="AM246" i="2"/>
  <c r="AM247" i="2"/>
  <c r="AM248" i="2"/>
  <c r="AM249" i="2"/>
  <c r="AM250" i="2"/>
  <c r="AM251" i="2"/>
  <c r="AM252" i="2"/>
  <c r="AM253" i="2"/>
  <c r="AM254" i="2"/>
  <c r="AM255" i="2"/>
  <c r="AM256" i="2"/>
  <c r="AM257" i="2"/>
  <c r="AM258" i="2"/>
  <c r="AM259" i="2"/>
  <c r="AM260" i="2"/>
  <c r="AM261" i="2"/>
  <c r="AM262" i="2"/>
  <c r="AM263" i="2"/>
  <c r="AM264" i="2"/>
  <c r="AM265" i="2"/>
  <c r="AM266" i="2"/>
  <c r="AM267" i="2"/>
  <c r="AM268" i="2"/>
  <c r="AM269" i="2"/>
  <c r="AM270" i="2"/>
  <c r="AM271" i="2"/>
  <c r="AM272" i="2"/>
  <c r="AM273" i="2"/>
  <c r="AM274" i="2"/>
  <c r="AM275" i="2"/>
  <c r="AM276" i="2"/>
  <c r="AM277" i="2"/>
  <c r="AM278" i="2"/>
  <c r="AM279" i="2"/>
  <c r="AM280" i="2"/>
  <c r="AM281" i="2"/>
  <c r="AM282" i="2"/>
  <c r="AM283" i="2"/>
  <c r="AM284" i="2"/>
  <c r="AM285" i="2"/>
  <c r="AM286" i="2"/>
  <c r="AM287" i="2"/>
  <c r="AM288" i="2"/>
  <c r="AM289" i="2"/>
  <c r="AM290" i="2"/>
  <c r="AM291" i="2"/>
  <c r="AM292" i="2"/>
  <c r="AM293" i="2"/>
  <c r="AM294" i="2"/>
  <c r="AM295" i="2"/>
  <c r="AM296" i="2"/>
  <c r="AM297" i="2"/>
  <c r="AM298" i="2"/>
  <c r="AM299" i="2"/>
  <c r="AM300" i="2"/>
  <c r="AM301" i="2"/>
  <c r="AM302" i="2"/>
  <c r="AM303" i="2"/>
  <c r="AM304" i="2"/>
  <c r="AM305" i="2"/>
  <c r="AM306" i="2"/>
  <c r="AM307" i="2"/>
  <c r="AM308" i="2"/>
  <c r="AM309" i="2"/>
  <c r="AM310" i="2"/>
  <c r="AM311" i="2"/>
  <c r="AM312" i="2"/>
  <c r="AM313" i="2"/>
  <c r="AM314" i="2"/>
  <c r="AM315" i="2"/>
  <c r="AM316" i="2"/>
  <c r="AM317" i="2"/>
  <c r="AM318" i="2"/>
  <c r="AM319" i="2"/>
  <c r="AM320" i="2"/>
  <c r="AM321" i="2"/>
  <c r="AM322" i="2"/>
  <c r="AM323" i="2"/>
  <c r="AM324" i="2"/>
  <c r="AM325" i="2"/>
  <c r="AM326" i="2"/>
  <c r="AM327" i="2"/>
  <c r="AM328" i="2"/>
  <c r="AM329" i="2"/>
  <c r="AM330" i="2"/>
  <c r="AM331" i="2"/>
  <c r="AM332" i="2"/>
  <c r="AM333" i="2"/>
  <c r="AM334" i="2"/>
  <c r="AM335" i="2"/>
  <c r="AM336" i="2"/>
  <c r="AM337" i="2"/>
  <c r="AM338" i="2"/>
  <c r="AM339" i="2"/>
  <c r="AM340" i="2"/>
  <c r="AM341" i="2"/>
  <c r="AM342" i="2"/>
  <c r="AM343" i="2"/>
  <c r="AM344" i="2"/>
  <c r="AM345" i="2"/>
  <c r="AM346" i="2"/>
  <c r="AM347" i="2"/>
  <c r="AM348" i="2"/>
  <c r="AM349" i="2"/>
  <c r="AM350" i="2"/>
  <c r="AM351" i="2"/>
  <c r="AM352" i="2"/>
  <c r="AM353" i="2"/>
  <c r="AM354" i="2"/>
  <c r="AM355" i="2"/>
  <c r="AM356" i="2"/>
  <c r="AM357" i="2"/>
  <c r="AM358" i="2"/>
  <c r="AM359" i="2"/>
  <c r="AM360" i="2"/>
  <c r="AM361" i="2"/>
  <c r="AM362" i="2"/>
  <c r="AM363" i="2"/>
  <c r="AM364" i="2"/>
  <c r="AM365" i="2"/>
  <c r="AM366" i="2"/>
  <c r="AM367" i="2"/>
  <c r="AM368" i="2"/>
  <c r="AM369" i="2"/>
  <c r="AM370" i="2"/>
  <c r="AM371" i="2"/>
  <c r="AM372" i="2"/>
  <c r="AM373" i="2"/>
  <c r="AM374" i="2"/>
  <c r="AM375" i="2"/>
  <c r="AM376" i="2"/>
  <c r="AM377" i="2"/>
  <c r="AM378" i="2"/>
  <c r="AM379" i="2"/>
  <c r="AM380" i="2"/>
  <c r="AM381" i="2"/>
  <c r="AM382" i="2"/>
  <c r="AM383" i="2"/>
  <c r="AM384" i="2"/>
  <c r="AM385" i="2"/>
  <c r="AM386" i="2"/>
  <c r="AM387" i="2"/>
  <c r="AM388" i="2"/>
  <c r="AM389" i="2"/>
  <c r="AM390" i="2"/>
  <c r="AM391" i="2"/>
  <c r="AM392" i="2"/>
  <c r="AM393" i="2"/>
  <c r="AM394" i="2"/>
  <c r="AM395" i="2"/>
  <c r="AM396" i="2"/>
  <c r="AM397" i="2"/>
  <c r="AM398" i="2"/>
  <c r="AM399" i="2"/>
  <c r="AM400" i="2"/>
  <c r="AM401" i="2"/>
  <c r="AM402" i="2"/>
  <c r="AM403" i="2"/>
  <c r="AM404" i="2"/>
  <c r="AM405" i="2"/>
  <c r="AM406" i="2"/>
  <c r="AM407" i="2"/>
  <c r="AM408" i="2"/>
  <c r="AM409" i="2"/>
  <c r="AM410" i="2"/>
  <c r="AM411" i="2"/>
  <c r="AM412" i="2"/>
  <c r="AM413" i="2"/>
  <c r="AM414" i="2"/>
  <c r="AM415" i="2"/>
  <c r="AM416" i="2"/>
  <c r="AM417" i="2"/>
  <c r="AM418" i="2"/>
  <c r="AM419" i="2"/>
  <c r="AM420" i="2"/>
  <c r="AM421" i="2"/>
  <c r="AM422" i="2"/>
  <c r="AM423" i="2"/>
  <c r="AM424" i="2"/>
  <c r="AM425" i="2"/>
  <c r="AM426" i="2"/>
  <c r="AM427" i="2"/>
  <c r="AM428" i="2"/>
  <c r="AM429" i="2"/>
  <c r="AM430" i="2"/>
  <c r="AM431" i="2"/>
  <c r="AM432" i="2"/>
  <c r="AM433" i="2"/>
  <c r="AM434" i="2"/>
  <c r="AM435" i="2"/>
  <c r="AM436" i="2"/>
  <c r="AM437" i="2"/>
  <c r="AM438" i="2"/>
  <c r="AM439" i="2"/>
  <c r="AM440" i="2"/>
  <c r="AM441" i="2"/>
  <c r="AM442" i="2"/>
  <c r="AM443" i="2"/>
  <c r="AM444" i="2"/>
  <c r="AM445" i="2"/>
  <c r="AM446" i="2"/>
  <c r="AM447" i="2"/>
  <c r="AM448" i="2"/>
  <c r="AM449" i="2"/>
  <c r="AM450" i="2"/>
  <c r="AM451" i="2"/>
  <c r="AM452" i="2"/>
  <c r="AM453" i="2"/>
  <c r="AM454" i="2"/>
  <c r="AM455" i="2"/>
  <c r="AM456" i="2"/>
  <c r="AM457" i="2"/>
  <c r="AM458" i="2"/>
  <c r="AM459" i="2"/>
  <c r="AM460" i="2"/>
  <c r="AM461" i="2"/>
  <c r="AM462" i="2"/>
  <c r="AM463" i="2"/>
  <c r="AM464" i="2"/>
  <c r="AM465" i="2"/>
  <c r="AM466" i="2"/>
  <c r="AM467" i="2"/>
  <c r="AM468" i="2"/>
  <c r="AM469" i="2"/>
  <c r="AM470" i="2"/>
  <c r="AM471" i="2"/>
  <c r="AM472" i="2"/>
  <c r="AM473" i="2"/>
  <c r="AM474" i="2"/>
  <c r="AM475" i="2"/>
  <c r="AM476" i="2"/>
  <c r="AM477" i="2"/>
  <c r="AM478" i="2"/>
  <c r="AM479" i="2"/>
  <c r="AM480" i="2"/>
  <c r="AM481" i="2"/>
  <c r="AM482" i="2"/>
  <c r="AM483" i="2"/>
  <c r="AM484" i="2"/>
  <c r="AM485" i="2"/>
  <c r="AM486" i="2"/>
  <c r="AM487" i="2"/>
  <c r="AM488" i="2"/>
  <c r="AM489" i="2"/>
  <c r="AM490" i="2"/>
  <c r="AM491" i="2"/>
  <c r="AM492" i="2"/>
  <c r="AM493" i="2"/>
  <c r="AM494" i="2"/>
  <c r="AM495" i="2"/>
  <c r="AM496" i="2"/>
  <c r="AM497" i="2"/>
  <c r="AM498" i="2"/>
  <c r="AM499" i="2"/>
  <c r="AM500" i="2"/>
  <c r="AM501" i="2"/>
  <c r="AM502" i="2"/>
  <c r="AM503" i="2"/>
  <c r="AM504" i="2"/>
  <c r="AM505" i="2"/>
  <c r="AM506" i="2"/>
  <c r="AM507" i="2"/>
  <c r="AM508" i="2"/>
  <c r="AM509" i="2"/>
  <c r="AM510" i="2"/>
  <c r="AM511" i="2"/>
  <c r="AM12" i="2"/>
  <c r="AL13" i="2"/>
  <c r="AL14" i="2"/>
  <c r="AL15" i="2"/>
  <c r="AL16" i="2"/>
  <c r="AL17" i="2"/>
  <c r="AL18" i="2"/>
  <c r="AL19" i="2"/>
  <c r="AL20" i="2"/>
  <c r="AL21" i="2"/>
  <c r="AL22" i="2"/>
  <c r="AL23" i="2"/>
  <c r="AL24" i="2"/>
  <c r="AL25" i="2"/>
  <c r="AL26" i="2"/>
  <c r="AL27" i="2"/>
  <c r="AL28" i="2"/>
  <c r="AL29" i="2"/>
  <c r="AL30" i="2"/>
  <c r="AL31" i="2"/>
  <c r="AL32" i="2"/>
  <c r="AL33" i="2"/>
  <c r="AL34" i="2"/>
  <c r="AL35" i="2"/>
  <c r="AL36" i="2"/>
  <c r="AL37" i="2"/>
  <c r="AL38" i="2"/>
  <c r="AL39" i="2"/>
  <c r="AL40" i="2"/>
  <c r="AL41" i="2"/>
  <c r="AL42" i="2"/>
  <c r="AL43" i="2"/>
  <c r="AL44" i="2"/>
  <c r="AL45" i="2"/>
  <c r="AL46" i="2"/>
  <c r="AL47" i="2"/>
  <c r="AL48" i="2"/>
  <c r="AL49" i="2"/>
  <c r="AL50" i="2"/>
  <c r="AL51" i="2"/>
  <c r="AL52" i="2"/>
  <c r="AL53" i="2"/>
  <c r="AL54" i="2"/>
  <c r="AL55" i="2"/>
  <c r="AL56" i="2"/>
  <c r="AL57" i="2"/>
  <c r="AL58" i="2"/>
  <c r="AL59" i="2"/>
  <c r="AL60" i="2"/>
  <c r="AL61" i="2"/>
  <c r="AL62" i="2"/>
  <c r="AL63" i="2"/>
  <c r="AL64" i="2"/>
  <c r="AL65" i="2"/>
  <c r="AL66" i="2"/>
  <c r="AL67" i="2"/>
  <c r="AL68" i="2"/>
  <c r="AL69" i="2"/>
  <c r="AL70" i="2"/>
  <c r="AL71" i="2"/>
  <c r="AL72" i="2"/>
  <c r="AL73" i="2"/>
  <c r="AL74" i="2"/>
  <c r="AL75" i="2"/>
  <c r="AL76" i="2"/>
  <c r="AL77" i="2"/>
  <c r="AL78" i="2"/>
  <c r="AL79" i="2"/>
  <c r="AL80" i="2"/>
  <c r="AL81" i="2"/>
  <c r="AL82" i="2"/>
  <c r="AL83" i="2"/>
  <c r="AL84" i="2"/>
  <c r="AL85" i="2"/>
  <c r="AL86" i="2"/>
  <c r="AL87" i="2"/>
  <c r="AL88" i="2"/>
  <c r="AL89" i="2"/>
  <c r="AL90" i="2"/>
  <c r="AL91" i="2"/>
  <c r="AL92" i="2"/>
  <c r="AL93" i="2"/>
  <c r="AL94" i="2"/>
  <c r="AL95" i="2"/>
  <c r="AL96" i="2"/>
  <c r="AL97" i="2"/>
  <c r="AL98" i="2"/>
  <c r="AL99" i="2"/>
  <c r="AL100" i="2"/>
  <c r="AL101" i="2"/>
  <c r="AL102" i="2"/>
  <c r="AL103" i="2"/>
  <c r="AL104" i="2"/>
  <c r="AL105" i="2"/>
  <c r="AL106" i="2"/>
  <c r="AL107" i="2"/>
  <c r="AL108" i="2"/>
  <c r="AL109" i="2"/>
  <c r="AL110" i="2"/>
  <c r="AL111" i="2"/>
  <c r="AL112" i="2"/>
  <c r="AL113" i="2"/>
  <c r="AL114" i="2"/>
  <c r="AL115" i="2"/>
  <c r="AL116" i="2"/>
  <c r="AL117" i="2"/>
  <c r="AL118" i="2"/>
  <c r="AL119" i="2"/>
  <c r="AL120" i="2"/>
  <c r="AL121" i="2"/>
  <c r="AL122" i="2"/>
  <c r="AL123" i="2"/>
  <c r="AL124" i="2"/>
  <c r="AL125" i="2"/>
  <c r="AL126" i="2"/>
  <c r="AL127" i="2"/>
  <c r="AL128" i="2"/>
  <c r="AL129" i="2"/>
  <c r="AL130" i="2"/>
  <c r="AL131" i="2"/>
  <c r="AL132" i="2"/>
  <c r="AL133" i="2"/>
  <c r="AL134" i="2"/>
  <c r="AL135" i="2"/>
  <c r="AL136" i="2"/>
  <c r="AL137" i="2"/>
  <c r="AL138" i="2"/>
  <c r="AL139" i="2"/>
  <c r="AL140" i="2"/>
  <c r="AL141" i="2"/>
  <c r="AL142" i="2"/>
  <c r="AL143" i="2"/>
  <c r="AL144" i="2"/>
  <c r="AL145" i="2"/>
  <c r="AL146" i="2"/>
  <c r="AL147" i="2"/>
  <c r="AL148" i="2"/>
  <c r="AL149" i="2"/>
  <c r="AL150" i="2"/>
  <c r="AL151" i="2"/>
  <c r="AL152" i="2"/>
  <c r="AL153" i="2"/>
  <c r="AL154" i="2"/>
  <c r="AL155" i="2"/>
  <c r="AL156" i="2"/>
  <c r="AL157" i="2"/>
  <c r="AL158" i="2"/>
  <c r="AL159" i="2"/>
  <c r="AL160" i="2"/>
  <c r="AL161" i="2"/>
  <c r="AL162" i="2"/>
  <c r="AL163" i="2"/>
  <c r="AL164" i="2"/>
  <c r="AL165" i="2"/>
  <c r="AL166" i="2"/>
  <c r="AL167" i="2"/>
  <c r="AL168" i="2"/>
  <c r="AL169" i="2"/>
  <c r="AL170" i="2"/>
  <c r="AL171" i="2"/>
  <c r="AL172" i="2"/>
  <c r="AL173" i="2"/>
  <c r="AL174" i="2"/>
  <c r="AL175" i="2"/>
  <c r="AL176" i="2"/>
  <c r="AL177" i="2"/>
  <c r="AL178" i="2"/>
  <c r="AL179" i="2"/>
  <c r="AL180" i="2"/>
  <c r="AL181" i="2"/>
  <c r="AL182" i="2"/>
  <c r="AL183" i="2"/>
  <c r="AL184" i="2"/>
  <c r="AL185" i="2"/>
  <c r="AL186" i="2"/>
  <c r="AL187" i="2"/>
  <c r="AL188" i="2"/>
  <c r="AL189" i="2"/>
  <c r="AL190" i="2"/>
  <c r="AL191" i="2"/>
  <c r="AL192" i="2"/>
  <c r="AL193" i="2"/>
  <c r="AL194" i="2"/>
  <c r="AL195" i="2"/>
  <c r="AL196" i="2"/>
  <c r="AL197" i="2"/>
  <c r="AL198" i="2"/>
  <c r="AL199" i="2"/>
  <c r="AL200" i="2"/>
  <c r="AL201" i="2"/>
  <c r="AL202" i="2"/>
  <c r="AL203" i="2"/>
  <c r="AL204" i="2"/>
  <c r="AL205" i="2"/>
  <c r="AL206" i="2"/>
  <c r="AL207" i="2"/>
  <c r="AL208" i="2"/>
  <c r="AL209" i="2"/>
  <c r="AL210" i="2"/>
  <c r="AL211" i="2"/>
  <c r="AL212" i="2"/>
  <c r="AL213" i="2"/>
  <c r="AL214" i="2"/>
  <c r="AL215" i="2"/>
  <c r="AL216" i="2"/>
  <c r="AL217" i="2"/>
  <c r="AL218" i="2"/>
  <c r="AL219" i="2"/>
  <c r="AL220" i="2"/>
  <c r="AL221" i="2"/>
  <c r="AL222" i="2"/>
  <c r="AL223" i="2"/>
  <c r="AL224" i="2"/>
  <c r="AL225" i="2"/>
  <c r="AL226" i="2"/>
  <c r="AL227" i="2"/>
  <c r="AL228" i="2"/>
  <c r="AL229" i="2"/>
  <c r="AL230" i="2"/>
  <c r="AL231" i="2"/>
  <c r="AL232" i="2"/>
  <c r="AL233" i="2"/>
  <c r="AL234" i="2"/>
  <c r="AL235" i="2"/>
  <c r="AL236" i="2"/>
  <c r="AL237" i="2"/>
  <c r="AL238" i="2"/>
  <c r="AL239" i="2"/>
  <c r="AL240" i="2"/>
  <c r="AL241" i="2"/>
  <c r="AL242" i="2"/>
  <c r="AL243" i="2"/>
  <c r="AL244" i="2"/>
  <c r="AL245" i="2"/>
  <c r="AL246" i="2"/>
  <c r="AL247" i="2"/>
  <c r="AL248" i="2"/>
  <c r="AL249" i="2"/>
  <c r="AL250" i="2"/>
  <c r="AL251" i="2"/>
  <c r="AL252" i="2"/>
  <c r="AL253" i="2"/>
  <c r="AL254" i="2"/>
  <c r="AL255" i="2"/>
  <c r="AL256" i="2"/>
  <c r="AL257" i="2"/>
  <c r="AL258" i="2"/>
  <c r="AL259" i="2"/>
  <c r="AL260" i="2"/>
  <c r="AL261" i="2"/>
  <c r="AL262" i="2"/>
  <c r="AL263" i="2"/>
  <c r="AL264" i="2"/>
  <c r="AL265" i="2"/>
  <c r="AL266" i="2"/>
  <c r="AL267" i="2"/>
  <c r="AL268" i="2"/>
  <c r="AL269" i="2"/>
  <c r="AL270" i="2"/>
  <c r="AL271" i="2"/>
  <c r="AL272" i="2"/>
  <c r="AL273" i="2"/>
  <c r="AL274" i="2"/>
  <c r="AL275" i="2"/>
  <c r="AL276" i="2"/>
  <c r="AL277" i="2"/>
  <c r="AL278" i="2"/>
  <c r="AL279" i="2"/>
  <c r="AL280" i="2"/>
  <c r="AL281" i="2"/>
  <c r="AL282" i="2"/>
  <c r="AL283" i="2"/>
  <c r="AL284" i="2"/>
  <c r="AL285" i="2"/>
  <c r="AL286" i="2"/>
  <c r="AL287" i="2"/>
  <c r="AL288" i="2"/>
  <c r="AL289" i="2"/>
  <c r="AL290" i="2"/>
  <c r="AL291" i="2"/>
  <c r="AL292" i="2"/>
  <c r="AL293" i="2"/>
  <c r="AL294" i="2"/>
  <c r="AL295" i="2"/>
  <c r="AL296" i="2"/>
  <c r="AL297" i="2"/>
  <c r="AL298" i="2"/>
  <c r="AL299" i="2"/>
  <c r="AL300" i="2"/>
  <c r="AL301" i="2"/>
  <c r="AL302" i="2"/>
  <c r="AL303" i="2"/>
  <c r="AL304" i="2"/>
  <c r="AL305" i="2"/>
  <c r="AL306" i="2"/>
  <c r="AL307" i="2"/>
  <c r="AL308" i="2"/>
  <c r="AL309" i="2"/>
  <c r="AL310" i="2"/>
  <c r="AL311" i="2"/>
  <c r="AL312" i="2"/>
  <c r="AL313" i="2"/>
  <c r="AL314" i="2"/>
  <c r="AL315" i="2"/>
  <c r="AL316" i="2"/>
  <c r="AL317" i="2"/>
  <c r="AL318" i="2"/>
  <c r="AL319" i="2"/>
  <c r="AL320" i="2"/>
  <c r="AL321" i="2"/>
  <c r="AL322" i="2"/>
  <c r="AL323" i="2"/>
  <c r="AL324" i="2"/>
  <c r="AL325" i="2"/>
  <c r="AL326" i="2"/>
  <c r="AL327" i="2"/>
  <c r="AL328" i="2"/>
  <c r="AL329" i="2"/>
  <c r="AL330" i="2"/>
  <c r="AL331" i="2"/>
  <c r="AL332" i="2"/>
  <c r="AL333" i="2"/>
  <c r="AL334" i="2"/>
  <c r="AL335" i="2"/>
  <c r="AL336" i="2"/>
  <c r="AL337" i="2"/>
  <c r="AL338" i="2"/>
  <c r="AL339" i="2"/>
  <c r="AL340" i="2"/>
  <c r="AL341" i="2"/>
  <c r="AL342" i="2"/>
  <c r="AL343" i="2"/>
  <c r="AL344" i="2"/>
  <c r="AL345" i="2"/>
  <c r="AL346" i="2"/>
  <c r="AL347" i="2"/>
  <c r="AL348" i="2"/>
  <c r="AL349" i="2"/>
  <c r="AL350" i="2"/>
  <c r="AL351" i="2"/>
  <c r="AL352" i="2"/>
  <c r="AL353" i="2"/>
  <c r="AL354" i="2"/>
  <c r="AL355" i="2"/>
  <c r="AL356" i="2"/>
  <c r="AL357" i="2"/>
  <c r="AL358" i="2"/>
  <c r="AL359" i="2"/>
  <c r="AL360" i="2"/>
  <c r="AL361" i="2"/>
  <c r="AL362" i="2"/>
  <c r="AL363" i="2"/>
  <c r="AL364" i="2"/>
  <c r="AL365" i="2"/>
  <c r="AL366" i="2"/>
  <c r="AL367" i="2"/>
  <c r="AL368" i="2"/>
  <c r="AL369" i="2"/>
  <c r="AL370" i="2"/>
  <c r="AL371" i="2"/>
  <c r="AL372" i="2"/>
  <c r="AL373" i="2"/>
  <c r="AL374" i="2"/>
  <c r="AL375" i="2"/>
  <c r="AL376" i="2"/>
  <c r="AL377" i="2"/>
  <c r="AL378" i="2"/>
  <c r="AL379" i="2"/>
  <c r="AL380" i="2"/>
  <c r="AL381" i="2"/>
  <c r="AL382" i="2"/>
  <c r="AL383" i="2"/>
  <c r="AL384" i="2"/>
  <c r="AL385" i="2"/>
  <c r="AL386" i="2"/>
  <c r="AL387" i="2"/>
  <c r="AL388" i="2"/>
  <c r="AL389" i="2"/>
  <c r="AL390" i="2"/>
  <c r="AL391" i="2"/>
  <c r="AL392" i="2"/>
  <c r="AL393" i="2"/>
  <c r="AL394" i="2"/>
  <c r="AL395" i="2"/>
  <c r="AL396" i="2"/>
  <c r="AL397" i="2"/>
  <c r="AL398" i="2"/>
  <c r="AL399" i="2"/>
  <c r="AL400" i="2"/>
  <c r="AL401" i="2"/>
  <c r="AL402" i="2"/>
  <c r="AL403" i="2"/>
  <c r="AL404" i="2"/>
  <c r="AL405" i="2"/>
  <c r="AL406" i="2"/>
  <c r="AL407" i="2"/>
  <c r="AL408" i="2"/>
  <c r="AL409" i="2"/>
  <c r="AL410" i="2"/>
  <c r="AL411" i="2"/>
  <c r="AL412" i="2"/>
  <c r="AL413" i="2"/>
  <c r="AL414" i="2"/>
  <c r="AL415" i="2"/>
  <c r="AL416" i="2"/>
  <c r="AL417" i="2"/>
  <c r="AL418" i="2"/>
  <c r="AL419" i="2"/>
  <c r="AL420" i="2"/>
  <c r="AL421" i="2"/>
  <c r="AL422" i="2"/>
  <c r="AL423" i="2"/>
  <c r="AL424" i="2"/>
  <c r="AL425" i="2"/>
  <c r="AL426" i="2"/>
  <c r="AL427" i="2"/>
  <c r="AL428" i="2"/>
  <c r="AL429" i="2"/>
  <c r="AL430" i="2"/>
  <c r="AL431" i="2"/>
  <c r="AL432" i="2"/>
  <c r="AL433" i="2"/>
  <c r="AL434" i="2"/>
  <c r="AL435" i="2"/>
  <c r="AL436" i="2"/>
  <c r="AL437" i="2"/>
  <c r="AL438" i="2"/>
  <c r="AL439" i="2"/>
  <c r="AL440" i="2"/>
  <c r="AL441" i="2"/>
  <c r="AL442" i="2"/>
  <c r="AL443" i="2"/>
  <c r="AL444" i="2"/>
  <c r="AL445" i="2"/>
  <c r="AL446" i="2"/>
  <c r="AL447" i="2"/>
  <c r="AL448" i="2"/>
  <c r="AL449" i="2"/>
  <c r="AL450" i="2"/>
  <c r="AL451" i="2"/>
  <c r="AL452" i="2"/>
  <c r="AL453" i="2"/>
  <c r="AL454" i="2"/>
  <c r="AL455" i="2"/>
  <c r="AL456" i="2"/>
  <c r="AL457" i="2"/>
  <c r="AL458" i="2"/>
  <c r="AL459" i="2"/>
  <c r="AL460" i="2"/>
  <c r="AL461" i="2"/>
  <c r="AL462" i="2"/>
  <c r="AL463" i="2"/>
  <c r="AL464" i="2"/>
  <c r="AL465" i="2"/>
  <c r="AL466" i="2"/>
  <c r="AL467" i="2"/>
  <c r="AL468" i="2"/>
  <c r="AL469" i="2"/>
  <c r="AL470" i="2"/>
  <c r="AL471" i="2"/>
  <c r="AL472" i="2"/>
  <c r="AL473" i="2"/>
  <c r="AL474" i="2"/>
  <c r="AL475" i="2"/>
  <c r="AL476" i="2"/>
  <c r="AL477" i="2"/>
  <c r="AL478" i="2"/>
  <c r="AL479" i="2"/>
  <c r="AL480" i="2"/>
  <c r="AL481" i="2"/>
  <c r="AL482" i="2"/>
  <c r="AL483" i="2"/>
  <c r="AL484" i="2"/>
  <c r="AL485" i="2"/>
  <c r="AL486" i="2"/>
  <c r="AL487" i="2"/>
  <c r="AL488" i="2"/>
  <c r="AL489" i="2"/>
  <c r="AL490" i="2"/>
  <c r="AL491" i="2"/>
  <c r="AL492" i="2"/>
  <c r="AL493" i="2"/>
  <c r="AL494" i="2"/>
  <c r="AL495" i="2"/>
  <c r="AL496" i="2"/>
  <c r="AL497" i="2"/>
  <c r="AL498" i="2"/>
  <c r="AL499" i="2"/>
  <c r="AL500" i="2"/>
  <c r="AL501" i="2"/>
  <c r="AL502" i="2"/>
  <c r="AL503" i="2"/>
  <c r="AL504" i="2"/>
  <c r="AL505" i="2"/>
  <c r="AL506" i="2"/>
  <c r="AL507" i="2"/>
  <c r="AL508" i="2"/>
  <c r="AL509" i="2"/>
  <c r="AL510" i="2"/>
  <c r="AL511" i="2"/>
  <c r="AL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Y316" i="2"/>
  <c r="Y317" i="2"/>
  <c r="Y318" i="2"/>
  <c r="Y319" i="2"/>
  <c r="Y320" i="2"/>
  <c r="Y321" i="2"/>
  <c r="Y322" i="2"/>
  <c r="Y323" i="2"/>
  <c r="Y324" i="2"/>
  <c r="Y325" i="2"/>
  <c r="Y326" i="2"/>
  <c r="Y327" i="2"/>
  <c r="Y328" i="2"/>
  <c r="Y329" i="2"/>
  <c r="Y330" i="2"/>
  <c r="Y331" i="2"/>
  <c r="Y332" i="2"/>
  <c r="Y333" i="2"/>
  <c r="Y334" i="2"/>
  <c r="Y335" i="2"/>
  <c r="Y336" i="2"/>
  <c r="Y337" i="2"/>
  <c r="Y338" i="2"/>
  <c r="Y339" i="2"/>
  <c r="Y340" i="2"/>
  <c r="Y341" i="2"/>
  <c r="Y342" i="2"/>
  <c r="Y343" i="2"/>
  <c r="Y344" i="2"/>
  <c r="Y345" i="2"/>
  <c r="Y346" i="2"/>
  <c r="Y347" i="2"/>
  <c r="Y348" i="2"/>
  <c r="Y349" i="2"/>
  <c r="Y350" i="2"/>
  <c r="Y351" i="2"/>
  <c r="Y352" i="2"/>
  <c r="Y353" i="2"/>
  <c r="Y354" i="2"/>
  <c r="Y355" i="2"/>
  <c r="Y356" i="2"/>
  <c r="Y357" i="2"/>
  <c r="Y358" i="2"/>
  <c r="Y359" i="2"/>
  <c r="Y360" i="2"/>
  <c r="Y361" i="2"/>
  <c r="Y362" i="2"/>
  <c r="Y363" i="2"/>
  <c r="Y364" i="2"/>
  <c r="Y365" i="2"/>
  <c r="Y366" i="2"/>
  <c r="Y367" i="2"/>
  <c r="Y368" i="2"/>
  <c r="Y369" i="2"/>
  <c r="Y370" i="2"/>
  <c r="Y371" i="2"/>
  <c r="Y372" i="2"/>
  <c r="Y373" i="2"/>
  <c r="Y374" i="2"/>
  <c r="Y375" i="2"/>
  <c r="Y376" i="2"/>
  <c r="Y377" i="2"/>
  <c r="Y378" i="2"/>
  <c r="Y379" i="2"/>
  <c r="Y380" i="2"/>
  <c r="Y381" i="2"/>
  <c r="Y382" i="2"/>
  <c r="Y383" i="2"/>
  <c r="Y384" i="2"/>
  <c r="Y385" i="2"/>
  <c r="Y386" i="2"/>
  <c r="Y387" i="2"/>
  <c r="Y388" i="2"/>
  <c r="Y389" i="2"/>
  <c r="Y390" i="2"/>
  <c r="Y391" i="2"/>
  <c r="Y392" i="2"/>
  <c r="Y393" i="2"/>
  <c r="Y394" i="2"/>
  <c r="Y395" i="2"/>
  <c r="Y396" i="2"/>
  <c r="Y397" i="2"/>
  <c r="Y398" i="2"/>
  <c r="Y399" i="2"/>
  <c r="Y400" i="2"/>
  <c r="Y401" i="2"/>
  <c r="Y402" i="2"/>
  <c r="Y403" i="2"/>
  <c r="Y404" i="2"/>
  <c r="Y405" i="2"/>
  <c r="Y406" i="2"/>
  <c r="Y407" i="2"/>
  <c r="Y408" i="2"/>
  <c r="Y409" i="2"/>
  <c r="Y410" i="2"/>
  <c r="Y411" i="2"/>
  <c r="Y412" i="2"/>
  <c r="Y413" i="2"/>
  <c r="Y414" i="2"/>
  <c r="Y415" i="2"/>
  <c r="Y416" i="2"/>
  <c r="Y417" i="2"/>
  <c r="Y418" i="2"/>
  <c r="Y419" i="2"/>
  <c r="Y420" i="2"/>
  <c r="Y421" i="2"/>
  <c r="Y422" i="2"/>
  <c r="Y423" i="2"/>
  <c r="Y424" i="2"/>
  <c r="Y425" i="2"/>
  <c r="Y426" i="2"/>
  <c r="Y427" i="2"/>
  <c r="Y428" i="2"/>
  <c r="Y429" i="2"/>
  <c r="Y430" i="2"/>
  <c r="Y431" i="2"/>
  <c r="Y432" i="2"/>
  <c r="Y433" i="2"/>
  <c r="Y434" i="2"/>
  <c r="Y435" i="2"/>
  <c r="Y436" i="2"/>
  <c r="Y437" i="2"/>
  <c r="Y438" i="2"/>
  <c r="Y439" i="2"/>
  <c r="Y440" i="2"/>
  <c r="Y441" i="2"/>
  <c r="Y442" i="2"/>
  <c r="Y443" i="2"/>
  <c r="Y444" i="2"/>
  <c r="Y445" i="2"/>
  <c r="Y446" i="2"/>
  <c r="Y447" i="2"/>
  <c r="Y448" i="2"/>
  <c r="Y449" i="2"/>
  <c r="Y450" i="2"/>
  <c r="Y451" i="2"/>
  <c r="Y452" i="2"/>
  <c r="Y453" i="2"/>
  <c r="Y454" i="2"/>
  <c r="Y455" i="2"/>
  <c r="Y456" i="2"/>
  <c r="Y457" i="2"/>
  <c r="Y458" i="2"/>
  <c r="Y459" i="2"/>
  <c r="Y460" i="2"/>
  <c r="Y461" i="2"/>
  <c r="Y462" i="2"/>
  <c r="Y463" i="2"/>
  <c r="Y464" i="2"/>
  <c r="Y465" i="2"/>
  <c r="Y466" i="2"/>
  <c r="Y467" i="2"/>
  <c r="Y468" i="2"/>
  <c r="Y469" i="2"/>
  <c r="Y470" i="2"/>
  <c r="Y471" i="2"/>
  <c r="Y472" i="2"/>
  <c r="Y473" i="2"/>
  <c r="Y474" i="2"/>
  <c r="Y475" i="2"/>
  <c r="Y476" i="2"/>
  <c r="Y477" i="2"/>
  <c r="Y478" i="2"/>
  <c r="Y479" i="2"/>
  <c r="Y480" i="2"/>
  <c r="Y481" i="2"/>
  <c r="Y482" i="2"/>
  <c r="Y483" i="2"/>
  <c r="Y484" i="2"/>
  <c r="Y485" i="2"/>
  <c r="Y486" i="2"/>
  <c r="Y487" i="2"/>
  <c r="Y488" i="2"/>
  <c r="Y489" i="2"/>
  <c r="Y490" i="2"/>
  <c r="Y491" i="2"/>
  <c r="Y492" i="2"/>
  <c r="Y493" i="2"/>
  <c r="Y494" i="2"/>
  <c r="Y495" i="2"/>
  <c r="Y496" i="2"/>
  <c r="Y497" i="2"/>
  <c r="Y498" i="2"/>
  <c r="Y499" i="2"/>
  <c r="Y500" i="2"/>
  <c r="Y501" i="2"/>
  <c r="Y502" i="2"/>
  <c r="Y503" i="2"/>
  <c r="Y504" i="2"/>
  <c r="Y505" i="2"/>
  <c r="Y506" i="2"/>
  <c r="Y507" i="2"/>
  <c r="Y508" i="2"/>
  <c r="Y509" i="2"/>
  <c r="Y510" i="2"/>
  <c r="Y511" i="2"/>
  <c r="Y12" i="2"/>
  <c r="AF3" i="11"/>
  <c r="Z5" i="11"/>
  <c r="D7" i="11"/>
  <c r="G12" i="10"/>
  <c r="L3" i="10"/>
  <c r="AC4" i="4"/>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 i="4"/>
  <c r="X4" i="4"/>
  <c r="X5" i="4"/>
  <c r="X6" i="4"/>
  <c r="X7" i="4"/>
  <c r="X8" i="4"/>
  <c r="X9" i="4"/>
  <c r="X10" i="4"/>
  <c r="X11" i="4"/>
  <c r="X12" i="4"/>
  <c r="X13" i="4"/>
  <c r="X14" i="4"/>
  <c r="X15" i="4"/>
  <c r="X16" i="4"/>
  <c r="X17" i="4"/>
  <c r="X18" i="4"/>
  <c r="X19" i="4"/>
  <c r="X20" i="4"/>
  <c r="X21" i="4"/>
  <c r="X22" i="4"/>
  <c r="X23" i="4"/>
  <c r="X24" i="4"/>
  <c r="X25" i="4"/>
  <c r="X26" i="4"/>
  <c r="X27" i="4"/>
  <c r="X28" i="4"/>
  <c r="X29" i="4"/>
  <c r="X30" i="4"/>
  <c r="X3" i="4"/>
  <c r="R23" i="10"/>
  <c r="S23" i="10"/>
  <c r="T23" i="10"/>
  <c r="U23" i="10"/>
  <c r="R24" i="10"/>
  <c r="S24" i="10"/>
  <c r="T24" i="10"/>
  <c r="U24" i="10"/>
  <c r="R25" i="10"/>
  <c r="S25" i="10"/>
  <c r="T25" i="10"/>
  <c r="U25" i="10"/>
  <c r="R26" i="10"/>
  <c r="S26" i="10"/>
  <c r="T26" i="10"/>
  <c r="U26" i="10"/>
  <c r="R27" i="10"/>
  <c r="S27" i="10"/>
  <c r="T27" i="10"/>
  <c r="U27" i="10"/>
  <c r="R28" i="10"/>
  <c r="S28" i="10"/>
  <c r="T28" i="10"/>
  <c r="U28" i="10"/>
  <c r="R29" i="10"/>
  <c r="S29" i="10"/>
  <c r="T29" i="10"/>
  <c r="U29" i="10"/>
  <c r="R30" i="10"/>
  <c r="S30" i="10"/>
  <c r="T30" i="10"/>
  <c r="U30" i="10"/>
  <c r="R31" i="10"/>
  <c r="S31" i="10"/>
  <c r="T31" i="10"/>
  <c r="U31" i="10"/>
  <c r="R32" i="10"/>
  <c r="S32" i="10"/>
  <c r="T32" i="10"/>
  <c r="U32" i="10"/>
  <c r="R33" i="10"/>
  <c r="S33" i="10"/>
  <c r="T33" i="10"/>
  <c r="U33" i="10"/>
  <c r="R34" i="10"/>
  <c r="S34" i="10"/>
  <c r="T34" i="10"/>
  <c r="U34" i="10"/>
  <c r="R35" i="10"/>
  <c r="S35" i="10"/>
  <c r="T35" i="10"/>
  <c r="U35" i="10"/>
  <c r="R36" i="10"/>
  <c r="S36" i="10"/>
  <c r="T36" i="10"/>
  <c r="U36" i="10"/>
  <c r="R37" i="10"/>
  <c r="S37" i="10"/>
  <c r="T37" i="10"/>
  <c r="U37" i="10"/>
  <c r="R38" i="10"/>
  <c r="S38" i="10"/>
  <c r="T38" i="10"/>
  <c r="U38" i="10"/>
  <c r="R39" i="10"/>
  <c r="S39" i="10"/>
  <c r="T39" i="10"/>
  <c r="U39" i="10"/>
  <c r="R40" i="10"/>
  <c r="S40" i="10"/>
  <c r="T40" i="10"/>
  <c r="U40" i="10"/>
  <c r="R41" i="10"/>
  <c r="S41" i="10"/>
  <c r="T41" i="10"/>
  <c r="U41" i="10"/>
  <c r="R42" i="10"/>
  <c r="S42" i="10"/>
  <c r="T42" i="10"/>
  <c r="U42" i="10"/>
  <c r="R43" i="10"/>
  <c r="S43" i="10"/>
  <c r="T43" i="10"/>
  <c r="U43" i="10"/>
  <c r="R44" i="10"/>
  <c r="S44" i="10"/>
  <c r="T44" i="10"/>
  <c r="U44" i="10"/>
  <c r="R45" i="10"/>
  <c r="S45" i="10"/>
  <c r="T45" i="10"/>
  <c r="U45" i="10"/>
  <c r="R46" i="10"/>
  <c r="S46" i="10"/>
  <c r="T46" i="10"/>
  <c r="U46" i="10"/>
  <c r="R47" i="10"/>
  <c r="S47" i="10"/>
  <c r="T47" i="10"/>
  <c r="U47" i="10"/>
  <c r="R48" i="10"/>
  <c r="S48" i="10"/>
  <c r="T48" i="10"/>
  <c r="U48" i="10"/>
  <c r="R49" i="10"/>
  <c r="S49" i="10"/>
  <c r="T49" i="10"/>
  <c r="U49" i="10"/>
  <c r="R50" i="10"/>
  <c r="S50" i="10"/>
  <c r="T50" i="10"/>
  <c r="U50" i="10"/>
  <c r="R51" i="10"/>
  <c r="S51" i="10"/>
  <c r="T51" i="10"/>
  <c r="U51" i="10"/>
  <c r="R52" i="10"/>
  <c r="S52" i="10"/>
  <c r="T52" i="10"/>
  <c r="U52" i="10"/>
  <c r="R53" i="10"/>
  <c r="S53" i="10"/>
  <c r="T53" i="10"/>
  <c r="U53" i="10"/>
  <c r="R54" i="10"/>
  <c r="S54" i="10"/>
  <c r="T54" i="10"/>
  <c r="U54" i="10"/>
  <c r="R55" i="10"/>
  <c r="S55" i="10"/>
  <c r="T55" i="10"/>
  <c r="U55" i="10"/>
  <c r="R56" i="10"/>
  <c r="S56" i="10"/>
  <c r="T56" i="10"/>
  <c r="U56" i="10"/>
  <c r="R57" i="10"/>
  <c r="S57" i="10"/>
  <c r="T57" i="10"/>
  <c r="U57" i="10"/>
  <c r="R58" i="10"/>
  <c r="S58" i="10"/>
  <c r="T58" i="10"/>
  <c r="U58" i="10"/>
  <c r="R59" i="10"/>
  <c r="S59" i="10"/>
  <c r="T59" i="10"/>
  <c r="U59" i="10"/>
  <c r="R60" i="10"/>
  <c r="S60" i="10"/>
  <c r="T60" i="10"/>
  <c r="U60" i="10"/>
  <c r="R61" i="10"/>
  <c r="S61" i="10"/>
  <c r="T61" i="10"/>
  <c r="U61" i="10"/>
  <c r="R62" i="10"/>
  <c r="S62" i="10"/>
  <c r="T62" i="10"/>
  <c r="U62" i="10"/>
  <c r="R63" i="10"/>
  <c r="S63" i="10"/>
  <c r="T63" i="10"/>
  <c r="U63" i="10"/>
  <c r="R64" i="10"/>
  <c r="S64" i="10"/>
  <c r="T64" i="10"/>
  <c r="U64" i="10"/>
  <c r="R65" i="10"/>
  <c r="S65" i="10"/>
  <c r="T65" i="10"/>
  <c r="U65" i="10"/>
  <c r="R66" i="10"/>
  <c r="S66" i="10"/>
  <c r="T66" i="10"/>
  <c r="U66" i="10"/>
  <c r="R67" i="10"/>
  <c r="S67" i="10"/>
  <c r="T67" i="10"/>
  <c r="U67" i="10"/>
  <c r="R68" i="10"/>
  <c r="S68" i="10"/>
  <c r="T68" i="10"/>
  <c r="U68" i="10"/>
  <c r="R69" i="10"/>
  <c r="S69" i="10"/>
  <c r="T69" i="10"/>
  <c r="U69" i="10"/>
  <c r="R70" i="10"/>
  <c r="S70" i="10"/>
  <c r="T70" i="10"/>
  <c r="U70" i="10"/>
  <c r="R71" i="10"/>
  <c r="S71" i="10"/>
  <c r="T71" i="10"/>
  <c r="U71" i="10"/>
  <c r="R72" i="10"/>
  <c r="S72" i="10"/>
  <c r="T72" i="10"/>
  <c r="U72" i="10"/>
  <c r="R73" i="10"/>
  <c r="S73" i="10"/>
  <c r="T73" i="10"/>
  <c r="U73" i="10"/>
  <c r="R74" i="10"/>
  <c r="S74" i="10"/>
  <c r="T74" i="10"/>
  <c r="U74" i="10"/>
  <c r="R75" i="10"/>
  <c r="S75" i="10"/>
  <c r="T75" i="10"/>
  <c r="U75" i="10"/>
  <c r="R76" i="10"/>
  <c r="S76" i="10"/>
  <c r="T76" i="10"/>
  <c r="U76" i="10"/>
  <c r="R77" i="10"/>
  <c r="S77" i="10"/>
  <c r="T77" i="10"/>
  <c r="U77" i="10"/>
  <c r="R78" i="10"/>
  <c r="S78" i="10"/>
  <c r="T78" i="10"/>
  <c r="U78" i="10"/>
  <c r="R79" i="10"/>
  <c r="S79" i="10"/>
  <c r="T79" i="10"/>
  <c r="U79" i="10"/>
  <c r="R80" i="10"/>
  <c r="S80" i="10"/>
  <c r="T80" i="10"/>
  <c r="U80" i="10"/>
  <c r="R81" i="10"/>
  <c r="S81" i="10"/>
  <c r="T81" i="10"/>
  <c r="U81" i="10"/>
  <c r="R82" i="10"/>
  <c r="S82" i="10"/>
  <c r="T82" i="10"/>
  <c r="U82" i="10"/>
  <c r="R83" i="10"/>
  <c r="S83" i="10"/>
  <c r="T83" i="10"/>
  <c r="U83" i="10"/>
  <c r="R84" i="10"/>
  <c r="S84" i="10"/>
  <c r="T84" i="10"/>
  <c r="U84" i="10"/>
  <c r="R85" i="10"/>
  <c r="S85" i="10"/>
  <c r="T85" i="10"/>
  <c r="U85" i="10"/>
  <c r="R86" i="10"/>
  <c r="S86" i="10"/>
  <c r="T86" i="10"/>
  <c r="U86" i="10"/>
  <c r="R87" i="10"/>
  <c r="S87" i="10"/>
  <c r="T87" i="10"/>
  <c r="U87" i="10"/>
  <c r="R88" i="10"/>
  <c r="S88" i="10"/>
  <c r="T88" i="10"/>
  <c r="U88" i="10"/>
  <c r="R89" i="10"/>
  <c r="S89" i="10"/>
  <c r="T89" i="10"/>
  <c r="U89" i="10"/>
  <c r="R90" i="10"/>
  <c r="S90" i="10"/>
  <c r="T90" i="10"/>
  <c r="U90" i="10"/>
  <c r="R91" i="10"/>
  <c r="S91" i="10"/>
  <c r="T91" i="10"/>
  <c r="U91" i="10"/>
  <c r="R92" i="10"/>
  <c r="S92" i="10"/>
  <c r="T92" i="10"/>
  <c r="U92" i="10"/>
  <c r="R93" i="10"/>
  <c r="S93" i="10"/>
  <c r="T93" i="10"/>
  <c r="U93" i="10"/>
  <c r="R94" i="10"/>
  <c r="S94" i="10"/>
  <c r="T94" i="10"/>
  <c r="U94" i="10"/>
  <c r="R95" i="10"/>
  <c r="S95" i="10"/>
  <c r="T95" i="10"/>
  <c r="U95" i="10"/>
  <c r="R96" i="10"/>
  <c r="S96" i="10"/>
  <c r="T96" i="10"/>
  <c r="U96" i="10"/>
  <c r="R97" i="10"/>
  <c r="S97" i="10"/>
  <c r="T97" i="10"/>
  <c r="U97" i="10"/>
  <c r="R98" i="10"/>
  <c r="S98" i="10"/>
  <c r="T98" i="10"/>
  <c r="U98" i="10"/>
  <c r="R99" i="10"/>
  <c r="S99" i="10"/>
  <c r="T99" i="10"/>
  <c r="U99" i="10"/>
  <c r="R100" i="10"/>
  <c r="S100" i="10"/>
  <c r="T100" i="10"/>
  <c r="U100" i="10"/>
  <c r="R101" i="10"/>
  <c r="S101" i="10"/>
  <c r="T101" i="10"/>
  <c r="U101" i="10"/>
  <c r="R102" i="10"/>
  <c r="S102" i="10"/>
  <c r="T102" i="10"/>
  <c r="U102" i="10"/>
  <c r="R103" i="10"/>
  <c r="S103" i="10"/>
  <c r="T103" i="10"/>
  <c r="U103" i="10"/>
  <c r="R104" i="10"/>
  <c r="S104" i="10"/>
  <c r="T104" i="10"/>
  <c r="U104" i="10"/>
  <c r="R105" i="10"/>
  <c r="S105" i="10"/>
  <c r="T105" i="10"/>
  <c r="U105" i="10"/>
  <c r="R106" i="10"/>
  <c r="S106" i="10"/>
  <c r="T106" i="10"/>
  <c r="U106" i="10"/>
  <c r="R107" i="10"/>
  <c r="S107" i="10"/>
  <c r="T107" i="10"/>
  <c r="U107" i="10"/>
  <c r="R108" i="10"/>
  <c r="S108" i="10"/>
  <c r="T108" i="10"/>
  <c r="U108" i="10"/>
  <c r="R109" i="10"/>
  <c r="S109" i="10"/>
  <c r="T109" i="10"/>
  <c r="U109" i="10"/>
  <c r="R110" i="10"/>
  <c r="S110" i="10"/>
  <c r="T110" i="10"/>
  <c r="U110" i="10"/>
  <c r="R111" i="10"/>
  <c r="S111" i="10"/>
  <c r="T111" i="10"/>
  <c r="U111" i="10"/>
  <c r="R112" i="10"/>
  <c r="S112" i="10"/>
  <c r="T112" i="10"/>
  <c r="U112" i="10"/>
  <c r="R113" i="10"/>
  <c r="S113" i="10"/>
  <c r="T113" i="10"/>
  <c r="U113" i="10"/>
  <c r="R114" i="10"/>
  <c r="S114" i="10"/>
  <c r="T114" i="10"/>
  <c r="U114" i="10"/>
  <c r="R115" i="10"/>
  <c r="S115" i="10"/>
  <c r="T115" i="10"/>
  <c r="U115" i="10"/>
  <c r="R116" i="10"/>
  <c r="S116" i="10"/>
  <c r="T116" i="10"/>
  <c r="U116" i="10"/>
  <c r="R117" i="10"/>
  <c r="S117" i="10"/>
  <c r="T117" i="10"/>
  <c r="U117" i="10"/>
  <c r="R118" i="10"/>
  <c r="S118" i="10"/>
  <c r="T118" i="10"/>
  <c r="U118" i="10"/>
  <c r="R119" i="10"/>
  <c r="S119" i="10"/>
  <c r="T119" i="10"/>
  <c r="U119" i="10"/>
  <c r="R120" i="10"/>
  <c r="S120" i="10"/>
  <c r="T120" i="10"/>
  <c r="U120" i="10"/>
  <c r="R121" i="10"/>
  <c r="S121" i="10"/>
  <c r="T121" i="10"/>
  <c r="U121" i="10"/>
  <c r="R122" i="10"/>
  <c r="S122" i="10"/>
  <c r="T122" i="10"/>
  <c r="U122" i="10"/>
  <c r="R123" i="10"/>
  <c r="S123" i="10"/>
  <c r="T123" i="10"/>
  <c r="U123" i="10"/>
  <c r="R124" i="10"/>
  <c r="S124" i="10"/>
  <c r="T124" i="10"/>
  <c r="U124" i="10"/>
  <c r="R125" i="10"/>
  <c r="S125" i="10"/>
  <c r="T125" i="10"/>
  <c r="U125" i="10"/>
  <c r="R126" i="10"/>
  <c r="S126" i="10"/>
  <c r="T126" i="10"/>
  <c r="U126" i="10"/>
  <c r="R127" i="10"/>
  <c r="S127" i="10"/>
  <c r="T127" i="10"/>
  <c r="U127" i="10"/>
  <c r="R128" i="10"/>
  <c r="S128" i="10"/>
  <c r="T128" i="10"/>
  <c r="U128" i="10"/>
  <c r="R129" i="10"/>
  <c r="S129" i="10"/>
  <c r="T129" i="10"/>
  <c r="U129" i="10"/>
  <c r="R130" i="10"/>
  <c r="S130" i="10"/>
  <c r="T130" i="10"/>
  <c r="U130" i="10"/>
  <c r="R131" i="10"/>
  <c r="S131" i="10"/>
  <c r="T131" i="10"/>
  <c r="U131" i="10"/>
  <c r="R132" i="10"/>
  <c r="S132" i="10"/>
  <c r="T132" i="10"/>
  <c r="U132" i="10"/>
  <c r="R133" i="10"/>
  <c r="S133" i="10"/>
  <c r="T133" i="10"/>
  <c r="U133" i="10"/>
  <c r="R134" i="10"/>
  <c r="S134" i="10"/>
  <c r="T134" i="10"/>
  <c r="U134" i="10"/>
  <c r="R135" i="10"/>
  <c r="S135" i="10"/>
  <c r="T135" i="10"/>
  <c r="U135" i="10"/>
  <c r="R136" i="10"/>
  <c r="S136" i="10"/>
  <c r="T136" i="10"/>
  <c r="U136" i="10"/>
  <c r="R137" i="10"/>
  <c r="S137" i="10"/>
  <c r="T137" i="10"/>
  <c r="U137" i="10"/>
  <c r="R138" i="10"/>
  <c r="S138" i="10"/>
  <c r="T138" i="10"/>
  <c r="U138" i="10"/>
  <c r="R139" i="10"/>
  <c r="S139" i="10"/>
  <c r="T139" i="10"/>
  <c r="U139" i="10"/>
  <c r="R140" i="10"/>
  <c r="S140" i="10"/>
  <c r="T140" i="10"/>
  <c r="U140" i="10"/>
  <c r="R141" i="10"/>
  <c r="S141" i="10"/>
  <c r="T141" i="10"/>
  <c r="U141" i="10"/>
  <c r="R142" i="10"/>
  <c r="S142" i="10"/>
  <c r="T142" i="10"/>
  <c r="U142" i="10"/>
  <c r="R143" i="10"/>
  <c r="S143" i="10"/>
  <c r="T143" i="10"/>
  <c r="U143" i="10"/>
  <c r="R144" i="10"/>
  <c r="S144" i="10"/>
  <c r="T144" i="10"/>
  <c r="U144" i="10"/>
  <c r="R145" i="10"/>
  <c r="S145" i="10"/>
  <c r="T145" i="10"/>
  <c r="U145" i="10"/>
  <c r="R146" i="10"/>
  <c r="S146" i="10"/>
  <c r="T146" i="10"/>
  <c r="U146" i="10"/>
  <c r="R147" i="10"/>
  <c r="S147" i="10"/>
  <c r="T147" i="10"/>
  <c r="U147" i="10"/>
  <c r="R148" i="10"/>
  <c r="S148" i="10"/>
  <c r="T148" i="10"/>
  <c r="U148" i="10"/>
  <c r="R149" i="10"/>
  <c r="S149" i="10"/>
  <c r="T149" i="10"/>
  <c r="U149" i="10"/>
  <c r="R150" i="10"/>
  <c r="S150" i="10"/>
  <c r="T150" i="10"/>
  <c r="U150" i="10"/>
  <c r="R151" i="10"/>
  <c r="S151" i="10"/>
  <c r="T151" i="10"/>
  <c r="U151" i="10"/>
  <c r="R152" i="10"/>
  <c r="S152" i="10"/>
  <c r="T152" i="10"/>
  <c r="U152" i="10"/>
  <c r="R153" i="10"/>
  <c r="S153" i="10"/>
  <c r="T153" i="10"/>
  <c r="U153" i="10"/>
  <c r="R154" i="10"/>
  <c r="S154" i="10"/>
  <c r="T154" i="10"/>
  <c r="U154" i="10"/>
  <c r="R155" i="10"/>
  <c r="S155" i="10"/>
  <c r="T155" i="10"/>
  <c r="U155" i="10"/>
  <c r="R156" i="10"/>
  <c r="S156" i="10"/>
  <c r="T156" i="10"/>
  <c r="U156" i="10"/>
  <c r="R157" i="10"/>
  <c r="S157" i="10"/>
  <c r="T157" i="10"/>
  <c r="U157" i="10"/>
  <c r="R158" i="10"/>
  <c r="S158" i="10"/>
  <c r="T158" i="10"/>
  <c r="U158" i="10"/>
  <c r="R159" i="10"/>
  <c r="S159" i="10"/>
  <c r="T159" i="10"/>
  <c r="U159" i="10"/>
  <c r="R160" i="10"/>
  <c r="S160" i="10"/>
  <c r="T160" i="10"/>
  <c r="U160" i="10"/>
  <c r="R161" i="10"/>
  <c r="S161" i="10"/>
  <c r="T161" i="10"/>
  <c r="U161" i="10"/>
  <c r="R162" i="10"/>
  <c r="S162" i="10"/>
  <c r="T162" i="10"/>
  <c r="U162" i="10"/>
  <c r="R163" i="10"/>
  <c r="S163" i="10"/>
  <c r="T163" i="10"/>
  <c r="U163" i="10"/>
  <c r="R164" i="10"/>
  <c r="S164" i="10"/>
  <c r="T164" i="10"/>
  <c r="U164" i="10"/>
  <c r="R165" i="10"/>
  <c r="S165" i="10"/>
  <c r="T165" i="10"/>
  <c r="U165" i="10"/>
  <c r="R166" i="10"/>
  <c r="S166" i="10"/>
  <c r="T166" i="10"/>
  <c r="U166" i="10"/>
  <c r="R167" i="10"/>
  <c r="S167" i="10"/>
  <c r="T167" i="10"/>
  <c r="U167" i="10"/>
  <c r="R168" i="10"/>
  <c r="S168" i="10"/>
  <c r="T168" i="10"/>
  <c r="U168" i="10"/>
  <c r="R169" i="10"/>
  <c r="S169" i="10"/>
  <c r="T169" i="10"/>
  <c r="U169" i="10"/>
  <c r="R170" i="10"/>
  <c r="S170" i="10"/>
  <c r="T170" i="10"/>
  <c r="U170" i="10"/>
  <c r="R171" i="10"/>
  <c r="S171" i="10"/>
  <c r="T171" i="10"/>
  <c r="U171" i="10"/>
  <c r="R172" i="10"/>
  <c r="S172" i="10"/>
  <c r="T172" i="10"/>
  <c r="U172" i="10"/>
  <c r="R173" i="10"/>
  <c r="S173" i="10"/>
  <c r="T173" i="10"/>
  <c r="U173" i="10"/>
  <c r="R174" i="10"/>
  <c r="S174" i="10"/>
  <c r="T174" i="10"/>
  <c r="U174" i="10"/>
  <c r="R175" i="10"/>
  <c r="S175" i="10"/>
  <c r="T175" i="10"/>
  <c r="U175" i="10"/>
  <c r="R176" i="10"/>
  <c r="S176" i="10"/>
  <c r="T176" i="10"/>
  <c r="U176" i="10"/>
  <c r="R177" i="10"/>
  <c r="S177" i="10"/>
  <c r="T177" i="10"/>
  <c r="U177" i="10"/>
  <c r="R178" i="10"/>
  <c r="S178" i="10"/>
  <c r="T178" i="10"/>
  <c r="U178" i="10"/>
  <c r="R179" i="10"/>
  <c r="S179" i="10"/>
  <c r="T179" i="10"/>
  <c r="U179" i="10"/>
  <c r="R180" i="10"/>
  <c r="S180" i="10"/>
  <c r="T180" i="10"/>
  <c r="U180" i="10"/>
  <c r="R181" i="10"/>
  <c r="S181" i="10"/>
  <c r="T181" i="10"/>
  <c r="U181" i="10"/>
  <c r="R182" i="10"/>
  <c r="S182" i="10"/>
  <c r="T182" i="10"/>
  <c r="U182" i="10"/>
  <c r="R183" i="10"/>
  <c r="S183" i="10"/>
  <c r="T183" i="10"/>
  <c r="U183" i="10"/>
  <c r="R184" i="10"/>
  <c r="S184" i="10"/>
  <c r="T184" i="10"/>
  <c r="U184" i="10"/>
  <c r="R185" i="10"/>
  <c r="S185" i="10"/>
  <c r="T185" i="10"/>
  <c r="U185" i="10"/>
  <c r="R186" i="10"/>
  <c r="S186" i="10"/>
  <c r="T186" i="10"/>
  <c r="U186" i="10"/>
  <c r="R187" i="10"/>
  <c r="S187" i="10"/>
  <c r="T187" i="10"/>
  <c r="U187" i="10"/>
  <c r="R188" i="10"/>
  <c r="S188" i="10"/>
  <c r="T188" i="10"/>
  <c r="U188" i="10"/>
  <c r="R189" i="10"/>
  <c r="S189" i="10"/>
  <c r="T189" i="10"/>
  <c r="U189" i="10"/>
  <c r="R190" i="10"/>
  <c r="S190" i="10"/>
  <c r="T190" i="10"/>
  <c r="U190" i="10"/>
  <c r="R191" i="10"/>
  <c r="S191" i="10"/>
  <c r="T191" i="10"/>
  <c r="U191" i="10"/>
  <c r="R192" i="10"/>
  <c r="S192" i="10"/>
  <c r="T192" i="10"/>
  <c r="U192" i="10"/>
  <c r="R193" i="10"/>
  <c r="S193" i="10"/>
  <c r="T193" i="10"/>
  <c r="U193" i="10"/>
  <c r="R194" i="10"/>
  <c r="S194" i="10"/>
  <c r="T194" i="10"/>
  <c r="U194" i="10"/>
  <c r="R195" i="10"/>
  <c r="S195" i="10"/>
  <c r="T195" i="10"/>
  <c r="U195" i="10"/>
  <c r="R196" i="10"/>
  <c r="S196" i="10"/>
  <c r="T196" i="10"/>
  <c r="U196" i="10"/>
  <c r="R197" i="10"/>
  <c r="S197" i="10"/>
  <c r="T197" i="10"/>
  <c r="U197" i="10"/>
  <c r="R198" i="10"/>
  <c r="S198" i="10"/>
  <c r="T198" i="10"/>
  <c r="U198" i="10"/>
  <c r="R199" i="10"/>
  <c r="S199" i="10"/>
  <c r="T199" i="10"/>
  <c r="U199" i="10"/>
  <c r="R200" i="10"/>
  <c r="S200" i="10"/>
  <c r="T200" i="10"/>
  <c r="U200" i="10"/>
  <c r="R201" i="10"/>
  <c r="S201" i="10"/>
  <c r="T201" i="10"/>
  <c r="U201" i="10"/>
  <c r="R202" i="10"/>
  <c r="S202" i="10"/>
  <c r="T202" i="10"/>
  <c r="U202" i="10"/>
  <c r="R203" i="10"/>
  <c r="S203" i="10"/>
  <c r="T203" i="10"/>
  <c r="U203" i="10"/>
  <c r="R204" i="10"/>
  <c r="S204" i="10"/>
  <c r="T204" i="10"/>
  <c r="U204" i="10"/>
  <c r="R205" i="10"/>
  <c r="S205" i="10"/>
  <c r="T205" i="10"/>
  <c r="U205" i="10"/>
  <c r="R206" i="10"/>
  <c r="S206" i="10"/>
  <c r="T206" i="10"/>
  <c r="U206" i="10"/>
  <c r="R207" i="10"/>
  <c r="S207" i="10"/>
  <c r="T207" i="10"/>
  <c r="U207" i="10"/>
  <c r="R208" i="10"/>
  <c r="S208" i="10"/>
  <c r="T208" i="10"/>
  <c r="U208" i="10"/>
  <c r="R209" i="10"/>
  <c r="S209" i="10"/>
  <c r="T209" i="10"/>
  <c r="U209" i="10"/>
  <c r="R210" i="10"/>
  <c r="S210" i="10"/>
  <c r="T210" i="10"/>
  <c r="U210" i="10"/>
  <c r="R211" i="10"/>
  <c r="S211" i="10"/>
  <c r="T211" i="10"/>
  <c r="U211" i="10"/>
  <c r="R212" i="10"/>
  <c r="S212" i="10"/>
  <c r="T212" i="10"/>
  <c r="U212" i="10"/>
  <c r="R213" i="10"/>
  <c r="S213" i="10"/>
  <c r="T213" i="10"/>
  <c r="U213" i="10"/>
  <c r="R214" i="10"/>
  <c r="S214" i="10"/>
  <c r="T214" i="10"/>
  <c r="U214" i="10"/>
  <c r="R215" i="10"/>
  <c r="S215" i="10"/>
  <c r="T215" i="10"/>
  <c r="U215" i="10"/>
  <c r="R216" i="10"/>
  <c r="S216" i="10"/>
  <c r="T216" i="10"/>
  <c r="U216" i="10"/>
  <c r="R217" i="10"/>
  <c r="S217" i="10"/>
  <c r="T217" i="10"/>
  <c r="U217" i="10"/>
  <c r="R218" i="10"/>
  <c r="S218" i="10"/>
  <c r="T218" i="10"/>
  <c r="U218" i="10"/>
  <c r="R219" i="10"/>
  <c r="S219" i="10"/>
  <c r="T219" i="10"/>
  <c r="U219" i="10"/>
  <c r="R220" i="10"/>
  <c r="S220" i="10"/>
  <c r="T220" i="10"/>
  <c r="U220" i="10"/>
  <c r="R221" i="10"/>
  <c r="S221" i="10"/>
  <c r="T221" i="10"/>
  <c r="U221" i="10"/>
  <c r="R222" i="10"/>
  <c r="S222" i="10"/>
  <c r="T222" i="10"/>
  <c r="U222" i="10"/>
  <c r="R223" i="10"/>
  <c r="S223" i="10"/>
  <c r="T223" i="10"/>
  <c r="U223" i="10"/>
  <c r="R224" i="10"/>
  <c r="S224" i="10"/>
  <c r="T224" i="10"/>
  <c r="U224" i="10"/>
  <c r="R225" i="10"/>
  <c r="S225" i="10"/>
  <c r="T225" i="10"/>
  <c r="U225" i="10"/>
  <c r="R226" i="10"/>
  <c r="S226" i="10"/>
  <c r="T226" i="10"/>
  <c r="U226" i="10"/>
  <c r="R227" i="10"/>
  <c r="S227" i="10"/>
  <c r="T227" i="10"/>
  <c r="U227" i="10"/>
  <c r="R228" i="10"/>
  <c r="S228" i="10"/>
  <c r="T228" i="10"/>
  <c r="U228" i="10"/>
  <c r="R229" i="10"/>
  <c r="S229" i="10"/>
  <c r="T229" i="10"/>
  <c r="U229" i="10"/>
  <c r="R230" i="10"/>
  <c r="S230" i="10"/>
  <c r="T230" i="10"/>
  <c r="U230" i="10"/>
  <c r="R231" i="10"/>
  <c r="S231" i="10"/>
  <c r="T231" i="10"/>
  <c r="U231" i="10"/>
  <c r="R232" i="10"/>
  <c r="S232" i="10"/>
  <c r="T232" i="10"/>
  <c r="U232" i="10"/>
  <c r="R233" i="10"/>
  <c r="S233" i="10"/>
  <c r="T233" i="10"/>
  <c r="U233" i="10"/>
  <c r="R234" i="10"/>
  <c r="S234" i="10"/>
  <c r="T234" i="10"/>
  <c r="U234" i="10"/>
  <c r="R235" i="10"/>
  <c r="S235" i="10"/>
  <c r="T235" i="10"/>
  <c r="U235" i="10"/>
  <c r="R236" i="10"/>
  <c r="S236" i="10"/>
  <c r="T236" i="10"/>
  <c r="U236" i="10"/>
  <c r="R237" i="10"/>
  <c r="S237" i="10"/>
  <c r="T237" i="10"/>
  <c r="U237" i="10"/>
  <c r="R238" i="10"/>
  <c r="S238" i="10"/>
  <c r="T238" i="10"/>
  <c r="U238" i="10"/>
  <c r="R239" i="10"/>
  <c r="S239" i="10"/>
  <c r="T239" i="10"/>
  <c r="U239" i="10"/>
  <c r="R240" i="10"/>
  <c r="S240" i="10"/>
  <c r="T240" i="10"/>
  <c r="U240" i="10"/>
  <c r="R241" i="10"/>
  <c r="S241" i="10"/>
  <c r="T241" i="10"/>
  <c r="U241" i="10"/>
  <c r="R242" i="10"/>
  <c r="S242" i="10"/>
  <c r="T242" i="10"/>
  <c r="U242" i="10"/>
  <c r="R243" i="10"/>
  <c r="S243" i="10"/>
  <c r="T243" i="10"/>
  <c r="U243" i="10"/>
  <c r="R244" i="10"/>
  <c r="S244" i="10"/>
  <c r="T244" i="10"/>
  <c r="U244" i="10"/>
  <c r="R245" i="10"/>
  <c r="S245" i="10"/>
  <c r="T245" i="10"/>
  <c r="U245" i="10"/>
  <c r="R246" i="10"/>
  <c r="S246" i="10"/>
  <c r="T246" i="10"/>
  <c r="U246" i="10"/>
  <c r="R247" i="10"/>
  <c r="S247" i="10"/>
  <c r="T247" i="10"/>
  <c r="U247" i="10"/>
  <c r="R248" i="10"/>
  <c r="S248" i="10"/>
  <c r="T248" i="10"/>
  <c r="U248" i="10"/>
  <c r="R249" i="10"/>
  <c r="S249" i="10"/>
  <c r="T249" i="10"/>
  <c r="U249" i="10"/>
  <c r="R250" i="10"/>
  <c r="S250" i="10"/>
  <c r="T250" i="10"/>
  <c r="U250" i="10"/>
  <c r="R251" i="10"/>
  <c r="S251" i="10"/>
  <c r="T251" i="10"/>
  <c r="U251" i="10"/>
  <c r="R252" i="10"/>
  <c r="S252" i="10"/>
  <c r="T252" i="10"/>
  <c r="U252" i="10"/>
  <c r="R253" i="10"/>
  <c r="S253" i="10"/>
  <c r="T253" i="10"/>
  <c r="U253" i="10"/>
  <c r="R254" i="10"/>
  <c r="S254" i="10"/>
  <c r="T254" i="10"/>
  <c r="U254" i="10"/>
  <c r="R255" i="10"/>
  <c r="S255" i="10"/>
  <c r="T255" i="10"/>
  <c r="U255" i="10"/>
  <c r="R256" i="10"/>
  <c r="S256" i="10"/>
  <c r="T256" i="10"/>
  <c r="U256" i="10"/>
  <c r="R257" i="10"/>
  <c r="S257" i="10"/>
  <c r="T257" i="10"/>
  <c r="U257" i="10"/>
  <c r="R258" i="10"/>
  <c r="S258" i="10"/>
  <c r="T258" i="10"/>
  <c r="U258" i="10"/>
  <c r="R259" i="10"/>
  <c r="S259" i="10"/>
  <c r="T259" i="10"/>
  <c r="U259" i="10"/>
  <c r="R260" i="10"/>
  <c r="S260" i="10"/>
  <c r="T260" i="10"/>
  <c r="U260" i="10"/>
  <c r="R261" i="10"/>
  <c r="S261" i="10"/>
  <c r="T261" i="10"/>
  <c r="U261" i="10"/>
  <c r="R262" i="10"/>
  <c r="S262" i="10"/>
  <c r="T262" i="10"/>
  <c r="U262" i="10"/>
  <c r="R263" i="10"/>
  <c r="S263" i="10"/>
  <c r="T263" i="10"/>
  <c r="U263" i="10"/>
  <c r="R264" i="10"/>
  <c r="S264" i="10"/>
  <c r="T264" i="10"/>
  <c r="U264" i="10"/>
  <c r="R265" i="10"/>
  <c r="S265" i="10"/>
  <c r="T265" i="10"/>
  <c r="U265" i="10"/>
  <c r="R266" i="10"/>
  <c r="S266" i="10"/>
  <c r="T266" i="10"/>
  <c r="U266" i="10"/>
  <c r="R267" i="10"/>
  <c r="S267" i="10"/>
  <c r="T267" i="10"/>
  <c r="U267" i="10"/>
  <c r="R268" i="10"/>
  <c r="S268" i="10"/>
  <c r="T268" i="10"/>
  <c r="U268" i="10"/>
  <c r="R269" i="10"/>
  <c r="S269" i="10"/>
  <c r="T269" i="10"/>
  <c r="U269" i="10"/>
  <c r="R270" i="10"/>
  <c r="S270" i="10"/>
  <c r="T270" i="10"/>
  <c r="U270" i="10"/>
  <c r="R271" i="10"/>
  <c r="S271" i="10"/>
  <c r="T271" i="10"/>
  <c r="U271" i="10"/>
  <c r="R272" i="10"/>
  <c r="S272" i="10"/>
  <c r="T272" i="10"/>
  <c r="U272" i="10"/>
  <c r="R273" i="10"/>
  <c r="S273" i="10"/>
  <c r="T273" i="10"/>
  <c r="U273" i="10"/>
  <c r="R274" i="10"/>
  <c r="S274" i="10"/>
  <c r="T274" i="10"/>
  <c r="U274" i="10"/>
  <c r="R275" i="10"/>
  <c r="S275" i="10"/>
  <c r="T275" i="10"/>
  <c r="U275" i="10"/>
  <c r="R276" i="10"/>
  <c r="S276" i="10"/>
  <c r="T276" i="10"/>
  <c r="U276" i="10"/>
  <c r="R277" i="10"/>
  <c r="S277" i="10"/>
  <c r="T277" i="10"/>
  <c r="U277" i="10"/>
  <c r="R278" i="10"/>
  <c r="S278" i="10"/>
  <c r="T278" i="10"/>
  <c r="U278" i="10"/>
  <c r="R279" i="10"/>
  <c r="S279" i="10"/>
  <c r="T279" i="10"/>
  <c r="U279" i="10"/>
  <c r="R280" i="10"/>
  <c r="S280" i="10"/>
  <c r="T280" i="10"/>
  <c r="U280" i="10"/>
  <c r="R281" i="10"/>
  <c r="S281" i="10"/>
  <c r="T281" i="10"/>
  <c r="U281" i="10"/>
  <c r="R282" i="10"/>
  <c r="S282" i="10"/>
  <c r="T282" i="10"/>
  <c r="U282" i="10"/>
  <c r="R283" i="10"/>
  <c r="S283" i="10"/>
  <c r="T283" i="10"/>
  <c r="U283" i="10"/>
  <c r="R284" i="10"/>
  <c r="S284" i="10"/>
  <c r="T284" i="10"/>
  <c r="U284" i="10"/>
  <c r="R285" i="10"/>
  <c r="S285" i="10"/>
  <c r="T285" i="10"/>
  <c r="U285" i="10"/>
  <c r="R286" i="10"/>
  <c r="S286" i="10"/>
  <c r="T286" i="10"/>
  <c r="U286" i="10"/>
  <c r="R287" i="10"/>
  <c r="S287" i="10"/>
  <c r="T287" i="10"/>
  <c r="U287" i="10"/>
  <c r="R288" i="10"/>
  <c r="S288" i="10"/>
  <c r="T288" i="10"/>
  <c r="U288" i="10"/>
  <c r="R289" i="10"/>
  <c r="S289" i="10"/>
  <c r="T289" i="10"/>
  <c r="U289" i="10"/>
  <c r="R290" i="10"/>
  <c r="S290" i="10"/>
  <c r="T290" i="10"/>
  <c r="U290" i="10"/>
  <c r="R291" i="10"/>
  <c r="S291" i="10"/>
  <c r="T291" i="10"/>
  <c r="U291" i="10"/>
  <c r="R292" i="10"/>
  <c r="S292" i="10"/>
  <c r="T292" i="10"/>
  <c r="U292" i="10"/>
  <c r="R293" i="10"/>
  <c r="S293" i="10"/>
  <c r="T293" i="10"/>
  <c r="U293" i="10"/>
  <c r="R294" i="10"/>
  <c r="S294" i="10"/>
  <c r="T294" i="10"/>
  <c r="U294" i="10"/>
  <c r="R295" i="10"/>
  <c r="S295" i="10"/>
  <c r="T295" i="10"/>
  <c r="U295" i="10"/>
  <c r="R296" i="10"/>
  <c r="S296" i="10"/>
  <c r="T296" i="10"/>
  <c r="U296" i="10"/>
  <c r="R297" i="10"/>
  <c r="S297" i="10"/>
  <c r="T297" i="10"/>
  <c r="U297" i="10"/>
  <c r="R298" i="10"/>
  <c r="S298" i="10"/>
  <c r="T298" i="10"/>
  <c r="U298" i="10"/>
  <c r="R299" i="10"/>
  <c r="S299" i="10"/>
  <c r="T299" i="10"/>
  <c r="U299" i="10"/>
  <c r="R300" i="10"/>
  <c r="S300" i="10"/>
  <c r="T300" i="10"/>
  <c r="U300" i="10"/>
  <c r="R301" i="10"/>
  <c r="S301" i="10"/>
  <c r="T301" i="10"/>
  <c r="U301" i="10"/>
  <c r="R302" i="10"/>
  <c r="S302" i="10"/>
  <c r="T302" i="10"/>
  <c r="U302" i="10"/>
  <c r="R303" i="10"/>
  <c r="S303" i="10"/>
  <c r="T303" i="10"/>
  <c r="U303" i="10"/>
  <c r="R304" i="10"/>
  <c r="S304" i="10"/>
  <c r="T304" i="10"/>
  <c r="U304" i="10"/>
  <c r="R305" i="10"/>
  <c r="S305" i="10"/>
  <c r="T305" i="10"/>
  <c r="U305" i="10"/>
  <c r="R306" i="10"/>
  <c r="S306" i="10"/>
  <c r="T306" i="10"/>
  <c r="U306" i="10"/>
  <c r="R307" i="10"/>
  <c r="S307" i="10"/>
  <c r="T307" i="10"/>
  <c r="U307" i="10"/>
  <c r="R308" i="10"/>
  <c r="S308" i="10"/>
  <c r="T308" i="10"/>
  <c r="U308" i="10"/>
  <c r="R309" i="10"/>
  <c r="S309" i="10"/>
  <c r="T309" i="10"/>
  <c r="U309" i="10"/>
  <c r="R310" i="10"/>
  <c r="S310" i="10"/>
  <c r="T310" i="10"/>
  <c r="U310" i="10"/>
  <c r="R311" i="10"/>
  <c r="S311" i="10"/>
  <c r="T311" i="10"/>
  <c r="U311" i="10"/>
  <c r="R312" i="10"/>
  <c r="S312" i="10"/>
  <c r="T312" i="10"/>
  <c r="U312" i="10"/>
  <c r="R313" i="10"/>
  <c r="S313" i="10"/>
  <c r="T313" i="10"/>
  <c r="U313" i="10"/>
  <c r="R314" i="10"/>
  <c r="S314" i="10"/>
  <c r="T314" i="10"/>
  <c r="U314" i="10"/>
  <c r="R315" i="10"/>
  <c r="S315" i="10"/>
  <c r="T315" i="10"/>
  <c r="U315" i="10"/>
  <c r="R316" i="10"/>
  <c r="S316" i="10"/>
  <c r="T316" i="10"/>
  <c r="U316" i="10"/>
  <c r="R317" i="10"/>
  <c r="S317" i="10"/>
  <c r="T317" i="10"/>
  <c r="U317" i="10"/>
  <c r="R318" i="10"/>
  <c r="S318" i="10"/>
  <c r="T318" i="10"/>
  <c r="U318" i="10"/>
  <c r="R319" i="10"/>
  <c r="S319" i="10"/>
  <c r="T319" i="10"/>
  <c r="U319" i="10"/>
  <c r="R320" i="10"/>
  <c r="S320" i="10"/>
  <c r="T320" i="10"/>
  <c r="U320" i="10"/>
  <c r="R321" i="10"/>
  <c r="S321" i="10"/>
  <c r="T321" i="10"/>
  <c r="U321" i="10"/>
  <c r="R322" i="10"/>
  <c r="S322" i="10"/>
  <c r="T322" i="10"/>
  <c r="U322" i="10"/>
  <c r="R323" i="10"/>
  <c r="S323" i="10"/>
  <c r="T323" i="10"/>
  <c r="U323" i="10"/>
  <c r="R324" i="10"/>
  <c r="S324" i="10"/>
  <c r="T324" i="10"/>
  <c r="U324" i="10"/>
  <c r="R325" i="10"/>
  <c r="S325" i="10"/>
  <c r="T325" i="10"/>
  <c r="U325" i="10"/>
  <c r="R326" i="10"/>
  <c r="S326" i="10"/>
  <c r="T326" i="10"/>
  <c r="U326" i="10"/>
  <c r="R327" i="10"/>
  <c r="S327" i="10"/>
  <c r="T327" i="10"/>
  <c r="U327" i="10"/>
  <c r="R328" i="10"/>
  <c r="S328" i="10"/>
  <c r="T328" i="10"/>
  <c r="U328" i="10"/>
  <c r="R329" i="10"/>
  <c r="S329" i="10"/>
  <c r="T329" i="10"/>
  <c r="U329" i="10"/>
  <c r="R330" i="10"/>
  <c r="S330" i="10"/>
  <c r="T330" i="10"/>
  <c r="U330" i="10"/>
  <c r="R331" i="10"/>
  <c r="S331" i="10"/>
  <c r="T331" i="10"/>
  <c r="U331" i="10"/>
  <c r="R332" i="10"/>
  <c r="S332" i="10"/>
  <c r="T332" i="10"/>
  <c r="U332" i="10"/>
  <c r="R333" i="10"/>
  <c r="S333" i="10"/>
  <c r="T333" i="10"/>
  <c r="U333" i="10"/>
  <c r="R334" i="10"/>
  <c r="S334" i="10"/>
  <c r="T334" i="10"/>
  <c r="U334" i="10"/>
  <c r="R335" i="10"/>
  <c r="S335" i="10"/>
  <c r="T335" i="10"/>
  <c r="U335" i="10"/>
  <c r="R336" i="10"/>
  <c r="S336" i="10"/>
  <c r="T336" i="10"/>
  <c r="U336" i="10"/>
  <c r="R337" i="10"/>
  <c r="S337" i="10"/>
  <c r="T337" i="10"/>
  <c r="U337" i="10"/>
  <c r="R338" i="10"/>
  <c r="S338" i="10"/>
  <c r="T338" i="10"/>
  <c r="U338" i="10"/>
  <c r="R339" i="10"/>
  <c r="S339" i="10"/>
  <c r="T339" i="10"/>
  <c r="U339" i="10"/>
  <c r="R340" i="10"/>
  <c r="S340" i="10"/>
  <c r="T340" i="10"/>
  <c r="U340" i="10"/>
  <c r="R341" i="10"/>
  <c r="S341" i="10"/>
  <c r="T341" i="10"/>
  <c r="U341" i="10"/>
  <c r="R342" i="10"/>
  <c r="S342" i="10"/>
  <c r="T342" i="10"/>
  <c r="U342" i="10"/>
  <c r="R343" i="10"/>
  <c r="S343" i="10"/>
  <c r="T343" i="10"/>
  <c r="U343" i="10"/>
  <c r="R344" i="10"/>
  <c r="S344" i="10"/>
  <c r="T344" i="10"/>
  <c r="U344" i="10"/>
  <c r="R345" i="10"/>
  <c r="S345" i="10"/>
  <c r="T345" i="10"/>
  <c r="U345" i="10"/>
  <c r="R346" i="10"/>
  <c r="S346" i="10"/>
  <c r="T346" i="10"/>
  <c r="U346" i="10"/>
  <c r="R347" i="10"/>
  <c r="S347" i="10"/>
  <c r="T347" i="10"/>
  <c r="U347" i="10"/>
  <c r="R348" i="10"/>
  <c r="S348" i="10"/>
  <c r="T348" i="10"/>
  <c r="U348" i="10"/>
  <c r="R349" i="10"/>
  <c r="S349" i="10"/>
  <c r="T349" i="10"/>
  <c r="U349" i="10"/>
  <c r="R350" i="10"/>
  <c r="S350" i="10"/>
  <c r="T350" i="10"/>
  <c r="U350" i="10"/>
  <c r="R351" i="10"/>
  <c r="S351" i="10"/>
  <c r="T351" i="10"/>
  <c r="U351" i="10"/>
  <c r="R352" i="10"/>
  <c r="S352" i="10"/>
  <c r="T352" i="10"/>
  <c r="U352" i="10"/>
  <c r="R353" i="10"/>
  <c r="S353" i="10"/>
  <c r="T353" i="10"/>
  <c r="U353" i="10"/>
  <c r="R354" i="10"/>
  <c r="S354" i="10"/>
  <c r="T354" i="10"/>
  <c r="U354" i="10"/>
  <c r="R355" i="10"/>
  <c r="S355" i="10"/>
  <c r="T355" i="10"/>
  <c r="U355" i="10"/>
  <c r="R356" i="10"/>
  <c r="S356" i="10"/>
  <c r="T356" i="10"/>
  <c r="U356" i="10"/>
  <c r="R357" i="10"/>
  <c r="S357" i="10"/>
  <c r="T357" i="10"/>
  <c r="U357" i="10"/>
  <c r="R358" i="10"/>
  <c r="S358" i="10"/>
  <c r="T358" i="10"/>
  <c r="U358" i="10"/>
  <c r="R359" i="10"/>
  <c r="S359" i="10"/>
  <c r="T359" i="10"/>
  <c r="U359" i="10"/>
  <c r="R360" i="10"/>
  <c r="S360" i="10"/>
  <c r="T360" i="10"/>
  <c r="U360" i="10"/>
  <c r="R361" i="10"/>
  <c r="S361" i="10"/>
  <c r="T361" i="10"/>
  <c r="U361" i="10"/>
  <c r="R362" i="10"/>
  <c r="S362" i="10"/>
  <c r="T362" i="10"/>
  <c r="U362" i="10"/>
  <c r="R363" i="10"/>
  <c r="S363" i="10"/>
  <c r="T363" i="10"/>
  <c r="U363" i="10"/>
  <c r="R364" i="10"/>
  <c r="S364" i="10"/>
  <c r="T364" i="10"/>
  <c r="U364" i="10"/>
  <c r="R365" i="10"/>
  <c r="S365" i="10"/>
  <c r="T365" i="10"/>
  <c r="U365" i="10"/>
  <c r="R366" i="10"/>
  <c r="S366" i="10"/>
  <c r="T366" i="10"/>
  <c r="U366" i="10"/>
  <c r="R367" i="10"/>
  <c r="S367" i="10"/>
  <c r="T367" i="10"/>
  <c r="U367" i="10"/>
  <c r="R368" i="10"/>
  <c r="S368" i="10"/>
  <c r="T368" i="10"/>
  <c r="U368" i="10"/>
  <c r="R369" i="10"/>
  <c r="S369" i="10"/>
  <c r="T369" i="10"/>
  <c r="U369" i="10"/>
  <c r="R370" i="10"/>
  <c r="S370" i="10"/>
  <c r="T370" i="10"/>
  <c r="U370" i="10"/>
  <c r="R371" i="10"/>
  <c r="S371" i="10"/>
  <c r="T371" i="10"/>
  <c r="U371" i="10"/>
  <c r="R372" i="10"/>
  <c r="S372" i="10"/>
  <c r="T372" i="10"/>
  <c r="U372" i="10"/>
  <c r="R373" i="10"/>
  <c r="S373" i="10"/>
  <c r="T373" i="10"/>
  <c r="U373" i="10"/>
  <c r="R374" i="10"/>
  <c r="S374" i="10"/>
  <c r="T374" i="10"/>
  <c r="U374" i="10"/>
  <c r="R375" i="10"/>
  <c r="S375" i="10"/>
  <c r="T375" i="10"/>
  <c r="U375" i="10"/>
  <c r="R376" i="10"/>
  <c r="S376" i="10"/>
  <c r="T376" i="10"/>
  <c r="U376" i="10"/>
  <c r="R377" i="10"/>
  <c r="S377" i="10"/>
  <c r="T377" i="10"/>
  <c r="U377" i="10"/>
  <c r="R378" i="10"/>
  <c r="S378" i="10"/>
  <c r="T378" i="10"/>
  <c r="U378" i="10"/>
  <c r="R379" i="10"/>
  <c r="S379" i="10"/>
  <c r="T379" i="10"/>
  <c r="U379" i="10"/>
  <c r="R380" i="10"/>
  <c r="S380" i="10"/>
  <c r="T380" i="10"/>
  <c r="U380" i="10"/>
  <c r="R381" i="10"/>
  <c r="S381" i="10"/>
  <c r="T381" i="10"/>
  <c r="U381" i="10"/>
  <c r="R382" i="10"/>
  <c r="S382" i="10"/>
  <c r="T382" i="10"/>
  <c r="U382" i="10"/>
  <c r="R383" i="10"/>
  <c r="S383" i="10"/>
  <c r="T383" i="10"/>
  <c r="U383" i="10"/>
  <c r="R384" i="10"/>
  <c r="S384" i="10"/>
  <c r="T384" i="10"/>
  <c r="U384" i="10"/>
  <c r="R385" i="10"/>
  <c r="S385" i="10"/>
  <c r="T385" i="10"/>
  <c r="U385" i="10"/>
  <c r="R386" i="10"/>
  <c r="S386" i="10"/>
  <c r="T386" i="10"/>
  <c r="U386" i="10"/>
  <c r="R387" i="10"/>
  <c r="S387" i="10"/>
  <c r="T387" i="10"/>
  <c r="U387" i="10"/>
  <c r="R388" i="10"/>
  <c r="S388" i="10"/>
  <c r="T388" i="10"/>
  <c r="U388" i="10"/>
  <c r="R389" i="10"/>
  <c r="S389" i="10"/>
  <c r="T389" i="10"/>
  <c r="U389" i="10"/>
  <c r="R390" i="10"/>
  <c r="S390" i="10"/>
  <c r="T390" i="10"/>
  <c r="U390" i="10"/>
  <c r="R391" i="10"/>
  <c r="S391" i="10"/>
  <c r="T391" i="10"/>
  <c r="U391" i="10"/>
  <c r="R392" i="10"/>
  <c r="S392" i="10"/>
  <c r="T392" i="10"/>
  <c r="U392" i="10"/>
  <c r="R393" i="10"/>
  <c r="S393" i="10"/>
  <c r="T393" i="10"/>
  <c r="U393" i="10"/>
  <c r="R394" i="10"/>
  <c r="S394" i="10"/>
  <c r="T394" i="10"/>
  <c r="U394" i="10"/>
  <c r="R395" i="10"/>
  <c r="S395" i="10"/>
  <c r="T395" i="10"/>
  <c r="U395" i="10"/>
  <c r="R396" i="10"/>
  <c r="S396" i="10"/>
  <c r="T396" i="10"/>
  <c r="U396" i="10"/>
  <c r="R397" i="10"/>
  <c r="S397" i="10"/>
  <c r="T397" i="10"/>
  <c r="U397" i="10"/>
  <c r="R398" i="10"/>
  <c r="S398" i="10"/>
  <c r="T398" i="10"/>
  <c r="U398" i="10"/>
  <c r="R399" i="10"/>
  <c r="S399" i="10"/>
  <c r="T399" i="10"/>
  <c r="U399" i="10"/>
  <c r="R400" i="10"/>
  <c r="S400" i="10"/>
  <c r="T400" i="10"/>
  <c r="U400" i="10"/>
  <c r="R401" i="10"/>
  <c r="S401" i="10"/>
  <c r="T401" i="10"/>
  <c r="U401" i="10"/>
  <c r="R402" i="10"/>
  <c r="S402" i="10"/>
  <c r="T402" i="10"/>
  <c r="U402" i="10"/>
  <c r="R403" i="10"/>
  <c r="S403" i="10"/>
  <c r="T403" i="10"/>
  <c r="U403" i="10"/>
  <c r="R404" i="10"/>
  <c r="S404" i="10"/>
  <c r="T404" i="10"/>
  <c r="U404" i="10"/>
  <c r="R405" i="10"/>
  <c r="S405" i="10"/>
  <c r="T405" i="10"/>
  <c r="U405" i="10"/>
  <c r="R406" i="10"/>
  <c r="S406" i="10"/>
  <c r="T406" i="10"/>
  <c r="U406" i="10"/>
  <c r="R407" i="10"/>
  <c r="S407" i="10"/>
  <c r="T407" i="10"/>
  <c r="U407" i="10"/>
  <c r="R408" i="10"/>
  <c r="S408" i="10"/>
  <c r="T408" i="10"/>
  <c r="U408" i="10"/>
  <c r="R409" i="10"/>
  <c r="S409" i="10"/>
  <c r="T409" i="10"/>
  <c r="U409" i="10"/>
  <c r="R410" i="10"/>
  <c r="S410" i="10"/>
  <c r="T410" i="10"/>
  <c r="U410" i="10"/>
  <c r="R411" i="10"/>
  <c r="S411" i="10"/>
  <c r="T411" i="10"/>
  <c r="U411" i="10"/>
  <c r="R412" i="10"/>
  <c r="S412" i="10"/>
  <c r="T412" i="10"/>
  <c r="U412" i="10"/>
  <c r="R413" i="10"/>
  <c r="S413" i="10"/>
  <c r="T413" i="10"/>
  <c r="U413" i="10"/>
  <c r="R414" i="10"/>
  <c r="S414" i="10"/>
  <c r="T414" i="10"/>
  <c r="U414" i="10"/>
  <c r="R415" i="10"/>
  <c r="S415" i="10"/>
  <c r="T415" i="10"/>
  <c r="U415" i="10"/>
  <c r="R416" i="10"/>
  <c r="S416" i="10"/>
  <c r="T416" i="10"/>
  <c r="U416" i="10"/>
  <c r="R417" i="10"/>
  <c r="S417" i="10"/>
  <c r="T417" i="10"/>
  <c r="U417" i="10"/>
  <c r="R418" i="10"/>
  <c r="S418" i="10"/>
  <c r="T418" i="10"/>
  <c r="U418" i="10"/>
  <c r="R419" i="10"/>
  <c r="S419" i="10"/>
  <c r="T419" i="10"/>
  <c r="U419" i="10"/>
  <c r="R420" i="10"/>
  <c r="S420" i="10"/>
  <c r="T420" i="10"/>
  <c r="U420" i="10"/>
  <c r="R421" i="10"/>
  <c r="S421" i="10"/>
  <c r="T421" i="10"/>
  <c r="U421" i="10"/>
  <c r="R422" i="10"/>
  <c r="S422" i="10"/>
  <c r="T422" i="10"/>
  <c r="U422" i="10"/>
  <c r="R423" i="10"/>
  <c r="S423" i="10"/>
  <c r="T423" i="10"/>
  <c r="U423" i="10"/>
  <c r="R424" i="10"/>
  <c r="S424" i="10"/>
  <c r="T424" i="10"/>
  <c r="U424" i="10"/>
  <c r="R425" i="10"/>
  <c r="S425" i="10"/>
  <c r="T425" i="10"/>
  <c r="U425" i="10"/>
  <c r="R426" i="10"/>
  <c r="S426" i="10"/>
  <c r="T426" i="10"/>
  <c r="U426" i="10"/>
  <c r="R427" i="10"/>
  <c r="S427" i="10"/>
  <c r="T427" i="10"/>
  <c r="U427" i="10"/>
  <c r="R428" i="10"/>
  <c r="S428" i="10"/>
  <c r="T428" i="10"/>
  <c r="U428" i="10"/>
  <c r="R429" i="10"/>
  <c r="S429" i="10"/>
  <c r="T429" i="10"/>
  <c r="U429" i="10"/>
  <c r="R430" i="10"/>
  <c r="S430" i="10"/>
  <c r="T430" i="10"/>
  <c r="U430" i="10"/>
  <c r="R431" i="10"/>
  <c r="S431" i="10"/>
  <c r="T431" i="10"/>
  <c r="U431" i="10"/>
  <c r="R432" i="10"/>
  <c r="S432" i="10"/>
  <c r="T432" i="10"/>
  <c r="U432" i="10"/>
  <c r="R433" i="10"/>
  <c r="S433" i="10"/>
  <c r="T433" i="10"/>
  <c r="U433" i="10"/>
  <c r="R434" i="10"/>
  <c r="S434" i="10"/>
  <c r="T434" i="10"/>
  <c r="U434" i="10"/>
  <c r="R435" i="10"/>
  <c r="S435" i="10"/>
  <c r="T435" i="10"/>
  <c r="U435" i="10"/>
  <c r="R436" i="10"/>
  <c r="S436" i="10"/>
  <c r="T436" i="10"/>
  <c r="U436" i="10"/>
  <c r="R437" i="10"/>
  <c r="S437" i="10"/>
  <c r="T437" i="10"/>
  <c r="U437" i="10"/>
  <c r="R438" i="10"/>
  <c r="S438" i="10"/>
  <c r="T438" i="10"/>
  <c r="U438" i="10"/>
  <c r="R439" i="10"/>
  <c r="S439" i="10"/>
  <c r="T439" i="10"/>
  <c r="U439" i="10"/>
  <c r="R440" i="10"/>
  <c r="S440" i="10"/>
  <c r="T440" i="10"/>
  <c r="U440" i="10"/>
  <c r="R441" i="10"/>
  <c r="S441" i="10"/>
  <c r="T441" i="10"/>
  <c r="U441" i="10"/>
  <c r="R442" i="10"/>
  <c r="S442" i="10"/>
  <c r="T442" i="10"/>
  <c r="U442" i="10"/>
  <c r="R443" i="10"/>
  <c r="S443" i="10"/>
  <c r="T443" i="10"/>
  <c r="U443" i="10"/>
  <c r="R444" i="10"/>
  <c r="S444" i="10"/>
  <c r="T444" i="10"/>
  <c r="U444" i="10"/>
  <c r="R445" i="10"/>
  <c r="S445" i="10"/>
  <c r="T445" i="10"/>
  <c r="U445" i="10"/>
  <c r="R446" i="10"/>
  <c r="S446" i="10"/>
  <c r="T446" i="10"/>
  <c r="U446" i="10"/>
  <c r="R447" i="10"/>
  <c r="S447" i="10"/>
  <c r="T447" i="10"/>
  <c r="U447" i="10"/>
  <c r="R448" i="10"/>
  <c r="S448" i="10"/>
  <c r="T448" i="10"/>
  <c r="U448" i="10"/>
  <c r="R449" i="10"/>
  <c r="S449" i="10"/>
  <c r="T449" i="10"/>
  <c r="U449" i="10"/>
  <c r="R450" i="10"/>
  <c r="S450" i="10"/>
  <c r="T450" i="10"/>
  <c r="U450" i="10"/>
  <c r="R451" i="10"/>
  <c r="S451" i="10"/>
  <c r="T451" i="10"/>
  <c r="U451" i="10"/>
  <c r="R452" i="10"/>
  <c r="S452" i="10"/>
  <c r="T452" i="10"/>
  <c r="U452" i="10"/>
  <c r="R453" i="10"/>
  <c r="S453" i="10"/>
  <c r="T453" i="10"/>
  <c r="U453" i="10"/>
  <c r="R454" i="10"/>
  <c r="S454" i="10"/>
  <c r="T454" i="10"/>
  <c r="U454" i="10"/>
  <c r="R455" i="10"/>
  <c r="S455" i="10"/>
  <c r="T455" i="10"/>
  <c r="U455" i="10"/>
  <c r="R456" i="10"/>
  <c r="S456" i="10"/>
  <c r="T456" i="10"/>
  <c r="U456" i="10"/>
  <c r="R457" i="10"/>
  <c r="S457" i="10"/>
  <c r="T457" i="10"/>
  <c r="U457" i="10"/>
  <c r="R458" i="10"/>
  <c r="S458" i="10"/>
  <c r="T458" i="10"/>
  <c r="U458" i="10"/>
  <c r="R459" i="10"/>
  <c r="S459" i="10"/>
  <c r="T459" i="10"/>
  <c r="U459" i="10"/>
  <c r="R460" i="10"/>
  <c r="S460" i="10"/>
  <c r="T460" i="10"/>
  <c r="U460" i="10"/>
  <c r="R461" i="10"/>
  <c r="S461" i="10"/>
  <c r="T461" i="10"/>
  <c r="U461" i="10"/>
  <c r="R462" i="10"/>
  <c r="S462" i="10"/>
  <c r="T462" i="10"/>
  <c r="U462" i="10"/>
  <c r="R463" i="10"/>
  <c r="S463" i="10"/>
  <c r="T463" i="10"/>
  <c r="U463" i="10"/>
  <c r="R464" i="10"/>
  <c r="S464" i="10"/>
  <c r="T464" i="10"/>
  <c r="U464" i="10"/>
  <c r="R465" i="10"/>
  <c r="S465" i="10"/>
  <c r="T465" i="10"/>
  <c r="U465" i="10"/>
  <c r="R466" i="10"/>
  <c r="S466" i="10"/>
  <c r="T466" i="10"/>
  <c r="U466" i="10"/>
  <c r="R467" i="10"/>
  <c r="S467" i="10"/>
  <c r="T467" i="10"/>
  <c r="U467" i="10"/>
  <c r="R468" i="10"/>
  <c r="S468" i="10"/>
  <c r="T468" i="10"/>
  <c r="U468" i="10"/>
  <c r="R469" i="10"/>
  <c r="S469" i="10"/>
  <c r="T469" i="10"/>
  <c r="U469" i="10"/>
  <c r="R470" i="10"/>
  <c r="S470" i="10"/>
  <c r="T470" i="10"/>
  <c r="U470" i="10"/>
  <c r="R471" i="10"/>
  <c r="S471" i="10"/>
  <c r="T471" i="10"/>
  <c r="U471" i="10"/>
  <c r="R472" i="10"/>
  <c r="S472" i="10"/>
  <c r="T472" i="10"/>
  <c r="U472" i="10"/>
  <c r="R473" i="10"/>
  <c r="S473" i="10"/>
  <c r="T473" i="10"/>
  <c r="U473" i="10"/>
  <c r="R474" i="10"/>
  <c r="S474" i="10"/>
  <c r="T474" i="10"/>
  <c r="U474" i="10"/>
  <c r="R475" i="10"/>
  <c r="S475" i="10"/>
  <c r="T475" i="10"/>
  <c r="U475" i="10"/>
  <c r="R476" i="10"/>
  <c r="S476" i="10"/>
  <c r="T476" i="10"/>
  <c r="U476" i="10"/>
  <c r="R477" i="10"/>
  <c r="S477" i="10"/>
  <c r="T477" i="10"/>
  <c r="U477" i="10"/>
  <c r="R478" i="10"/>
  <c r="S478" i="10"/>
  <c r="T478" i="10"/>
  <c r="U478" i="10"/>
  <c r="R479" i="10"/>
  <c r="S479" i="10"/>
  <c r="T479" i="10"/>
  <c r="U479" i="10"/>
  <c r="R480" i="10"/>
  <c r="S480" i="10"/>
  <c r="T480" i="10"/>
  <c r="U480" i="10"/>
  <c r="R481" i="10"/>
  <c r="S481" i="10"/>
  <c r="T481" i="10"/>
  <c r="U481" i="10"/>
  <c r="R482" i="10"/>
  <c r="S482" i="10"/>
  <c r="T482" i="10"/>
  <c r="U482" i="10"/>
  <c r="R483" i="10"/>
  <c r="S483" i="10"/>
  <c r="T483" i="10"/>
  <c r="U483" i="10"/>
  <c r="R484" i="10"/>
  <c r="S484" i="10"/>
  <c r="T484" i="10"/>
  <c r="U484" i="10"/>
  <c r="R485" i="10"/>
  <c r="S485" i="10"/>
  <c r="T485" i="10"/>
  <c r="U485" i="10"/>
  <c r="R486" i="10"/>
  <c r="S486" i="10"/>
  <c r="T486" i="10"/>
  <c r="U486" i="10"/>
  <c r="R487" i="10"/>
  <c r="S487" i="10"/>
  <c r="T487" i="10"/>
  <c r="U487" i="10"/>
  <c r="R488" i="10"/>
  <c r="S488" i="10"/>
  <c r="T488" i="10"/>
  <c r="U488" i="10"/>
  <c r="R489" i="10"/>
  <c r="S489" i="10"/>
  <c r="T489" i="10"/>
  <c r="U489" i="10"/>
  <c r="R490" i="10"/>
  <c r="S490" i="10"/>
  <c r="T490" i="10"/>
  <c r="U490" i="10"/>
  <c r="R491" i="10"/>
  <c r="S491" i="10"/>
  <c r="T491" i="10"/>
  <c r="U491" i="10"/>
  <c r="R492" i="10"/>
  <c r="S492" i="10"/>
  <c r="T492" i="10"/>
  <c r="U492" i="10"/>
  <c r="R493" i="10"/>
  <c r="S493" i="10"/>
  <c r="T493" i="10"/>
  <c r="U493" i="10"/>
  <c r="R494" i="10"/>
  <c r="S494" i="10"/>
  <c r="T494" i="10"/>
  <c r="U494" i="10"/>
  <c r="R495" i="10"/>
  <c r="S495" i="10"/>
  <c r="T495" i="10"/>
  <c r="U495" i="10"/>
  <c r="R496" i="10"/>
  <c r="S496" i="10"/>
  <c r="T496" i="10"/>
  <c r="U496" i="10"/>
  <c r="R497" i="10"/>
  <c r="S497" i="10"/>
  <c r="T497" i="10"/>
  <c r="U497" i="10"/>
  <c r="R498" i="10"/>
  <c r="S498" i="10"/>
  <c r="T498" i="10"/>
  <c r="U498" i="10"/>
  <c r="R499" i="10"/>
  <c r="S499" i="10"/>
  <c r="T499" i="10"/>
  <c r="U499" i="10"/>
  <c r="R500" i="10"/>
  <c r="S500" i="10"/>
  <c r="T500" i="10"/>
  <c r="U500" i="10"/>
  <c r="R501" i="10"/>
  <c r="S501" i="10"/>
  <c r="T501" i="10"/>
  <c r="U501" i="10"/>
  <c r="R502" i="10"/>
  <c r="S502" i="10"/>
  <c r="T502" i="10"/>
  <c r="U502" i="10"/>
  <c r="R503" i="10"/>
  <c r="S503" i="10"/>
  <c r="T503" i="10"/>
  <c r="U503" i="10"/>
  <c r="R504" i="10"/>
  <c r="S504" i="10"/>
  <c r="T504" i="10"/>
  <c r="U504" i="10"/>
  <c r="R505" i="10"/>
  <c r="S505" i="10"/>
  <c r="T505" i="10"/>
  <c r="U505" i="10"/>
  <c r="R506" i="10"/>
  <c r="S506" i="10"/>
  <c r="T506" i="10"/>
  <c r="U506" i="10"/>
  <c r="R507" i="10"/>
  <c r="S507" i="10"/>
  <c r="T507" i="10"/>
  <c r="U507" i="10"/>
  <c r="R508" i="10"/>
  <c r="S508" i="10"/>
  <c r="T508" i="10"/>
  <c r="U508" i="10"/>
  <c r="R509" i="10"/>
  <c r="S509" i="10"/>
  <c r="T509" i="10"/>
  <c r="U509" i="10"/>
  <c r="R510" i="10"/>
  <c r="S510" i="10"/>
  <c r="T510" i="10"/>
  <c r="U510" i="10"/>
  <c r="R511" i="10"/>
  <c r="S511" i="10"/>
  <c r="T511" i="10"/>
  <c r="U511" i="10"/>
  <c r="R13" i="10"/>
  <c r="S13" i="10"/>
  <c r="T13" i="10"/>
  <c r="U13" i="10"/>
  <c r="R14" i="10"/>
  <c r="S14" i="10"/>
  <c r="T14" i="10"/>
  <c r="U14" i="10"/>
  <c r="R15" i="10"/>
  <c r="S15" i="10"/>
  <c r="T15" i="10"/>
  <c r="U15" i="10"/>
  <c r="R16" i="10"/>
  <c r="S16" i="10"/>
  <c r="T16" i="10"/>
  <c r="U16" i="10"/>
  <c r="R17" i="10"/>
  <c r="S17" i="10"/>
  <c r="T17" i="10"/>
  <c r="U17" i="10"/>
  <c r="R18" i="10"/>
  <c r="S18" i="10"/>
  <c r="T18" i="10"/>
  <c r="U18" i="10"/>
  <c r="R19" i="10"/>
  <c r="S19" i="10"/>
  <c r="T19" i="10"/>
  <c r="U19" i="10"/>
  <c r="R20" i="10"/>
  <c r="S20" i="10"/>
  <c r="T20" i="10"/>
  <c r="U20" i="10"/>
  <c r="R21" i="10"/>
  <c r="S21" i="10"/>
  <c r="T21" i="10"/>
  <c r="U21" i="10"/>
  <c r="R22" i="10"/>
  <c r="S22" i="10"/>
  <c r="T22" i="10"/>
  <c r="U22" i="10"/>
  <c r="S12" i="10"/>
  <c r="T12" i="10"/>
  <c r="U12" i="10"/>
  <c r="R12" i="10"/>
  <c r="A112" i="10"/>
  <c r="B112" i="10"/>
  <c r="C112" i="10"/>
  <c r="D112" i="10"/>
  <c r="E112" i="10"/>
  <c r="G112" i="10"/>
  <c r="H112" i="10"/>
  <c r="I112" i="10"/>
  <c r="J112" i="10"/>
  <c r="K112" i="10"/>
  <c r="L112" i="10"/>
  <c r="M112" i="10"/>
  <c r="A113" i="10"/>
  <c r="B113" i="10"/>
  <c r="C113" i="10"/>
  <c r="D113" i="10"/>
  <c r="E113" i="10"/>
  <c r="G113" i="10"/>
  <c r="H113" i="10"/>
  <c r="I113" i="10"/>
  <c r="J113" i="10"/>
  <c r="K113" i="10"/>
  <c r="L113" i="10"/>
  <c r="M113" i="10"/>
  <c r="A114" i="10"/>
  <c r="B114" i="10"/>
  <c r="C114" i="10"/>
  <c r="D114" i="10"/>
  <c r="E114" i="10"/>
  <c r="G114" i="10"/>
  <c r="H114" i="10"/>
  <c r="I114" i="10"/>
  <c r="J114" i="10"/>
  <c r="K114" i="10"/>
  <c r="L114" i="10"/>
  <c r="M114" i="10"/>
  <c r="A115" i="10"/>
  <c r="B115" i="10"/>
  <c r="C115" i="10"/>
  <c r="D115" i="10"/>
  <c r="E115" i="10"/>
  <c r="G115" i="10"/>
  <c r="H115" i="10"/>
  <c r="I115" i="10"/>
  <c r="J115" i="10"/>
  <c r="K115" i="10"/>
  <c r="L115" i="10"/>
  <c r="M115" i="10"/>
  <c r="A116" i="10"/>
  <c r="B116" i="10"/>
  <c r="C116" i="10"/>
  <c r="D116" i="10"/>
  <c r="E116" i="10"/>
  <c r="G116" i="10"/>
  <c r="H116" i="10"/>
  <c r="I116" i="10"/>
  <c r="J116" i="10"/>
  <c r="K116" i="10"/>
  <c r="L116" i="10"/>
  <c r="M116" i="10"/>
  <c r="A117" i="10"/>
  <c r="B117" i="10"/>
  <c r="C117" i="10"/>
  <c r="D117" i="10"/>
  <c r="E117" i="10"/>
  <c r="G117" i="10"/>
  <c r="H117" i="10"/>
  <c r="I117" i="10"/>
  <c r="J117" i="10"/>
  <c r="K117" i="10"/>
  <c r="L117" i="10"/>
  <c r="M117" i="10"/>
  <c r="A118" i="10"/>
  <c r="B118" i="10"/>
  <c r="C118" i="10"/>
  <c r="D118" i="10"/>
  <c r="E118" i="10"/>
  <c r="G118" i="10"/>
  <c r="H118" i="10"/>
  <c r="I118" i="10"/>
  <c r="J118" i="10"/>
  <c r="K118" i="10"/>
  <c r="L118" i="10"/>
  <c r="M118" i="10"/>
  <c r="A119" i="10"/>
  <c r="B119" i="10"/>
  <c r="C119" i="10"/>
  <c r="D119" i="10"/>
  <c r="E119" i="10"/>
  <c r="G119" i="10"/>
  <c r="H119" i="10"/>
  <c r="I119" i="10"/>
  <c r="J119" i="10"/>
  <c r="K119" i="10"/>
  <c r="L119" i="10"/>
  <c r="M119" i="10"/>
  <c r="A120" i="10"/>
  <c r="B120" i="10"/>
  <c r="C120" i="10"/>
  <c r="D120" i="10"/>
  <c r="E120" i="10"/>
  <c r="G120" i="10"/>
  <c r="H120" i="10"/>
  <c r="I120" i="10"/>
  <c r="J120" i="10"/>
  <c r="K120" i="10"/>
  <c r="L120" i="10"/>
  <c r="M120" i="10"/>
  <c r="A121" i="10"/>
  <c r="B121" i="10"/>
  <c r="C121" i="10"/>
  <c r="D121" i="10"/>
  <c r="E121" i="10"/>
  <c r="G121" i="10"/>
  <c r="H121" i="10"/>
  <c r="I121" i="10"/>
  <c r="J121" i="10"/>
  <c r="K121" i="10"/>
  <c r="L121" i="10"/>
  <c r="M121" i="10"/>
  <c r="A122" i="10"/>
  <c r="B122" i="10"/>
  <c r="C122" i="10"/>
  <c r="D122" i="10"/>
  <c r="E122" i="10"/>
  <c r="G122" i="10"/>
  <c r="H122" i="10"/>
  <c r="I122" i="10"/>
  <c r="J122" i="10"/>
  <c r="K122" i="10"/>
  <c r="L122" i="10"/>
  <c r="M122" i="10"/>
  <c r="A123" i="10"/>
  <c r="B123" i="10"/>
  <c r="C123" i="10"/>
  <c r="D123" i="10"/>
  <c r="E123" i="10"/>
  <c r="G123" i="10"/>
  <c r="H123" i="10"/>
  <c r="I123" i="10"/>
  <c r="J123" i="10"/>
  <c r="K123" i="10"/>
  <c r="L123" i="10"/>
  <c r="M123" i="10"/>
  <c r="A124" i="10"/>
  <c r="B124" i="10"/>
  <c r="C124" i="10"/>
  <c r="D124" i="10"/>
  <c r="E124" i="10"/>
  <c r="G124" i="10"/>
  <c r="H124" i="10"/>
  <c r="I124" i="10"/>
  <c r="J124" i="10"/>
  <c r="K124" i="10"/>
  <c r="L124" i="10"/>
  <c r="M124" i="10"/>
  <c r="A125" i="10"/>
  <c r="B125" i="10"/>
  <c r="C125" i="10"/>
  <c r="D125" i="10"/>
  <c r="E125" i="10"/>
  <c r="G125" i="10"/>
  <c r="H125" i="10"/>
  <c r="I125" i="10"/>
  <c r="J125" i="10"/>
  <c r="K125" i="10"/>
  <c r="L125" i="10"/>
  <c r="M125" i="10"/>
  <c r="A126" i="10"/>
  <c r="B126" i="10"/>
  <c r="C126" i="10"/>
  <c r="D126" i="10"/>
  <c r="E126" i="10"/>
  <c r="G126" i="10"/>
  <c r="H126" i="10"/>
  <c r="I126" i="10"/>
  <c r="J126" i="10"/>
  <c r="K126" i="10"/>
  <c r="L126" i="10"/>
  <c r="M126" i="10"/>
  <c r="A127" i="10"/>
  <c r="B127" i="10"/>
  <c r="C127" i="10"/>
  <c r="D127" i="10"/>
  <c r="E127" i="10"/>
  <c r="G127" i="10"/>
  <c r="H127" i="10"/>
  <c r="I127" i="10"/>
  <c r="J127" i="10"/>
  <c r="K127" i="10"/>
  <c r="L127" i="10"/>
  <c r="M127" i="10"/>
  <c r="A128" i="10"/>
  <c r="B128" i="10"/>
  <c r="C128" i="10"/>
  <c r="D128" i="10"/>
  <c r="E128" i="10"/>
  <c r="G128" i="10"/>
  <c r="H128" i="10"/>
  <c r="I128" i="10"/>
  <c r="J128" i="10"/>
  <c r="K128" i="10"/>
  <c r="L128" i="10"/>
  <c r="M128" i="10"/>
  <c r="A129" i="10"/>
  <c r="B129" i="10"/>
  <c r="C129" i="10"/>
  <c r="D129" i="10"/>
  <c r="E129" i="10"/>
  <c r="G129" i="10"/>
  <c r="H129" i="10"/>
  <c r="I129" i="10"/>
  <c r="J129" i="10"/>
  <c r="K129" i="10"/>
  <c r="L129" i="10"/>
  <c r="M129" i="10"/>
  <c r="A130" i="10"/>
  <c r="B130" i="10"/>
  <c r="C130" i="10"/>
  <c r="D130" i="10"/>
  <c r="E130" i="10"/>
  <c r="G130" i="10"/>
  <c r="H130" i="10"/>
  <c r="I130" i="10"/>
  <c r="J130" i="10"/>
  <c r="K130" i="10"/>
  <c r="L130" i="10"/>
  <c r="M130" i="10"/>
  <c r="A131" i="10"/>
  <c r="B131" i="10"/>
  <c r="C131" i="10"/>
  <c r="D131" i="10"/>
  <c r="E131" i="10"/>
  <c r="G131" i="10"/>
  <c r="H131" i="10"/>
  <c r="I131" i="10"/>
  <c r="J131" i="10"/>
  <c r="K131" i="10"/>
  <c r="L131" i="10"/>
  <c r="M131" i="10"/>
  <c r="A132" i="10"/>
  <c r="B132" i="10"/>
  <c r="C132" i="10"/>
  <c r="D132" i="10"/>
  <c r="E132" i="10"/>
  <c r="G132" i="10"/>
  <c r="H132" i="10"/>
  <c r="I132" i="10"/>
  <c r="J132" i="10"/>
  <c r="K132" i="10"/>
  <c r="L132" i="10"/>
  <c r="M132" i="10"/>
  <c r="A133" i="10"/>
  <c r="B133" i="10"/>
  <c r="C133" i="10"/>
  <c r="D133" i="10"/>
  <c r="E133" i="10"/>
  <c r="G133" i="10"/>
  <c r="H133" i="10"/>
  <c r="I133" i="10"/>
  <c r="J133" i="10"/>
  <c r="K133" i="10"/>
  <c r="L133" i="10"/>
  <c r="M133" i="10"/>
  <c r="A134" i="10"/>
  <c r="B134" i="10"/>
  <c r="C134" i="10"/>
  <c r="D134" i="10"/>
  <c r="E134" i="10"/>
  <c r="G134" i="10"/>
  <c r="H134" i="10"/>
  <c r="I134" i="10"/>
  <c r="J134" i="10"/>
  <c r="K134" i="10"/>
  <c r="L134" i="10"/>
  <c r="M134" i="10"/>
  <c r="A135" i="10"/>
  <c r="B135" i="10"/>
  <c r="C135" i="10"/>
  <c r="D135" i="10"/>
  <c r="E135" i="10"/>
  <c r="G135" i="10"/>
  <c r="H135" i="10"/>
  <c r="I135" i="10"/>
  <c r="J135" i="10"/>
  <c r="K135" i="10"/>
  <c r="L135" i="10"/>
  <c r="M135" i="10"/>
  <c r="A136" i="10"/>
  <c r="B136" i="10"/>
  <c r="C136" i="10"/>
  <c r="D136" i="10"/>
  <c r="E136" i="10"/>
  <c r="G136" i="10"/>
  <c r="H136" i="10"/>
  <c r="I136" i="10"/>
  <c r="J136" i="10"/>
  <c r="K136" i="10"/>
  <c r="L136" i="10"/>
  <c r="M136" i="10"/>
  <c r="A137" i="10"/>
  <c r="B137" i="10"/>
  <c r="C137" i="10"/>
  <c r="D137" i="10"/>
  <c r="E137" i="10"/>
  <c r="G137" i="10"/>
  <c r="H137" i="10"/>
  <c r="I137" i="10"/>
  <c r="J137" i="10"/>
  <c r="K137" i="10"/>
  <c r="L137" i="10"/>
  <c r="M137" i="10"/>
  <c r="A138" i="10"/>
  <c r="B138" i="10"/>
  <c r="C138" i="10"/>
  <c r="D138" i="10"/>
  <c r="E138" i="10"/>
  <c r="G138" i="10"/>
  <c r="H138" i="10"/>
  <c r="I138" i="10"/>
  <c r="J138" i="10"/>
  <c r="K138" i="10"/>
  <c r="L138" i="10"/>
  <c r="M138" i="10"/>
  <c r="A139" i="10"/>
  <c r="B139" i="10"/>
  <c r="C139" i="10"/>
  <c r="D139" i="10"/>
  <c r="E139" i="10"/>
  <c r="G139" i="10"/>
  <c r="H139" i="10"/>
  <c r="I139" i="10"/>
  <c r="J139" i="10"/>
  <c r="K139" i="10"/>
  <c r="L139" i="10"/>
  <c r="M139" i="10"/>
  <c r="A140" i="10"/>
  <c r="B140" i="10"/>
  <c r="C140" i="10"/>
  <c r="D140" i="10"/>
  <c r="E140" i="10"/>
  <c r="G140" i="10"/>
  <c r="H140" i="10"/>
  <c r="I140" i="10"/>
  <c r="J140" i="10"/>
  <c r="K140" i="10"/>
  <c r="L140" i="10"/>
  <c r="M140" i="10"/>
  <c r="A141" i="10"/>
  <c r="B141" i="10"/>
  <c r="C141" i="10"/>
  <c r="D141" i="10"/>
  <c r="E141" i="10"/>
  <c r="G141" i="10"/>
  <c r="H141" i="10"/>
  <c r="I141" i="10"/>
  <c r="J141" i="10"/>
  <c r="K141" i="10"/>
  <c r="L141" i="10"/>
  <c r="M141" i="10"/>
  <c r="A142" i="10"/>
  <c r="B142" i="10"/>
  <c r="C142" i="10"/>
  <c r="D142" i="10"/>
  <c r="E142" i="10"/>
  <c r="G142" i="10"/>
  <c r="H142" i="10"/>
  <c r="I142" i="10"/>
  <c r="J142" i="10"/>
  <c r="K142" i="10"/>
  <c r="L142" i="10"/>
  <c r="M142" i="10"/>
  <c r="A143" i="10"/>
  <c r="B143" i="10"/>
  <c r="C143" i="10"/>
  <c r="D143" i="10"/>
  <c r="E143" i="10"/>
  <c r="G143" i="10"/>
  <c r="H143" i="10"/>
  <c r="I143" i="10"/>
  <c r="J143" i="10"/>
  <c r="K143" i="10"/>
  <c r="L143" i="10"/>
  <c r="M143" i="10"/>
  <c r="A144" i="10"/>
  <c r="B144" i="10"/>
  <c r="C144" i="10"/>
  <c r="D144" i="10"/>
  <c r="E144" i="10"/>
  <c r="G144" i="10"/>
  <c r="H144" i="10"/>
  <c r="I144" i="10"/>
  <c r="J144" i="10"/>
  <c r="K144" i="10"/>
  <c r="L144" i="10"/>
  <c r="M144" i="10"/>
  <c r="A145" i="10"/>
  <c r="B145" i="10"/>
  <c r="C145" i="10"/>
  <c r="D145" i="10"/>
  <c r="E145" i="10"/>
  <c r="G145" i="10"/>
  <c r="H145" i="10"/>
  <c r="I145" i="10"/>
  <c r="J145" i="10"/>
  <c r="K145" i="10"/>
  <c r="L145" i="10"/>
  <c r="M145" i="10"/>
  <c r="A146" i="10"/>
  <c r="B146" i="10"/>
  <c r="C146" i="10"/>
  <c r="D146" i="10"/>
  <c r="E146" i="10"/>
  <c r="G146" i="10"/>
  <c r="H146" i="10"/>
  <c r="I146" i="10"/>
  <c r="J146" i="10"/>
  <c r="K146" i="10"/>
  <c r="L146" i="10"/>
  <c r="M146" i="10"/>
  <c r="A147" i="10"/>
  <c r="B147" i="10"/>
  <c r="C147" i="10"/>
  <c r="D147" i="10"/>
  <c r="E147" i="10"/>
  <c r="G147" i="10"/>
  <c r="H147" i="10"/>
  <c r="I147" i="10"/>
  <c r="J147" i="10"/>
  <c r="K147" i="10"/>
  <c r="L147" i="10"/>
  <c r="M147" i="10"/>
  <c r="A148" i="10"/>
  <c r="B148" i="10"/>
  <c r="C148" i="10"/>
  <c r="D148" i="10"/>
  <c r="E148" i="10"/>
  <c r="G148" i="10"/>
  <c r="H148" i="10"/>
  <c r="I148" i="10"/>
  <c r="J148" i="10"/>
  <c r="K148" i="10"/>
  <c r="L148" i="10"/>
  <c r="M148" i="10"/>
  <c r="A149" i="10"/>
  <c r="B149" i="10"/>
  <c r="C149" i="10"/>
  <c r="D149" i="10"/>
  <c r="E149" i="10"/>
  <c r="G149" i="10"/>
  <c r="H149" i="10"/>
  <c r="I149" i="10"/>
  <c r="J149" i="10"/>
  <c r="K149" i="10"/>
  <c r="L149" i="10"/>
  <c r="M149" i="10"/>
  <c r="A150" i="10"/>
  <c r="B150" i="10"/>
  <c r="C150" i="10"/>
  <c r="D150" i="10"/>
  <c r="E150" i="10"/>
  <c r="G150" i="10"/>
  <c r="H150" i="10"/>
  <c r="I150" i="10"/>
  <c r="J150" i="10"/>
  <c r="K150" i="10"/>
  <c r="L150" i="10"/>
  <c r="M150" i="10"/>
  <c r="A151" i="10"/>
  <c r="B151" i="10"/>
  <c r="C151" i="10"/>
  <c r="D151" i="10"/>
  <c r="E151" i="10"/>
  <c r="G151" i="10"/>
  <c r="H151" i="10"/>
  <c r="I151" i="10"/>
  <c r="J151" i="10"/>
  <c r="K151" i="10"/>
  <c r="L151" i="10"/>
  <c r="M151" i="10"/>
  <c r="A152" i="10"/>
  <c r="B152" i="10"/>
  <c r="C152" i="10"/>
  <c r="D152" i="10"/>
  <c r="E152" i="10"/>
  <c r="G152" i="10"/>
  <c r="H152" i="10"/>
  <c r="I152" i="10"/>
  <c r="J152" i="10"/>
  <c r="K152" i="10"/>
  <c r="L152" i="10"/>
  <c r="M152" i="10"/>
  <c r="A153" i="10"/>
  <c r="B153" i="10"/>
  <c r="C153" i="10"/>
  <c r="D153" i="10"/>
  <c r="E153" i="10"/>
  <c r="G153" i="10"/>
  <c r="H153" i="10"/>
  <c r="I153" i="10"/>
  <c r="J153" i="10"/>
  <c r="K153" i="10"/>
  <c r="L153" i="10"/>
  <c r="M153" i="10"/>
  <c r="A154" i="10"/>
  <c r="B154" i="10"/>
  <c r="C154" i="10"/>
  <c r="D154" i="10"/>
  <c r="E154" i="10"/>
  <c r="G154" i="10"/>
  <c r="H154" i="10"/>
  <c r="I154" i="10"/>
  <c r="J154" i="10"/>
  <c r="K154" i="10"/>
  <c r="L154" i="10"/>
  <c r="M154" i="10"/>
  <c r="A155" i="10"/>
  <c r="B155" i="10"/>
  <c r="C155" i="10"/>
  <c r="D155" i="10"/>
  <c r="E155" i="10"/>
  <c r="G155" i="10"/>
  <c r="H155" i="10"/>
  <c r="I155" i="10"/>
  <c r="J155" i="10"/>
  <c r="K155" i="10"/>
  <c r="L155" i="10"/>
  <c r="M155" i="10"/>
  <c r="A156" i="10"/>
  <c r="B156" i="10"/>
  <c r="C156" i="10"/>
  <c r="D156" i="10"/>
  <c r="E156" i="10"/>
  <c r="G156" i="10"/>
  <c r="H156" i="10"/>
  <c r="I156" i="10"/>
  <c r="J156" i="10"/>
  <c r="K156" i="10"/>
  <c r="L156" i="10"/>
  <c r="M156" i="10"/>
  <c r="A157" i="10"/>
  <c r="B157" i="10"/>
  <c r="C157" i="10"/>
  <c r="D157" i="10"/>
  <c r="E157" i="10"/>
  <c r="G157" i="10"/>
  <c r="H157" i="10"/>
  <c r="I157" i="10"/>
  <c r="J157" i="10"/>
  <c r="K157" i="10"/>
  <c r="L157" i="10"/>
  <c r="M157" i="10"/>
  <c r="A158" i="10"/>
  <c r="B158" i="10"/>
  <c r="C158" i="10"/>
  <c r="D158" i="10"/>
  <c r="E158" i="10"/>
  <c r="G158" i="10"/>
  <c r="H158" i="10"/>
  <c r="I158" i="10"/>
  <c r="J158" i="10"/>
  <c r="K158" i="10"/>
  <c r="L158" i="10"/>
  <c r="M158" i="10"/>
  <c r="A159" i="10"/>
  <c r="B159" i="10"/>
  <c r="C159" i="10"/>
  <c r="D159" i="10"/>
  <c r="E159" i="10"/>
  <c r="G159" i="10"/>
  <c r="H159" i="10"/>
  <c r="I159" i="10"/>
  <c r="J159" i="10"/>
  <c r="K159" i="10"/>
  <c r="L159" i="10"/>
  <c r="M159" i="10"/>
  <c r="A160" i="10"/>
  <c r="B160" i="10"/>
  <c r="C160" i="10"/>
  <c r="D160" i="10"/>
  <c r="E160" i="10"/>
  <c r="G160" i="10"/>
  <c r="H160" i="10"/>
  <c r="I160" i="10"/>
  <c r="J160" i="10"/>
  <c r="K160" i="10"/>
  <c r="L160" i="10"/>
  <c r="M160" i="10"/>
  <c r="A161" i="10"/>
  <c r="B161" i="10"/>
  <c r="C161" i="10"/>
  <c r="D161" i="10"/>
  <c r="E161" i="10"/>
  <c r="G161" i="10"/>
  <c r="H161" i="10"/>
  <c r="I161" i="10"/>
  <c r="J161" i="10"/>
  <c r="K161" i="10"/>
  <c r="L161" i="10"/>
  <c r="M161" i="10"/>
  <c r="A162" i="10"/>
  <c r="B162" i="10"/>
  <c r="C162" i="10"/>
  <c r="D162" i="10"/>
  <c r="E162" i="10"/>
  <c r="G162" i="10"/>
  <c r="H162" i="10"/>
  <c r="I162" i="10"/>
  <c r="J162" i="10"/>
  <c r="K162" i="10"/>
  <c r="L162" i="10"/>
  <c r="M162" i="10"/>
  <c r="A163" i="10"/>
  <c r="B163" i="10"/>
  <c r="C163" i="10"/>
  <c r="D163" i="10"/>
  <c r="E163" i="10"/>
  <c r="G163" i="10"/>
  <c r="H163" i="10"/>
  <c r="I163" i="10"/>
  <c r="J163" i="10"/>
  <c r="K163" i="10"/>
  <c r="L163" i="10"/>
  <c r="M163" i="10"/>
  <c r="A164" i="10"/>
  <c r="B164" i="10"/>
  <c r="C164" i="10"/>
  <c r="D164" i="10"/>
  <c r="E164" i="10"/>
  <c r="G164" i="10"/>
  <c r="H164" i="10"/>
  <c r="I164" i="10"/>
  <c r="J164" i="10"/>
  <c r="K164" i="10"/>
  <c r="L164" i="10"/>
  <c r="M164" i="10"/>
  <c r="A165" i="10"/>
  <c r="B165" i="10"/>
  <c r="C165" i="10"/>
  <c r="D165" i="10"/>
  <c r="E165" i="10"/>
  <c r="G165" i="10"/>
  <c r="H165" i="10"/>
  <c r="I165" i="10"/>
  <c r="J165" i="10"/>
  <c r="K165" i="10"/>
  <c r="L165" i="10"/>
  <c r="M165" i="10"/>
  <c r="A166" i="10"/>
  <c r="B166" i="10"/>
  <c r="C166" i="10"/>
  <c r="D166" i="10"/>
  <c r="E166" i="10"/>
  <c r="G166" i="10"/>
  <c r="H166" i="10"/>
  <c r="I166" i="10"/>
  <c r="J166" i="10"/>
  <c r="K166" i="10"/>
  <c r="L166" i="10"/>
  <c r="M166" i="10"/>
  <c r="A167" i="10"/>
  <c r="B167" i="10"/>
  <c r="C167" i="10"/>
  <c r="D167" i="10"/>
  <c r="E167" i="10"/>
  <c r="G167" i="10"/>
  <c r="H167" i="10"/>
  <c r="I167" i="10"/>
  <c r="J167" i="10"/>
  <c r="K167" i="10"/>
  <c r="L167" i="10"/>
  <c r="M167" i="10"/>
  <c r="A168" i="10"/>
  <c r="B168" i="10"/>
  <c r="C168" i="10"/>
  <c r="D168" i="10"/>
  <c r="E168" i="10"/>
  <c r="G168" i="10"/>
  <c r="H168" i="10"/>
  <c r="I168" i="10"/>
  <c r="J168" i="10"/>
  <c r="K168" i="10"/>
  <c r="L168" i="10"/>
  <c r="M168" i="10"/>
  <c r="A169" i="10"/>
  <c r="B169" i="10"/>
  <c r="C169" i="10"/>
  <c r="D169" i="10"/>
  <c r="E169" i="10"/>
  <c r="G169" i="10"/>
  <c r="H169" i="10"/>
  <c r="I169" i="10"/>
  <c r="J169" i="10"/>
  <c r="K169" i="10"/>
  <c r="L169" i="10"/>
  <c r="M169" i="10"/>
  <c r="A170" i="10"/>
  <c r="B170" i="10"/>
  <c r="C170" i="10"/>
  <c r="D170" i="10"/>
  <c r="E170" i="10"/>
  <c r="G170" i="10"/>
  <c r="H170" i="10"/>
  <c r="I170" i="10"/>
  <c r="J170" i="10"/>
  <c r="K170" i="10"/>
  <c r="L170" i="10"/>
  <c r="M170" i="10"/>
  <c r="A171" i="10"/>
  <c r="B171" i="10"/>
  <c r="C171" i="10"/>
  <c r="D171" i="10"/>
  <c r="E171" i="10"/>
  <c r="G171" i="10"/>
  <c r="H171" i="10"/>
  <c r="I171" i="10"/>
  <c r="J171" i="10"/>
  <c r="K171" i="10"/>
  <c r="L171" i="10"/>
  <c r="M171" i="10"/>
  <c r="A172" i="10"/>
  <c r="B172" i="10"/>
  <c r="C172" i="10"/>
  <c r="D172" i="10"/>
  <c r="E172" i="10"/>
  <c r="G172" i="10"/>
  <c r="H172" i="10"/>
  <c r="I172" i="10"/>
  <c r="J172" i="10"/>
  <c r="K172" i="10"/>
  <c r="L172" i="10"/>
  <c r="M172" i="10"/>
  <c r="A173" i="10"/>
  <c r="B173" i="10"/>
  <c r="C173" i="10"/>
  <c r="D173" i="10"/>
  <c r="E173" i="10"/>
  <c r="G173" i="10"/>
  <c r="H173" i="10"/>
  <c r="I173" i="10"/>
  <c r="J173" i="10"/>
  <c r="K173" i="10"/>
  <c r="L173" i="10"/>
  <c r="M173" i="10"/>
  <c r="A174" i="10"/>
  <c r="B174" i="10"/>
  <c r="C174" i="10"/>
  <c r="D174" i="10"/>
  <c r="E174" i="10"/>
  <c r="G174" i="10"/>
  <c r="H174" i="10"/>
  <c r="I174" i="10"/>
  <c r="J174" i="10"/>
  <c r="K174" i="10"/>
  <c r="L174" i="10"/>
  <c r="M174" i="10"/>
  <c r="A175" i="10"/>
  <c r="B175" i="10"/>
  <c r="C175" i="10"/>
  <c r="D175" i="10"/>
  <c r="E175" i="10"/>
  <c r="G175" i="10"/>
  <c r="H175" i="10"/>
  <c r="I175" i="10"/>
  <c r="J175" i="10"/>
  <c r="K175" i="10"/>
  <c r="L175" i="10"/>
  <c r="M175" i="10"/>
  <c r="A176" i="10"/>
  <c r="B176" i="10"/>
  <c r="C176" i="10"/>
  <c r="D176" i="10"/>
  <c r="E176" i="10"/>
  <c r="G176" i="10"/>
  <c r="H176" i="10"/>
  <c r="I176" i="10"/>
  <c r="J176" i="10"/>
  <c r="K176" i="10"/>
  <c r="L176" i="10"/>
  <c r="M176" i="10"/>
  <c r="A177" i="10"/>
  <c r="B177" i="10"/>
  <c r="C177" i="10"/>
  <c r="D177" i="10"/>
  <c r="E177" i="10"/>
  <c r="G177" i="10"/>
  <c r="H177" i="10"/>
  <c r="I177" i="10"/>
  <c r="J177" i="10"/>
  <c r="K177" i="10"/>
  <c r="L177" i="10"/>
  <c r="M177" i="10"/>
  <c r="A178" i="10"/>
  <c r="B178" i="10"/>
  <c r="C178" i="10"/>
  <c r="D178" i="10"/>
  <c r="E178" i="10"/>
  <c r="G178" i="10"/>
  <c r="H178" i="10"/>
  <c r="I178" i="10"/>
  <c r="J178" i="10"/>
  <c r="K178" i="10"/>
  <c r="L178" i="10"/>
  <c r="M178" i="10"/>
  <c r="A179" i="10"/>
  <c r="B179" i="10"/>
  <c r="C179" i="10"/>
  <c r="D179" i="10"/>
  <c r="E179" i="10"/>
  <c r="G179" i="10"/>
  <c r="H179" i="10"/>
  <c r="I179" i="10"/>
  <c r="J179" i="10"/>
  <c r="K179" i="10"/>
  <c r="L179" i="10"/>
  <c r="M179" i="10"/>
  <c r="A180" i="10"/>
  <c r="B180" i="10"/>
  <c r="C180" i="10"/>
  <c r="D180" i="10"/>
  <c r="E180" i="10"/>
  <c r="G180" i="10"/>
  <c r="H180" i="10"/>
  <c r="I180" i="10"/>
  <c r="J180" i="10"/>
  <c r="K180" i="10"/>
  <c r="L180" i="10"/>
  <c r="M180" i="10"/>
  <c r="A181" i="10"/>
  <c r="B181" i="10"/>
  <c r="C181" i="10"/>
  <c r="D181" i="10"/>
  <c r="E181" i="10"/>
  <c r="G181" i="10"/>
  <c r="H181" i="10"/>
  <c r="I181" i="10"/>
  <c r="J181" i="10"/>
  <c r="K181" i="10"/>
  <c r="L181" i="10"/>
  <c r="M181" i="10"/>
  <c r="A182" i="10"/>
  <c r="B182" i="10"/>
  <c r="C182" i="10"/>
  <c r="D182" i="10"/>
  <c r="E182" i="10"/>
  <c r="G182" i="10"/>
  <c r="H182" i="10"/>
  <c r="I182" i="10"/>
  <c r="J182" i="10"/>
  <c r="K182" i="10"/>
  <c r="L182" i="10"/>
  <c r="M182" i="10"/>
  <c r="A183" i="10"/>
  <c r="B183" i="10"/>
  <c r="C183" i="10"/>
  <c r="D183" i="10"/>
  <c r="E183" i="10"/>
  <c r="G183" i="10"/>
  <c r="H183" i="10"/>
  <c r="I183" i="10"/>
  <c r="J183" i="10"/>
  <c r="K183" i="10"/>
  <c r="L183" i="10"/>
  <c r="M183" i="10"/>
  <c r="A184" i="10"/>
  <c r="B184" i="10"/>
  <c r="C184" i="10"/>
  <c r="D184" i="10"/>
  <c r="E184" i="10"/>
  <c r="G184" i="10"/>
  <c r="H184" i="10"/>
  <c r="I184" i="10"/>
  <c r="J184" i="10"/>
  <c r="K184" i="10"/>
  <c r="L184" i="10"/>
  <c r="M184" i="10"/>
  <c r="A185" i="10"/>
  <c r="B185" i="10"/>
  <c r="C185" i="10"/>
  <c r="D185" i="10"/>
  <c r="E185" i="10"/>
  <c r="G185" i="10"/>
  <c r="H185" i="10"/>
  <c r="I185" i="10"/>
  <c r="J185" i="10"/>
  <c r="K185" i="10"/>
  <c r="L185" i="10"/>
  <c r="M185" i="10"/>
  <c r="A186" i="10"/>
  <c r="B186" i="10"/>
  <c r="C186" i="10"/>
  <c r="D186" i="10"/>
  <c r="E186" i="10"/>
  <c r="G186" i="10"/>
  <c r="H186" i="10"/>
  <c r="I186" i="10"/>
  <c r="J186" i="10"/>
  <c r="K186" i="10"/>
  <c r="L186" i="10"/>
  <c r="M186" i="10"/>
  <c r="A187" i="10"/>
  <c r="B187" i="10"/>
  <c r="C187" i="10"/>
  <c r="D187" i="10"/>
  <c r="E187" i="10"/>
  <c r="G187" i="10"/>
  <c r="H187" i="10"/>
  <c r="I187" i="10"/>
  <c r="J187" i="10"/>
  <c r="K187" i="10"/>
  <c r="L187" i="10"/>
  <c r="M187" i="10"/>
  <c r="A188" i="10"/>
  <c r="B188" i="10"/>
  <c r="C188" i="10"/>
  <c r="D188" i="10"/>
  <c r="E188" i="10"/>
  <c r="G188" i="10"/>
  <c r="H188" i="10"/>
  <c r="I188" i="10"/>
  <c r="J188" i="10"/>
  <c r="K188" i="10"/>
  <c r="L188" i="10"/>
  <c r="M188" i="10"/>
  <c r="A189" i="10"/>
  <c r="B189" i="10"/>
  <c r="C189" i="10"/>
  <c r="D189" i="10"/>
  <c r="E189" i="10"/>
  <c r="G189" i="10"/>
  <c r="H189" i="10"/>
  <c r="I189" i="10"/>
  <c r="J189" i="10"/>
  <c r="K189" i="10"/>
  <c r="L189" i="10"/>
  <c r="M189" i="10"/>
  <c r="A190" i="10"/>
  <c r="B190" i="10"/>
  <c r="C190" i="10"/>
  <c r="D190" i="10"/>
  <c r="E190" i="10"/>
  <c r="G190" i="10"/>
  <c r="H190" i="10"/>
  <c r="I190" i="10"/>
  <c r="J190" i="10"/>
  <c r="K190" i="10"/>
  <c r="L190" i="10"/>
  <c r="M190" i="10"/>
  <c r="A191" i="10"/>
  <c r="B191" i="10"/>
  <c r="C191" i="10"/>
  <c r="D191" i="10"/>
  <c r="E191" i="10"/>
  <c r="G191" i="10"/>
  <c r="H191" i="10"/>
  <c r="I191" i="10"/>
  <c r="J191" i="10"/>
  <c r="K191" i="10"/>
  <c r="L191" i="10"/>
  <c r="M191" i="10"/>
  <c r="A192" i="10"/>
  <c r="B192" i="10"/>
  <c r="C192" i="10"/>
  <c r="D192" i="10"/>
  <c r="E192" i="10"/>
  <c r="G192" i="10"/>
  <c r="H192" i="10"/>
  <c r="I192" i="10"/>
  <c r="J192" i="10"/>
  <c r="K192" i="10"/>
  <c r="L192" i="10"/>
  <c r="M192" i="10"/>
  <c r="A193" i="10"/>
  <c r="B193" i="10"/>
  <c r="C193" i="10"/>
  <c r="D193" i="10"/>
  <c r="E193" i="10"/>
  <c r="G193" i="10"/>
  <c r="H193" i="10"/>
  <c r="I193" i="10"/>
  <c r="J193" i="10"/>
  <c r="K193" i="10"/>
  <c r="L193" i="10"/>
  <c r="M193" i="10"/>
  <c r="A194" i="10"/>
  <c r="B194" i="10"/>
  <c r="C194" i="10"/>
  <c r="D194" i="10"/>
  <c r="E194" i="10"/>
  <c r="G194" i="10"/>
  <c r="H194" i="10"/>
  <c r="I194" i="10"/>
  <c r="J194" i="10"/>
  <c r="K194" i="10"/>
  <c r="L194" i="10"/>
  <c r="M194" i="10"/>
  <c r="A195" i="10"/>
  <c r="B195" i="10"/>
  <c r="C195" i="10"/>
  <c r="D195" i="10"/>
  <c r="E195" i="10"/>
  <c r="G195" i="10"/>
  <c r="H195" i="10"/>
  <c r="I195" i="10"/>
  <c r="J195" i="10"/>
  <c r="K195" i="10"/>
  <c r="L195" i="10"/>
  <c r="M195" i="10"/>
  <c r="A196" i="10"/>
  <c r="B196" i="10"/>
  <c r="C196" i="10"/>
  <c r="D196" i="10"/>
  <c r="E196" i="10"/>
  <c r="G196" i="10"/>
  <c r="H196" i="10"/>
  <c r="I196" i="10"/>
  <c r="J196" i="10"/>
  <c r="K196" i="10"/>
  <c r="L196" i="10"/>
  <c r="M196" i="10"/>
  <c r="A197" i="10"/>
  <c r="B197" i="10"/>
  <c r="C197" i="10"/>
  <c r="D197" i="10"/>
  <c r="E197" i="10"/>
  <c r="G197" i="10"/>
  <c r="H197" i="10"/>
  <c r="I197" i="10"/>
  <c r="J197" i="10"/>
  <c r="K197" i="10"/>
  <c r="L197" i="10"/>
  <c r="M197" i="10"/>
  <c r="A198" i="10"/>
  <c r="B198" i="10"/>
  <c r="C198" i="10"/>
  <c r="D198" i="10"/>
  <c r="E198" i="10"/>
  <c r="G198" i="10"/>
  <c r="H198" i="10"/>
  <c r="I198" i="10"/>
  <c r="J198" i="10"/>
  <c r="K198" i="10"/>
  <c r="L198" i="10"/>
  <c r="M198" i="10"/>
  <c r="A199" i="10"/>
  <c r="B199" i="10"/>
  <c r="C199" i="10"/>
  <c r="D199" i="10"/>
  <c r="E199" i="10"/>
  <c r="G199" i="10"/>
  <c r="H199" i="10"/>
  <c r="I199" i="10"/>
  <c r="J199" i="10"/>
  <c r="K199" i="10"/>
  <c r="L199" i="10"/>
  <c r="M199" i="10"/>
  <c r="A200" i="10"/>
  <c r="B200" i="10"/>
  <c r="C200" i="10"/>
  <c r="D200" i="10"/>
  <c r="E200" i="10"/>
  <c r="G200" i="10"/>
  <c r="H200" i="10"/>
  <c r="I200" i="10"/>
  <c r="J200" i="10"/>
  <c r="K200" i="10"/>
  <c r="L200" i="10"/>
  <c r="M200" i="10"/>
  <c r="A201" i="10"/>
  <c r="B201" i="10"/>
  <c r="C201" i="10"/>
  <c r="D201" i="10"/>
  <c r="E201" i="10"/>
  <c r="G201" i="10"/>
  <c r="H201" i="10"/>
  <c r="I201" i="10"/>
  <c r="J201" i="10"/>
  <c r="K201" i="10"/>
  <c r="L201" i="10"/>
  <c r="M201" i="10"/>
  <c r="A202" i="10"/>
  <c r="B202" i="10"/>
  <c r="C202" i="10"/>
  <c r="D202" i="10"/>
  <c r="E202" i="10"/>
  <c r="G202" i="10"/>
  <c r="H202" i="10"/>
  <c r="I202" i="10"/>
  <c r="J202" i="10"/>
  <c r="K202" i="10"/>
  <c r="L202" i="10"/>
  <c r="M202" i="10"/>
  <c r="A203" i="10"/>
  <c r="B203" i="10"/>
  <c r="C203" i="10"/>
  <c r="D203" i="10"/>
  <c r="E203" i="10"/>
  <c r="G203" i="10"/>
  <c r="H203" i="10"/>
  <c r="I203" i="10"/>
  <c r="J203" i="10"/>
  <c r="K203" i="10"/>
  <c r="L203" i="10"/>
  <c r="M203" i="10"/>
  <c r="A204" i="10"/>
  <c r="B204" i="10"/>
  <c r="C204" i="10"/>
  <c r="D204" i="10"/>
  <c r="E204" i="10"/>
  <c r="G204" i="10"/>
  <c r="H204" i="10"/>
  <c r="I204" i="10"/>
  <c r="J204" i="10"/>
  <c r="K204" i="10"/>
  <c r="L204" i="10"/>
  <c r="M204" i="10"/>
  <c r="A205" i="10"/>
  <c r="B205" i="10"/>
  <c r="C205" i="10"/>
  <c r="D205" i="10"/>
  <c r="E205" i="10"/>
  <c r="G205" i="10"/>
  <c r="H205" i="10"/>
  <c r="I205" i="10"/>
  <c r="J205" i="10"/>
  <c r="K205" i="10"/>
  <c r="L205" i="10"/>
  <c r="M205" i="10"/>
  <c r="A206" i="10"/>
  <c r="B206" i="10"/>
  <c r="C206" i="10"/>
  <c r="D206" i="10"/>
  <c r="E206" i="10"/>
  <c r="G206" i="10"/>
  <c r="H206" i="10"/>
  <c r="I206" i="10"/>
  <c r="J206" i="10"/>
  <c r="K206" i="10"/>
  <c r="L206" i="10"/>
  <c r="M206" i="10"/>
  <c r="A207" i="10"/>
  <c r="B207" i="10"/>
  <c r="C207" i="10"/>
  <c r="D207" i="10"/>
  <c r="E207" i="10"/>
  <c r="G207" i="10"/>
  <c r="H207" i="10"/>
  <c r="I207" i="10"/>
  <c r="J207" i="10"/>
  <c r="K207" i="10"/>
  <c r="L207" i="10"/>
  <c r="M207" i="10"/>
  <c r="A208" i="10"/>
  <c r="B208" i="10"/>
  <c r="C208" i="10"/>
  <c r="D208" i="10"/>
  <c r="E208" i="10"/>
  <c r="G208" i="10"/>
  <c r="H208" i="10"/>
  <c r="I208" i="10"/>
  <c r="J208" i="10"/>
  <c r="K208" i="10"/>
  <c r="L208" i="10"/>
  <c r="M208" i="10"/>
  <c r="A209" i="10"/>
  <c r="B209" i="10"/>
  <c r="C209" i="10"/>
  <c r="D209" i="10"/>
  <c r="E209" i="10"/>
  <c r="G209" i="10"/>
  <c r="H209" i="10"/>
  <c r="I209" i="10"/>
  <c r="J209" i="10"/>
  <c r="K209" i="10"/>
  <c r="L209" i="10"/>
  <c r="M209" i="10"/>
  <c r="A210" i="10"/>
  <c r="B210" i="10"/>
  <c r="C210" i="10"/>
  <c r="D210" i="10"/>
  <c r="E210" i="10"/>
  <c r="G210" i="10"/>
  <c r="H210" i="10"/>
  <c r="I210" i="10"/>
  <c r="J210" i="10"/>
  <c r="K210" i="10"/>
  <c r="L210" i="10"/>
  <c r="M210" i="10"/>
  <c r="A211" i="10"/>
  <c r="B211" i="10"/>
  <c r="C211" i="10"/>
  <c r="D211" i="10"/>
  <c r="E211" i="10"/>
  <c r="G211" i="10"/>
  <c r="H211" i="10"/>
  <c r="I211" i="10"/>
  <c r="J211" i="10"/>
  <c r="K211" i="10"/>
  <c r="L211" i="10"/>
  <c r="M211" i="10"/>
  <c r="A212" i="10"/>
  <c r="B212" i="10"/>
  <c r="C212" i="10"/>
  <c r="D212" i="10"/>
  <c r="E212" i="10"/>
  <c r="G212" i="10"/>
  <c r="H212" i="10"/>
  <c r="I212" i="10"/>
  <c r="J212" i="10"/>
  <c r="K212" i="10"/>
  <c r="L212" i="10"/>
  <c r="M212" i="10"/>
  <c r="A213" i="10"/>
  <c r="B213" i="10"/>
  <c r="C213" i="10"/>
  <c r="D213" i="10"/>
  <c r="E213" i="10"/>
  <c r="G213" i="10"/>
  <c r="H213" i="10"/>
  <c r="I213" i="10"/>
  <c r="J213" i="10"/>
  <c r="K213" i="10"/>
  <c r="L213" i="10"/>
  <c r="M213" i="10"/>
  <c r="A214" i="10"/>
  <c r="B214" i="10"/>
  <c r="C214" i="10"/>
  <c r="D214" i="10"/>
  <c r="E214" i="10"/>
  <c r="G214" i="10"/>
  <c r="H214" i="10"/>
  <c r="I214" i="10"/>
  <c r="J214" i="10"/>
  <c r="K214" i="10"/>
  <c r="L214" i="10"/>
  <c r="M214" i="10"/>
  <c r="A215" i="10"/>
  <c r="B215" i="10"/>
  <c r="C215" i="10"/>
  <c r="D215" i="10"/>
  <c r="E215" i="10"/>
  <c r="G215" i="10"/>
  <c r="H215" i="10"/>
  <c r="I215" i="10"/>
  <c r="J215" i="10"/>
  <c r="K215" i="10"/>
  <c r="L215" i="10"/>
  <c r="M215" i="10"/>
  <c r="A216" i="10"/>
  <c r="B216" i="10"/>
  <c r="C216" i="10"/>
  <c r="D216" i="10"/>
  <c r="E216" i="10"/>
  <c r="G216" i="10"/>
  <c r="H216" i="10"/>
  <c r="I216" i="10"/>
  <c r="J216" i="10"/>
  <c r="K216" i="10"/>
  <c r="L216" i="10"/>
  <c r="M216" i="10"/>
  <c r="A217" i="10"/>
  <c r="B217" i="10"/>
  <c r="C217" i="10"/>
  <c r="D217" i="10"/>
  <c r="E217" i="10"/>
  <c r="G217" i="10"/>
  <c r="H217" i="10"/>
  <c r="I217" i="10"/>
  <c r="J217" i="10"/>
  <c r="K217" i="10"/>
  <c r="L217" i="10"/>
  <c r="M217" i="10"/>
  <c r="A218" i="10"/>
  <c r="B218" i="10"/>
  <c r="C218" i="10"/>
  <c r="D218" i="10"/>
  <c r="E218" i="10"/>
  <c r="G218" i="10"/>
  <c r="H218" i="10"/>
  <c r="I218" i="10"/>
  <c r="J218" i="10"/>
  <c r="K218" i="10"/>
  <c r="L218" i="10"/>
  <c r="M218" i="10"/>
  <c r="A219" i="10"/>
  <c r="B219" i="10"/>
  <c r="C219" i="10"/>
  <c r="D219" i="10"/>
  <c r="E219" i="10"/>
  <c r="G219" i="10"/>
  <c r="H219" i="10"/>
  <c r="I219" i="10"/>
  <c r="J219" i="10"/>
  <c r="K219" i="10"/>
  <c r="L219" i="10"/>
  <c r="M219" i="10"/>
  <c r="A220" i="10"/>
  <c r="B220" i="10"/>
  <c r="C220" i="10"/>
  <c r="D220" i="10"/>
  <c r="E220" i="10"/>
  <c r="G220" i="10"/>
  <c r="H220" i="10"/>
  <c r="I220" i="10"/>
  <c r="J220" i="10"/>
  <c r="K220" i="10"/>
  <c r="L220" i="10"/>
  <c r="M220" i="10"/>
  <c r="A221" i="10"/>
  <c r="B221" i="10"/>
  <c r="C221" i="10"/>
  <c r="D221" i="10"/>
  <c r="E221" i="10"/>
  <c r="G221" i="10"/>
  <c r="H221" i="10"/>
  <c r="I221" i="10"/>
  <c r="J221" i="10"/>
  <c r="K221" i="10"/>
  <c r="L221" i="10"/>
  <c r="M221" i="10"/>
  <c r="A222" i="10"/>
  <c r="B222" i="10"/>
  <c r="C222" i="10"/>
  <c r="D222" i="10"/>
  <c r="E222" i="10"/>
  <c r="G222" i="10"/>
  <c r="H222" i="10"/>
  <c r="I222" i="10"/>
  <c r="J222" i="10"/>
  <c r="K222" i="10"/>
  <c r="L222" i="10"/>
  <c r="M222" i="10"/>
  <c r="A223" i="10"/>
  <c r="B223" i="10"/>
  <c r="C223" i="10"/>
  <c r="D223" i="10"/>
  <c r="E223" i="10"/>
  <c r="G223" i="10"/>
  <c r="H223" i="10"/>
  <c r="I223" i="10"/>
  <c r="J223" i="10"/>
  <c r="K223" i="10"/>
  <c r="L223" i="10"/>
  <c r="M223" i="10"/>
  <c r="A224" i="10"/>
  <c r="B224" i="10"/>
  <c r="C224" i="10"/>
  <c r="D224" i="10"/>
  <c r="E224" i="10"/>
  <c r="G224" i="10"/>
  <c r="H224" i="10"/>
  <c r="I224" i="10"/>
  <c r="J224" i="10"/>
  <c r="K224" i="10"/>
  <c r="L224" i="10"/>
  <c r="M224" i="10"/>
  <c r="A225" i="10"/>
  <c r="B225" i="10"/>
  <c r="C225" i="10"/>
  <c r="D225" i="10"/>
  <c r="E225" i="10"/>
  <c r="G225" i="10"/>
  <c r="H225" i="10"/>
  <c r="I225" i="10"/>
  <c r="J225" i="10"/>
  <c r="K225" i="10"/>
  <c r="L225" i="10"/>
  <c r="M225" i="10"/>
  <c r="A226" i="10"/>
  <c r="B226" i="10"/>
  <c r="C226" i="10"/>
  <c r="D226" i="10"/>
  <c r="E226" i="10"/>
  <c r="G226" i="10"/>
  <c r="H226" i="10"/>
  <c r="I226" i="10"/>
  <c r="J226" i="10"/>
  <c r="K226" i="10"/>
  <c r="L226" i="10"/>
  <c r="M226" i="10"/>
  <c r="A227" i="10"/>
  <c r="B227" i="10"/>
  <c r="C227" i="10"/>
  <c r="D227" i="10"/>
  <c r="E227" i="10"/>
  <c r="G227" i="10"/>
  <c r="H227" i="10"/>
  <c r="I227" i="10"/>
  <c r="J227" i="10"/>
  <c r="K227" i="10"/>
  <c r="L227" i="10"/>
  <c r="M227" i="10"/>
  <c r="A228" i="10"/>
  <c r="B228" i="10"/>
  <c r="C228" i="10"/>
  <c r="D228" i="10"/>
  <c r="E228" i="10"/>
  <c r="G228" i="10"/>
  <c r="H228" i="10"/>
  <c r="I228" i="10"/>
  <c r="J228" i="10"/>
  <c r="K228" i="10"/>
  <c r="L228" i="10"/>
  <c r="M228" i="10"/>
  <c r="A229" i="10"/>
  <c r="B229" i="10"/>
  <c r="C229" i="10"/>
  <c r="D229" i="10"/>
  <c r="E229" i="10"/>
  <c r="G229" i="10"/>
  <c r="H229" i="10"/>
  <c r="I229" i="10"/>
  <c r="J229" i="10"/>
  <c r="K229" i="10"/>
  <c r="L229" i="10"/>
  <c r="M229" i="10"/>
  <c r="A230" i="10"/>
  <c r="B230" i="10"/>
  <c r="C230" i="10"/>
  <c r="D230" i="10"/>
  <c r="E230" i="10"/>
  <c r="G230" i="10"/>
  <c r="H230" i="10"/>
  <c r="I230" i="10"/>
  <c r="J230" i="10"/>
  <c r="K230" i="10"/>
  <c r="L230" i="10"/>
  <c r="M230" i="10"/>
  <c r="A231" i="10"/>
  <c r="B231" i="10"/>
  <c r="C231" i="10"/>
  <c r="D231" i="10"/>
  <c r="E231" i="10"/>
  <c r="G231" i="10"/>
  <c r="H231" i="10"/>
  <c r="I231" i="10"/>
  <c r="J231" i="10"/>
  <c r="K231" i="10"/>
  <c r="L231" i="10"/>
  <c r="M231" i="10"/>
  <c r="A232" i="10"/>
  <c r="B232" i="10"/>
  <c r="C232" i="10"/>
  <c r="D232" i="10"/>
  <c r="E232" i="10"/>
  <c r="G232" i="10"/>
  <c r="H232" i="10"/>
  <c r="I232" i="10"/>
  <c r="J232" i="10"/>
  <c r="K232" i="10"/>
  <c r="L232" i="10"/>
  <c r="M232" i="10"/>
  <c r="A233" i="10"/>
  <c r="B233" i="10"/>
  <c r="C233" i="10"/>
  <c r="D233" i="10"/>
  <c r="E233" i="10"/>
  <c r="G233" i="10"/>
  <c r="H233" i="10"/>
  <c r="I233" i="10"/>
  <c r="J233" i="10"/>
  <c r="K233" i="10"/>
  <c r="L233" i="10"/>
  <c r="M233" i="10"/>
  <c r="A234" i="10"/>
  <c r="B234" i="10"/>
  <c r="C234" i="10"/>
  <c r="D234" i="10"/>
  <c r="E234" i="10"/>
  <c r="G234" i="10"/>
  <c r="H234" i="10"/>
  <c r="I234" i="10"/>
  <c r="J234" i="10"/>
  <c r="K234" i="10"/>
  <c r="L234" i="10"/>
  <c r="M234" i="10"/>
  <c r="A235" i="10"/>
  <c r="B235" i="10"/>
  <c r="C235" i="10"/>
  <c r="D235" i="10"/>
  <c r="E235" i="10"/>
  <c r="G235" i="10"/>
  <c r="H235" i="10"/>
  <c r="I235" i="10"/>
  <c r="J235" i="10"/>
  <c r="K235" i="10"/>
  <c r="L235" i="10"/>
  <c r="M235" i="10"/>
  <c r="A236" i="10"/>
  <c r="B236" i="10"/>
  <c r="C236" i="10"/>
  <c r="D236" i="10"/>
  <c r="E236" i="10"/>
  <c r="G236" i="10"/>
  <c r="H236" i="10"/>
  <c r="I236" i="10"/>
  <c r="J236" i="10"/>
  <c r="K236" i="10"/>
  <c r="L236" i="10"/>
  <c r="M236" i="10"/>
  <c r="A237" i="10"/>
  <c r="B237" i="10"/>
  <c r="C237" i="10"/>
  <c r="D237" i="10"/>
  <c r="E237" i="10"/>
  <c r="G237" i="10"/>
  <c r="H237" i="10"/>
  <c r="I237" i="10"/>
  <c r="J237" i="10"/>
  <c r="K237" i="10"/>
  <c r="L237" i="10"/>
  <c r="M237" i="10"/>
  <c r="A238" i="10"/>
  <c r="B238" i="10"/>
  <c r="C238" i="10"/>
  <c r="D238" i="10"/>
  <c r="E238" i="10"/>
  <c r="G238" i="10"/>
  <c r="H238" i="10"/>
  <c r="I238" i="10"/>
  <c r="J238" i="10"/>
  <c r="K238" i="10"/>
  <c r="L238" i="10"/>
  <c r="M238" i="10"/>
  <c r="A239" i="10"/>
  <c r="B239" i="10"/>
  <c r="C239" i="10"/>
  <c r="D239" i="10"/>
  <c r="E239" i="10"/>
  <c r="G239" i="10"/>
  <c r="H239" i="10"/>
  <c r="I239" i="10"/>
  <c r="J239" i="10"/>
  <c r="K239" i="10"/>
  <c r="L239" i="10"/>
  <c r="M239" i="10"/>
  <c r="A240" i="10"/>
  <c r="B240" i="10"/>
  <c r="C240" i="10"/>
  <c r="D240" i="10"/>
  <c r="E240" i="10"/>
  <c r="G240" i="10"/>
  <c r="H240" i="10"/>
  <c r="I240" i="10"/>
  <c r="J240" i="10"/>
  <c r="K240" i="10"/>
  <c r="L240" i="10"/>
  <c r="M240" i="10"/>
  <c r="A241" i="10"/>
  <c r="B241" i="10"/>
  <c r="C241" i="10"/>
  <c r="D241" i="10"/>
  <c r="E241" i="10"/>
  <c r="G241" i="10"/>
  <c r="H241" i="10"/>
  <c r="I241" i="10"/>
  <c r="J241" i="10"/>
  <c r="K241" i="10"/>
  <c r="L241" i="10"/>
  <c r="M241" i="10"/>
  <c r="A242" i="10"/>
  <c r="B242" i="10"/>
  <c r="C242" i="10"/>
  <c r="D242" i="10"/>
  <c r="E242" i="10"/>
  <c r="G242" i="10"/>
  <c r="H242" i="10"/>
  <c r="I242" i="10"/>
  <c r="J242" i="10"/>
  <c r="K242" i="10"/>
  <c r="L242" i="10"/>
  <c r="M242" i="10"/>
  <c r="A243" i="10"/>
  <c r="B243" i="10"/>
  <c r="C243" i="10"/>
  <c r="D243" i="10"/>
  <c r="E243" i="10"/>
  <c r="G243" i="10"/>
  <c r="H243" i="10"/>
  <c r="I243" i="10"/>
  <c r="J243" i="10"/>
  <c r="K243" i="10"/>
  <c r="L243" i="10"/>
  <c r="M243" i="10"/>
  <c r="A244" i="10"/>
  <c r="B244" i="10"/>
  <c r="C244" i="10"/>
  <c r="D244" i="10"/>
  <c r="E244" i="10"/>
  <c r="G244" i="10"/>
  <c r="H244" i="10"/>
  <c r="I244" i="10"/>
  <c r="J244" i="10"/>
  <c r="K244" i="10"/>
  <c r="L244" i="10"/>
  <c r="M244" i="10"/>
  <c r="A245" i="10"/>
  <c r="B245" i="10"/>
  <c r="C245" i="10"/>
  <c r="D245" i="10"/>
  <c r="E245" i="10"/>
  <c r="G245" i="10"/>
  <c r="H245" i="10"/>
  <c r="I245" i="10"/>
  <c r="J245" i="10"/>
  <c r="K245" i="10"/>
  <c r="L245" i="10"/>
  <c r="M245" i="10"/>
  <c r="A246" i="10"/>
  <c r="B246" i="10"/>
  <c r="C246" i="10"/>
  <c r="D246" i="10"/>
  <c r="E246" i="10"/>
  <c r="G246" i="10"/>
  <c r="H246" i="10"/>
  <c r="I246" i="10"/>
  <c r="J246" i="10"/>
  <c r="K246" i="10"/>
  <c r="L246" i="10"/>
  <c r="M246" i="10"/>
  <c r="A247" i="10"/>
  <c r="B247" i="10"/>
  <c r="C247" i="10"/>
  <c r="D247" i="10"/>
  <c r="E247" i="10"/>
  <c r="G247" i="10"/>
  <c r="H247" i="10"/>
  <c r="I247" i="10"/>
  <c r="J247" i="10"/>
  <c r="K247" i="10"/>
  <c r="L247" i="10"/>
  <c r="M247" i="10"/>
  <c r="A248" i="10"/>
  <c r="B248" i="10"/>
  <c r="C248" i="10"/>
  <c r="D248" i="10"/>
  <c r="E248" i="10"/>
  <c r="G248" i="10"/>
  <c r="H248" i="10"/>
  <c r="I248" i="10"/>
  <c r="J248" i="10"/>
  <c r="K248" i="10"/>
  <c r="L248" i="10"/>
  <c r="M248" i="10"/>
  <c r="A249" i="10"/>
  <c r="B249" i="10"/>
  <c r="C249" i="10"/>
  <c r="D249" i="10"/>
  <c r="E249" i="10"/>
  <c r="G249" i="10"/>
  <c r="H249" i="10"/>
  <c r="I249" i="10"/>
  <c r="J249" i="10"/>
  <c r="K249" i="10"/>
  <c r="L249" i="10"/>
  <c r="M249" i="10"/>
  <c r="A250" i="10"/>
  <c r="B250" i="10"/>
  <c r="C250" i="10"/>
  <c r="D250" i="10"/>
  <c r="E250" i="10"/>
  <c r="G250" i="10"/>
  <c r="H250" i="10"/>
  <c r="I250" i="10"/>
  <c r="J250" i="10"/>
  <c r="K250" i="10"/>
  <c r="L250" i="10"/>
  <c r="M250" i="10"/>
  <c r="A251" i="10"/>
  <c r="B251" i="10"/>
  <c r="C251" i="10"/>
  <c r="D251" i="10"/>
  <c r="E251" i="10"/>
  <c r="G251" i="10"/>
  <c r="H251" i="10"/>
  <c r="I251" i="10"/>
  <c r="J251" i="10"/>
  <c r="K251" i="10"/>
  <c r="L251" i="10"/>
  <c r="M251" i="10"/>
  <c r="A252" i="10"/>
  <c r="B252" i="10"/>
  <c r="C252" i="10"/>
  <c r="D252" i="10"/>
  <c r="E252" i="10"/>
  <c r="G252" i="10"/>
  <c r="H252" i="10"/>
  <c r="I252" i="10"/>
  <c r="J252" i="10"/>
  <c r="K252" i="10"/>
  <c r="L252" i="10"/>
  <c r="M252" i="10"/>
  <c r="A253" i="10"/>
  <c r="B253" i="10"/>
  <c r="C253" i="10"/>
  <c r="D253" i="10"/>
  <c r="E253" i="10"/>
  <c r="G253" i="10"/>
  <c r="H253" i="10"/>
  <c r="I253" i="10"/>
  <c r="J253" i="10"/>
  <c r="K253" i="10"/>
  <c r="L253" i="10"/>
  <c r="M253" i="10"/>
  <c r="A254" i="10"/>
  <c r="B254" i="10"/>
  <c r="C254" i="10"/>
  <c r="D254" i="10"/>
  <c r="E254" i="10"/>
  <c r="G254" i="10"/>
  <c r="H254" i="10"/>
  <c r="I254" i="10"/>
  <c r="J254" i="10"/>
  <c r="K254" i="10"/>
  <c r="L254" i="10"/>
  <c r="M254" i="10"/>
  <c r="A255" i="10"/>
  <c r="B255" i="10"/>
  <c r="C255" i="10"/>
  <c r="D255" i="10"/>
  <c r="E255" i="10"/>
  <c r="G255" i="10"/>
  <c r="H255" i="10"/>
  <c r="I255" i="10"/>
  <c r="J255" i="10"/>
  <c r="K255" i="10"/>
  <c r="L255" i="10"/>
  <c r="M255" i="10"/>
  <c r="A256" i="10"/>
  <c r="B256" i="10"/>
  <c r="C256" i="10"/>
  <c r="D256" i="10"/>
  <c r="E256" i="10"/>
  <c r="G256" i="10"/>
  <c r="H256" i="10"/>
  <c r="I256" i="10"/>
  <c r="J256" i="10"/>
  <c r="K256" i="10"/>
  <c r="L256" i="10"/>
  <c r="M256" i="10"/>
  <c r="A257" i="10"/>
  <c r="B257" i="10"/>
  <c r="C257" i="10"/>
  <c r="D257" i="10"/>
  <c r="E257" i="10"/>
  <c r="G257" i="10"/>
  <c r="H257" i="10"/>
  <c r="I257" i="10"/>
  <c r="J257" i="10"/>
  <c r="K257" i="10"/>
  <c r="L257" i="10"/>
  <c r="M257" i="10"/>
  <c r="A258" i="10"/>
  <c r="B258" i="10"/>
  <c r="C258" i="10"/>
  <c r="D258" i="10"/>
  <c r="E258" i="10"/>
  <c r="G258" i="10"/>
  <c r="H258" i="10"/>
  <c r="I258" i="10"/>
  <c r="J258" i="10"/>
  <c r="K258" i="10"/>
  <c r="L258" i="10"/>
  <c r="M258" i="10"/>
  <c r="A259" i="10"/>
  <c r="B259" i="10"/>
  <c r="C259" i="10"/>
  <c r="D259" i="10"/>
  <c r="E259" i="10"/>
  <c r="G259" i="10"/>
  <c r="H259" i="10"/>
  <c r="I259" i="10"/>
  <c r="J259" i="10"/>
  <c r="K259" i="10"/>
  <c r="L259" i="10"/>
  <c r="M259" i="10"/>
  <c r="A260" i="10"/>
  <c r="B260" i="10"/>
  <c r="C260" i="10"/>
  <c r="D260" i="10"/>
  <c r="E260" i="10"/>
  <c r="G260" i="10"/>
  <c r="H260" i="10"/>
  <c r="I260" i="10"/>
  <c r="J260" i="10"/>
  <c r="K260" i="10"/>
  <c r="L260" i="10"/>
  <c r="M260" i="10"/>
  <c r="A261" i="10"/>
  <c r="B261" i="10"/>
  <c r="C261" i="10"/>
  <c r="D261" i="10"/>
  <c r="E261" i="10"/>
  <c r="G261" i="10"/>
  <c r="H261" i="10"/>
  <c r="I261" i="10"/>
  <c r="J261" i="10"/>
  <c r="K261" i="10"/>
  <c r="L261" i="10"/>
  <c r="M261" i="10"/>
  <c r="A262" i="10"/>
  <c r="B262" i="10"/>
  <c r="C262" i="10"/>
  <c r="D262" i="10"/>
  <c r="E262" i="10"/>
  <c r="G262" i="10"/>
  <c r="H262" i="10"/>
  <c r="I262" i="10"/>
  <c r="J262" i="10"/>
  <c r="K262" i="10"/>
  <c r="L262" i="10"/>
  <c r="M262" i="10"/>
  <c r="A263" i="10"/>
  <c r="B263" i="10"/>
  <c r="C263" i="10"/>
  <c r="D263" i="10"/>
  <c r="E263" i="10"/>
  <c r="G263" i="10"/>
  <c r="H263" i="10"/>
  <c r="I263" i="10"/>
  <c r="J263" i="10"/>
  <c r="K263" i="10"/>
  <c r="L263" i="10"/>
  <c r="M263" i="10"/>
  <c r="A264" i="10"/>
  <c r="B264" i="10"/>
  <c r="C264" i="10"/>
  <c r="D264" i="10"/>
  <c r="E264" i="10"/>
  <c r="G264" i="10"/>
  <c r="H264" i="10"/>
  <c r="I264" i="10"/>
  <c r="J264" i="10"/>
  <c r="K264" i="10"/>
  <c r="L264" i="10"/>
  <c r="M264" i="10"/>
  <c r="A265" i="10"/>
  <c r="B265" i="10"/>
  <c r="C265" i="10"/>
  <c r="D265" i="10"/>
  <c r="E265" i="10"/>
  <c r="G265" i="10"/>
  <c r="H265" i="10"/>
  <c r="I265" i="10"/>
  <c r="J265" i="10"/>
  <c r="K265" i="10"/>
  <c r="L265" i="10"/>
  <c r="M265" i="10"/>
  <c r="A266" i="10"/>
  <c r="B266" i="10"/>
  <c r="C266" i="10"/>
  <c r="D266" i="10"/>
  <c r="E266" i="10"/>
  <c r="G266" i="10"/>
  <c r="H266" i="10"/>
  <c r="I266" i="10"/>
  <c r="J266" i="10"/>
  <c r="K266" i="10"/>
  <c r="L266" i="10"/>
  <c r="M266" i="10"/>
  <c r="A267" i="10"/>
  <c r="B267" i="10"/>
  <c r="C267" i="10"/>
  <c r="D267" i="10"/>
  <c r="E267" i="10"/>
  <c r="G267" i="10"/>
  <c r="H267" i="10"/>
  <c r="I267" i="10"/>
  <c r="J267" i="10"/>
  <c r="K267" i="10"/>
  <c r="L267" i="10"/>
  <c r="M267" i="10"/>
  <c r="A268" i="10"/>
  <c r="B268" i="10"/>
  <c r="C268" i="10"/>
  <c r="D268" i="10"/>
  <c r="E268" i="10"/>
  <c r="G268" i="10"/>
  <c r="H268" i="10"/>
  <c r="I268" i="10"/>
  <c r="J268" i="10"/>
  <c r="K268" i="10"/>
  <c r="L268" i="10"/>
  <c r="M268" i="10"/>
  <c r="A269" i="10"/>
  <c r="B269" i="10"/>
  <c r="C269" i="10"/>
  <c r="D269" i="10"/>
  <c r="E269" i="10"/>
  <c r="G269" i="10"/>
  <c r="H269" i="10"/>
  <c r="I269" i="10"/>
  <c r="J269" i="10"/>
  <c r="K269" i="10"/>
  <c r="L269" i="10"/>
  <c r="M269" i="10"/>
  <c r="A270" i="10"/>
  <c r="B270" i="10"/>
  <c r="C270" i="10"/>
  <c r="D270" i="10"/>
  <c r="E270" i="10"/>
  <c r="G270" i="10"/>
  <c r="H270" i="10"/>
  <c r="I270" i="10"/>
  <c r="J270" i="10"/>
  <c r="K270" i="10"/>
  <c r="L270" i="10"/>
  <c r="M270" i="10"/>
  <c r="A271" i="10"/>
  <c r="B271" i="10"/>
  <c r="C271" i="10"/>
  <c r="D271" i="10"/>
  <c r="E271" i="10"/>
  <c r="G271" i="10"/>
  <c r="H271" i="10"/>
  <c r="I271" i="10"/>
  <c r="J271" i="10"/>
  <c r="K271" i="10"/>
  <c r="L271" i="10"/>
  <c r="M271" i="10"/>
  <c r="A272" i="10"/>
  <c r="B272" i="10"/>
  <c r="C272" i="10"/>
  <c r="D272" i="10"/>
  <c r="E272" i="10"/>
  <c r="G272" i="10"/>
  <c r="H272" i="10"/>
  <c r="I272" i="10"/>
  <c r="J272" i="10"/>
  <c r="K272" i="10"/>
  <c r="L272" i="10"/>
  <c r="M272" i="10"/>
  <c r="A273" i="10"/>
  <c r="B273" i="10"/>
  <c r="C273" i="10"/>
  <c r="D273" i="10"/>
  <c r="E273" i="10"/>
  <c r="G273" i="10"/>
  <c r="H273" i="10"/>
  <c r="I273" i="10"/>
  <c r="J273" i="10"/>
  <c r="K273" i="10"/>
  <c r="L273" i="10"/>
  <c r="M273" i="10"/>
  <c r="A274" i="10"/>
  <c r="B274" i="10"/>
  <c r="C274" i="10"/>
  <c r="D274" i="10"/>
  <c r="E274" i="10"/>
  <c r="G274" i="10"/>
  <c r="H274" i="10"/>
  <c r="I274" i="10"/>
  <c r="J274" i="10"/>
  <c r="K274" i="10"/>
  <c r="L274" i="10"/>
  <c r="M274" i="10"/>
  <c r="A275" i="10"/>
  <c r="B275" i="10"/>
  <c r="C275" i="10"/>
  <c r="D275" i="10"/>
  <c r="E275" i="10"/>
  <c r="G275" i="10"/>
  <c r="H275" i="10"/>
  <c r="I275" i="10"/>
  <c r="J275" i="10"/>
  <c r="K275" i="10"/>
  <c r="L275" i="10"/>
  <c r="M275" i="10"/>
  <c r="A276" i="10"/>
  <c r="B276" i="10"/>
  <c r="C276" i="10"/>
  <c r="D276" i="10"/>
  <c r="E276" i="10"/>
  <c r="G276" i="10"/>
  <c r="H276" i="10"/>
  <c r="I276" i="10"/>
  <c r="J276" i="10"/>
  <c r="K276" i="10"/>
  <c r="L276" i="10"/>
  <c r="M276" i="10"/>
  <c r="A277" i="10"/>
  <c r="B277" i="10"/>
  <c r="C277" i="10"/>
  <c r="D277" i="10"/>
  <c r="E277" i="10"/>
  <c r="G277" i="10"/>
  <c r="H277" i="10"/>
  <c r="I277" i="10"/>
  <c r="J277" i="10"/>
  <c r="K277" i="10"/>
  <c r="L277" i="10"/>
  <c r="M277" i="10"/>
  <c r="A278" i="10"/>
  <c r="B278" i="10"/>
  <c r="C278" i="10"/>
  <c r="D278" i="10"/>
  <c r="E278" i="10"/>
  <c r="G278" i="10"/>
  <c r="H278" i="10"/>
  <c r="I278" i="10"/>
  <c r="J278" i="10"/>
  <c r="K278" i="10"/>
  <c r="L278" i="10"/>
  <c r="M278" i="10"/>
  <c r="A279" i="10"/>
  <c r="B279" i="10"/>
  <c r="C279" i="10"/>
  <c r="D279" i="10"/>
  <c r="E279" i="10"/>
  <c r="G279" i="10"/>
  <c r="H279" i="10"/>
  <c r="I279" i="10"/>
  <c r="J279" i="10"/>
  <c r="K279" i="10"/>
  <c r="L279" i="10"/>
  <c r="M279" i="10"/>
  <c r="A280" i="10"/>
  <c r="B280" i="10"/>
  <c r="C280" i="10"/>
  <c r="D280" i="10"/>
  <c r="E280" i="10"/>
  <c r="G280" i="10"/>
  <c r="H280" i="10"/>
  <c r="I280" i="10"/>
  <c r="J280" i="10"/>
  <c r="K280" i="10"/>
  <c r="L280" i="10"/>
  <c r="M280" i="10"/>
  <c r="A281" i="10"/>
  <c r="B281" i="10"/>
  <c r="C281" i="10"/>
  <c r="D281" i="10"/>
  <c r="E281" i="10"/>
  <c r="G281" i="10"/>
  <c r="H281" i="10"/>
  <c r="I281" i="10"/>
  <c r="J281" i="10"/>
  <c r="K281" i="10"/>
  <c r="L281" i="10"/>
  <c r="M281" i="10"/>
  <c r="A282" i="10"/>
  <c r="B282" i="10"/>
  <c r="C282" i="10"/>
  <c r="D282" i="10"/>
  <c r="E282" i="10"/>
  <c r="G282" i="10"/>
  <c r="H282" i="10"/>
  <c r="I282" i="10"/>
  <c r="J282" i="10"/>
  <c r="K282" i="10"/>
  <c r="L282" i="10"/>
  <c r="M282" i="10"/>
  <c r="A283" i="10"/>
  <c r="B283" i="10"/>
  <c r="C283" i="10"/>
  <c r="D283" i="10"/>
  <c r="E283" i="10"/>
  <c r="G283" i="10"/>
  <c r="H283" i="10"/>
  <c r="I283" i="10"/>
  <c r="J283" i="10"/>
  <c r="K283" i="10"/>
  <c r="L283" i="10"/>
  <c r="M283" i="10"/>
  <c r="A284" i="10"/>
  <c r="B284" i="10"/>
  <c r="C284" i="10"/>
  <c r="D284" i="10"/>
  <c r="E284" i="10"/>
  <c r="G284" i="10"/>
  <c r="H284" i="10"/>
  <c r="I284" i="10"/>
  <c r="J284" i="10"/>
  <c r="K284" i="10"/>
  <c r="L284" i="10"/>
  <c r="M284" i="10"/>
  <c r="A285" i="10"/>
  <c r="B285" i="10"/>
  <c r="C285" i="10"/>
  <c r="D285" i="10"/>
  <c r="E285" i="10"/>
  <c r="G285" i="10"/>
  <c r="H285" i="10"/>
  <c r="I285" i="10"/>
  <c r="J285" i="10"/>
  <c r="K285" i="10"/>
  <c r="L285" i="10"/>
  <c r="M285" i="10"/>
  <c r="A286" i="10"/>
  <c r="B286" i="10"/>
  <c r="C286" i="10"/>
  <c r="D286" i="10"/>
  <c r="E286" i="10"/>
  <c r="G286" i="10"/>
  <c r="H286" i="10"/>
  <c r="I286" i="10"/>
  <c r="J286" i="10"/>
  <c r="K286" i="10"/>
  <c r="L286" i="10"/>
  <c r="M286" i="10"/>
  <c r="A287" i="10"/>
  <c r="B287" i="10"/>
  <c r="C287" i="10"/>
  <c r="D287" i="10"/>
  <c r="E287" i="10"/>
  <c r="G287" i="10"/>
  <c r="H287" i="10"/>
  <c r="I287" i="10"/>
  <c r="J287" i="10"/>
  <c r="K287" i="10"/>
  <c r="L287" i="10"/>
  <c r="M287" i="10"/>
  <c r="A288" i="10"/>
  <c r="B288" i="10"/>
  <c r="C288" i="10"/>
  <c r="D288" i="10"/>
  <c r="E288" i="10"/>
  <c r="G288" i="10"/>
  <c r="H288" i="10"/>
  <c r="I288" i="10"/>
  <c r="J288" i="10"/>
  <c r="K288" i="10"/>
  <c r="L288" i="10"/>
  <c r="M288" i="10"/>
  <c r="A289" i="10"/>
  <c r="B289" i="10"/>
  <c r="C289" i="10"/>
  <c r="D289" i="10"/>
  <c r="E289" i="10"/>
  <c r="G289" i="10"/>
  <c r="H289" i="10"/>
  <c r="I289" i="10"/>
  <c r="J289" i="10"/>
  <c r="K289" i="10"/>
  <c r="L289" i="10"/>
  <c r="M289" i="10"/>
  <c r="A290" i="10"/>
  <c r="B290" i="10"/>
  <c r="C290" i="10"/>
  <c r="D290" i="10"/>
  <c r="E290" i="10"/>
  <c r="G290" i="10"/>
  <c r="H290" i="10"/>
  <c r="I290" i="10"/>
  <c r="J290" i="10"/>
  <c r="K290" i="10"/>
  <c r="L290" i="10"/>
  <c r="M290" i="10"/>
  <c r="A291" i="10"/>
  <c r="B291" i="10"/>
  <c r="C291" i="10"/>
  <c r="D291" i="10"/>
  <c r="E291" i="10"/>
  <c r="G291" i="10"/>
  <c r="H291" i="10"/>
  <c r="I291" i="10"/>
  <c r="J291" i="10"/>
  <c r="K291" i="10"/>
  <c r="L291" i="10"/>
  <c r="M291" i="10"/>
  <c r="A292" i="10"/>
  <c r="B292" i="10"/>
  <c r="C292" i="10"/>
  <c r="D292" i="10"/>
  <c r="E292" i="10"/>
  <c r="G292" i="10"/>
  <c r="H292" i="10"/>
  <c r="I292" i="10"/>
  <c r="J292" i="10"/>
  <c r="K292" i="10"/>
  <c r="L292" i="10"/>
  <c r="M292" i="10"/>
  <c r="A293" i="10"/>
  <c r="B293" i="10"/>
  <c r="C293" i="10"/>
  <c r="D293" i="10"/>
  <c r="E293" i="10"/>
  <c r="G293" i="10"/>
  <c r="H293" i="10"/>
  <c r="I293" i="10"/>
  <c r="J293" i="10"/>
  <c r="K293" i="10"/>
  <c r="L293" i="10"/>
  <c r="M293" i="10"/>
  <c r="A294" i="10"/>
  <c r="B294" i="10"/>
  <c r="C294" i="10"/>
  <c r="D294" i="10"/>
  <c r="E294" i="10"/>
  <c r="G294" i="10"/>
  <c r="H294" i="10"/>
  <c r="I294" i="10"/>
  <c r="J294" i="10"/>
  <c r="K294" i="10"/>
  <c r="L294" i="10"/>
  <c r="M294" i="10"/>
  <c r="A295" i="10"/>
  <c r="B295" i="10"/>
  <c r="C295" i="10"/>
  <c r="D295" i="10"/>
  <c r="E295" i="10"/>
  <c r="G295" i="10"/>
  <c r="H295" i="10"/>
  <c r="I295" i="10"/>
  <c r="J295" i="10"/>
  <c r="K295" i="10"/>
  <c r="L295" i="10"/>
  <c r="M295" i="10"/>
  <c r="A296" i="10"/>
  <c r="B296" i="10"/>
  <c r="C296" i="10"/>
  <c r="D296" i="10"/>
  <c r="E296" i="10"/>
  <c r="G296" i="10"/>
  <c r="H296" i="10"/>
  <c r="I296" i="10"/>
  <c r="J296" i="10"/>
  <c r="K296" i="10"/>
  <c r="L296" i="10"/>
  <c r="M296" i="10"/>
  <c r="A297" i="10"/>
  <c r="B297" i="10"/>
  <c r="C297" i="10"/>
  <c r="D297" i="10"/>
  <c r="E297" i="10"/>
  <c r="G297" i="10"/>
  <c r="H297" i="10"/>
  <c r="I297" i="10"/>
  <c r="J297" i="10"/>
  <c r="K297" i="10"/>
  <c r="L297" i="10"/>
  <c r="M297" i="10"/>
  <c r="A298" i="10"/>
  <c r="B298" i="10"/>
  <c r="C298" i="10"/>
  <c r="D298" i="10"/>
  <c r="E298" i="10"/>
  <c r="G298" i="10"/>
  <c r="H298" i="10"/>
  <c r="I298" i="10"/>
  <c r="J298" i="10"/>
  <c r="K298" i="10"/>
  <c r="L298" i="10"/>
  <c r="M298" i="10"/>
  <c r="A299" i="10"/>
  <c r="B299" i="10"/>
  <c r="C299" i="10"/>
  <c r="D299" i="10"/>
  <c r="E299" i="10"/>
  <c r="G299" i="10"/>
  <c r="H299" i="10"/>
  <c r="I299" i="10"/>
  <c r="J299" i="10"/>
  <c r="K299" i="10"/>
  <c r="L299" i="10"/>
  <c r="M299" i="10"/>
  <c r="A300" i="10"/>
  <c r="B300" i="10"/>
  <c r="C300" i="10"/>
  <c r="D300" i="10"/>
  <c r="E300" i="10"/>
  <c r="G300" i="10"/>
  <c r="H300" i="10"/>
  <c r="I300" i="10"/>
  <c r="J300" i="10"/>
  <c r="K300" i="10"/>
  <c r="L300" i="10"/>
  <c r="M300" i="10"/>
  <c r="A301" i="10"/>
  <c r="B301" i="10"/>
  <c r="C301" i="10"/>
  <c r="D301" i="10"/>
  <c r="E301" i="10"/>
  <c r="G301" i="10"/>
  <c r="H301" i="10"/>
  <c r="I301" i="10"/>
  <c r="J301" i="10"/>
  <c r="K301" i="10"/>
  <c r="L301" i="10"/>
  <c r="M301" i="10"/>
  <c r="A302" i="10"/>
  <c r="B302" i="10"/>
  <c r="C302" i="10"/>
  <c r="D302" i="10"/>
  <c r="E302" i="10"/>
  <c r="G302" i="10"/>
  <c r="H302" i="10"/>
  <c r="I302" i="10"/>
  <c r="J302" i="10"/>
  <c r="K302" i="10"/>
  <c r="L302" i="10"/>
  <c r="M302" i="10"/>
  <c r="A303" i="10"/>
  <c r="B303" i="10"/>
  <c r="C303" i="10"/>
  <c r="D303" i="10"/>
  <c r="E303" i="10"/>
  <c r="G303" i="10"/>
  <c r="H303" i="10"/>
  <c r="I303" i="10"/>
  <c r="J303" i="10"/>
  <c r="K303" i="10"/>
  <c r="L303" i="10"/>
  <c r="M303" i="10"/>
  <c r="A304" i="10"/>
  <c r="B304" i="10"/>
  <c r="C304" i="10"/>
  <c r="D304" i="10"/>
  <c r="E304" i="10"/>
  <c r="G304" i="10"/>
  <c r="H304" i="10"/>
  <c r="I304" i="10"/>
  <c r="J304" i="10"/>
  <c r="K304" i="10"/>
  <c r="L304" i="10"/>
  <c r="M304" i="10"/>
  <c r="A305" i="10"/>
  <c r="B305" i="10"/>
  <c r="C305" i="10"/>
  <c r="D305" i="10"/>
  <c r="E305" i="10"/>
  <c r="G305" i="10"/>
  <c r="H305" i="10"/>
  <c r="I305" i="10"/>
  <c r="J305" i="10"/>
  <c r="K305" i="10"/>
  <c r="L305" i="10"/>
  <c r="M305" i="10"/>
  <c r="A306" i="10"/>
  <c r="B306" i="10"/>
  <c r="C306" i="10"/>
  <c r="D306" i="10"/>
  <c r="E306" i="10"/>
  <c r="G306" i="10"/>
  <c r="H306" i="10"/>
  <c r="I306" i="10"/>
  <c r="J306" i="10"/>
  <c r="K306" i="10"/>
  <c r="L306" i="10"/>
  <c r="M306" i="10"/>
  <c r="A307" i="10"/>
  <c r="B307" i="10"/>
  <c r="C307" i="10"/>
  <c r="D307" i="10"/>
  <c r="E307" i="10"/>
  <c r="G307" i="10"/>
  <c r="H307" i="10"/>
  <c r="I307" i="10"/>
  <c r="J307" i="10"/>
  <c r="K307" i="10"/>
  <c r="L307" i="10"/>
  <c r="M307" i="10"/>
  <c r="A308" i="10"/>
  <c r="B308" i="10"/>
  <c r="C308" i="10"/>
  <c r="D308" i="10"/>
  <c r="E308" i="10"/>
  <c r="G308" i="10"/>
  <c r="H308" i="10"/>
  <c r="I308" i="10"/>
  <c r="J308" i="10"/>
  <c r="K308" i="10"/>
  <c r="L308" i="10"/>
  <c r="M308" i="10"/>
  <c r="A309" i="10"/>
  <c r="B309" i="10"/>
  <c r="C309" i="10"/>
  <c r="D309" i="10"/>
  <c r="E309" i="10"/>
  <c r="G309" i="10"/>
  <c r="H309" i="10"/>
  <c r="I309" i="10"/>
  <c r="J309" i="10"/>
  <c r="K309" i="10"/>
  <c r="L309" i="10"/>
  <c r="M309" i="10"/>
  <c r="A310" i="10"/>
  <c r="B310" i="10"/>
  <c r="C310" i="10"/>
  <c r="D310" i="10"/>
  <c r="E310" i="10"/>
  <c r="G310" i="10"/>
  <c r="H310" i="10"/>
  <c r="I310" i="10"/>
  <c r="J310" i="10"/>
  <c r="K310" i="10"/>
  <c r="L310" i="10"/>
  <c r="M310" i="10"/>
  <c r="A311" i="10"/>
  <c r="B311" i="10"/>
  <c r="C311" i="10"/>
  <c r="D311" i="10"/>
  <c r="E311" i="10"/>
  <c r="G311" i="10"/>
  <c r="H311" i="10"/>
  <c r="I311" i="10"/>
  <c r="J311" i="10"/>
  <c r="K311" i="10"/>
  <c r="L311" i="10"/>
  <c r="M311" i="10"/>
  <c r="A312" i="10"/>
  <c r="B312" i="10"/>
  <c r="C312" i="10"/>
  <c r="D312" i="10"/>
  <c r="E312" i="10"/>
  <c r="G312" i="10"/>
  <c r="H312" i="10"/>
  <c r="I312" i="10"/>
  <c r="J312" i="10"/>
  <c r="K312" i="10"/>
  <c r="L312" i="10"/>
  <c r="M312" i="10"/>
  <c r="A313" i="10"/>
  <c r="B313" i="10"/>
  <c r="C313" i="10"/>
  <c r="D313" i="10"/>
  <c r="E313" i="10"/>
  <c r="G313" i="10"/>
  <c r="H313" i="10"/>
  <c r="I313" i="10"/>
  <c r="J313" i="10"/>
  <c r="K313" i="10"/>
  <c r="L313" i="10"/>
  <c r="M313" i="10"/>
  <c r="A314" i="10"/>
  <c r="B314" i="10"/>
  <c r="C314" i="10"/>
  <c r="D314" i="10"/>
  <c r="E314" i="10"/>
  <c r="G314" i="10"/>
  <c r="H314" i="10"/>
  <c r="I314" i="10"/>
  <c r="J314" i="10"/>
  <c r="K314" i="10"/>
  <c r="L314" i="10"/>
  <c r="M314" i="10"/>
  <c r="A315" i="10"/>
  <c r="B315" i="10"/>
  <c r="C315" i="10"/>
  <c r="D315" i="10"/>
  <c r="E315" i="10"/>
  <c r="G315" i="10"/>
  <c r="H315" i="10"/>
  <c r="I315" i="10"/>
  <c r="J315" i="10"/>
  <c r="K315" i="10"/>
  <c r="L315" i="10"/>
  <c r="M315" i="10"/>
  <c r="A316" i="10"/>
  <c r="B316" i="10"/>
  <c r="C316" i="10"/>
  <c r="D316" i="10"/>
  <c r="E316" i="10"/>
  <c r="G316" i="10"/>
  <c r="H316" i="10"/>
  <c r="I316" i="10"/>
  <c r="J316" i="10"/>
  <c r="K316" i="10"/>
  <c r="L316" i="10"/>
  <c r="M316" i="10"/>
  <c r="A317" i="10"/>
  <c r="B317" i="10"/>
  <c r="C317" i="10"/>
  <c r="D317" i="10"/>
  <c r="E317" i="10"/>
  <c r="G317" i="10"/>
  <c r="H317" i="10"/>
  <c r="I317" i="10"/>
  <c r="J317" i="10"/>
  <c r="K317" i="10"/>
  <c r="L317" i="10"/>
  <c r="M317" i="10"/>
  <c r="A318" i="10"/>
  <c r="B318" i="10"/>
  <c r="C318" i="10"/>
  <c r="D318" i="10"/>
  <c r="E318" i="10"/>
  <c r="G318" i="10"/>
  <c r="H318" i="10"/>
  <c r="I318" i="10"/>
  <c r="J318" i="10"/>
  <c r="K318" i="10"/>
  <c r="L318" i="10"/>
  <c r="M318" i="10"/>
  <c r="A319" i="10"/>
  <c r="B319" i="10"/>
  <c r="C319" i="10"/>
  <c r="D319" i="10"/>
  <c r="E319" i="10"/>
  <c r="G319" i="10"/>
  <c r="H319" i="10"/>
  <c r="I319" i="10"/>
  <c r="J319" i="10"/>
  <c r="K319" i="10"/>
  <c r="L319" i="10"/>
  <c r="M319" i="10"/>
  <c r="A320" i="10"/>
  <c r="B320" i="10"/>
  <c r="C320" i="10"/>
  <c r="D320" i="10"/>
  <c r="E320" i="10"/>
  <c r="G320" i="10"/>
  <c r="H320" i="10"/>
  <c r="I320" i="10"/>
  <c r="J320" i="10"/>
  <c r="K320" i="10"/>
  <c r="L320" i="10"/>
  <c r="M320" i="10"/>
  <c r="A321" i="10"/>
  <c r="B321" i="10"/>
  <c r="C321" i="10"/>
  <c r="D321" i="10"/>
  <c r="E321" i="10"/>
  <c r="G321" i="10"/>
  <c r="H321" i="10"/>
  <c r="I321" i="10"/>
  <c r="J321" i="10"/>
  <c r="K321" i="10"/>
  <c r="L321" i="10"/>
  <c r="M321" i="10"/>
  <c r="A322" i="10"/>
  <c r="B322" i="10"/>
  <c r="C322" i="10"/>
  <c r="D322" i="10"/>
  <c r="E322" i="10"/>
  <c r="G322" i="10"/>
  <c r="H322" i="10"/>
  <c r="I322" i="10"/>
  <c r="J322" i="10"/>
  <c r="K322" i="10"/>
  <c r="L322" i="10"/>
  <c r="M322" i="10"/>
  <c r="A323" i="10"/>
  <c r="B323" i="10"/>
  <c r="C323" i="10"/>
  <c r="D323" i="10"/>
  <c r="E323" i="10"/>
  <c r="G323" i="10"/>
  <c r="H323" i="10"/>
  <c r="I323" i="10"/>
  <c r="J323" i="10"/>
  <c r="K323" i="10"/>
  <c r="L323" i="10"/>
  <c r="M323" i="10"/>
  <c r="A324" i="10"/>
  <c r="B324" i="10"/>
  <c r="C324" i="10"/>
  <c r="D324" i="10"/>
  <c r="E324" i="10"/>
  <c r="G324" i="10"/>
  <c r="H324" i="10"/>
  <c r="I324" i="10"/>
  <c r="J324" i="10"/>
  <c r="K324" i="10"/>
  <c r="L324" i="10"/>
  <c r="M324" i="10"/>
  <c r="A325" i="10"/>
  <c r="B325" i="10"/>
  <c r="C325" i="10"/>
  <c r="D325" i="10"/>
  <c r="E325" i="10"/>
  <c r="G325" i="10"/>
  <c r="H325" i="10"/>
  <c r="I325" i="10"/>
  <c r="J325" i="10"/>
  <c r="K325" i="10"/>
  <c r="L325" i="10"/>
  <c r="M325" i="10"/>
  <c r="A326" i="10"/>
  <c r="B326" i="10"/>
  <c r="C326" i="10"/>
  <c r="D326" i="10"/>
  <c r="E326" i="10"/>
  <c r="G326" i="10"/>
  <c r="H326" i="10"/>
  <c r="I326" i="10"/>
  <c r="J326" i="10"/>
  <c r="K326" i="10"/>
  <c r="L326" i="10"/>
  <c r="M326" i="10"/>
  <c r="A327" i="10"/>
  <c r="B327" i="10"/>
  <c r="C327" i="10"/>
  <c r="D327" i="10"/>
  <c r="E327" i="10"/>
  <c r="G327" i="10"/>
  <c r="H327" i="10"/>
  <c r="I327" i="10"/>
  <c r="J327" i="10"/>
  <c r="K327" i="10"/>
  <c r="L327" i="10"/>
  <c r="M327" i="10"/>
  <c r="A328" i="10"/>
  <c r="B328" i="10"/>
  <c r="C328" i="10"/>
  <c r="D328" i="10"/>
  <c r="E328" i="10"/>
  <c r="G328" i="10"/>
  <c r="H328" i="10"/>
  <c r="I328" i="10"/>
  <c r="J328" i="10"/>
  <c r="K328" i="10"/>
  <c r="L328" i="10"/>
  <c r="M328" i="10"/>
  <c r="A329" i="10"/>
  <c r="B329" i="10"/>
  <c r="C329" i="10"/>
  <c r="D329" i="10"/>
  <c r="E329" i="10"/>
  <c r="G329" i="10"/>
  <c r="H329" i="10"/>
  <c r="I329" i="10"/>
  <c r="J329" i="10"/>
  <c r="K329" i="10"/>
  <c r="L329" i="10"/>
  <c r="M329" i="10"/>
  <c r="A330" i="10"/>
  <c r="B330" i="10"/>
  <c r="C330" i="10"/>
  <c r="D330" i="10"/>
  <c r="E330" i="10"/>
  <c r="G330" i="10"/>
  <c r="H330" i="10"/>
  <c r="I330" i="10"/>
  <c r="J330" i="10"/>
  <c r="K330" i="10"/>
  <c r="L330" i="10"/>
  <c r="M330" i="10"/>
  <c r="A331" i="10"/>
  <c r="B331" i="10"/>
  <c r="C331" i="10"/>
  <c r="D331" i="10"/>
  <c r="E331" i="10"/>
  <c r="G331" i="10"/>
  <c r="H331" i="10"/>
  <c r="I331" i="10"/>
  <c r="J331" i="10"/>
  <c r="K331" i="10"/>
  <c r="L331" i="10"/>
  <c r="M331" i="10"/>
  <c r="A332" i="10"/>
  <c r="B332" i="10"/>
  <c r="C332" i="10"/>
  <c r="D332" i="10"/>
  <c r="E332" i="10"/>
  <c r="G332" i="10"/>
  <c r="H332" i="10"/>
  <c r="I332" i="10"/>
  <c r="J332" i="10"/>
  <c r="K332" i="10"/>
  <c r="L332" i="10"/>
  <c r="M332" i="10"/>
  <c r="A333" i="10"/>
  <c r="B333" i="10"/>
  <c r="C333" i="10"/>
  <c r="D333" i="10"/>
  <c r="E333" i="10"/>
  <c r="G333" i="10"/>
  <c r="H333" i="10"/>
  <c r="I333" i="10"/>
  <c r="J333" i="10"/>
  <c r="K333" i="10"/>
  <c r="L333" i="10"/>
  <c r="M333" i="10"/>
  <c r="A334" i="10"/>
  <c r="B334" i="10"/>
  <c r="C334" i="10"/>
  <c r="D334" i="10"/>
  <c r="E334" i="10"/>
  <c r="G334" i="10"/>
  <c r="H334" i="10"/>
  <c r="I334" i="10"/>
  <c r="J334" i="10"/>
  <c r="K334" i="10"/>
  <c r="L334" i="10"/>
  <c r="M334" i="10"/>
  <c r="A335" i="10"/>
  <c r="B335" i="10"/>
  <c r="C335" i="10"/>
  <c r="D335" i="10"/>
  <c r="E335" i="10"/>
  <c r="G335" i="10"/>
  <c r="H335" i="10"/>
  <c r="I335" i="10"/>
  <c r="J335" i="10"/>
  <c r="K335" i="10"/>
  <c r="L335" i="10"/>
  <c r="M335" i="10"/>
  <c r="A336" i="10"/>
  <c r="B336" i="10"/>
  <c r="C336" i="10"/>
  <c r="D336" i="10"/>
  <c r="E336" i="10"/>
  <c r="G336" i="10"/>
  <c r="H336" i="10"/>
  <c r="I336" i="10"/>
  <c r="J336" i="10"/>
  <c r="K336" i="10"/>
  <c r="L336" i="10"/>
  <c r="M336" i="10"/>
  <c r="A337" i="10"/>
  <c r="B337" i="10"/>
  <c r="C337" i="10"/>
  <c r="D337" i="10"/>
  <c r="E337" i="10"/>
  <c r="G337" i="10"/>
  <c r="H337" i="10"/>
  <c r="I337" i="10"/>
  <c r="J337" i="10"/>
  <c r="K337" i="10"/>
  <c r="L337" i="10"/>
  <c r="M337" i="10"/>
  <c r="A338" i="10"/>
  <c r="B338" i="10"/>
  <c r="C338" i="10"/>
  <c r="D338" i="10"/>
  <c r="E338" i="10"/>
  <c r="G338" i="10"/>
  <c r="H338" i="10"/>
  <c r="I338" i="10"/>
  <c r="J338" i="10"/>
  <c r="K338" i="10"/>
  <c r="L338" i="10"/>
  <c r="M338" i="10"/>
  <c r="A339" i="10"/>
  <c r="B339" i="10"/>
  <c r="C339" i="10"/>
  <c r="D339" i="10"/>
  <c r="E339" i="10"/>
  <c r="G339" i="10"/>
  <c r="H339" i="10"/>
  <c r="I339" i="10"/>
  <c r="J339" i="10"/>
  <c r="K339" i="10"/>
  <c r="L339" i="10"/>
  <c r="M339" i="10"/>
  <c r="A340" i="10"/>
  <c r="B340" i="10"/>
  <c r="C340" i="10"/>
  <c r="D340" i="10"/>
  <c r="E340" i="10"/>
  <c r="G340" i="10"/>
  <c r="H340" i="10"/>
  <c r="I340" i="10"/>
  <c r="J340" i="10"/>
  <c r="K340" i="10"/>
  <c r="L340" i="10"/>
  <c r="M340" i="10"/>
  <c r="A341" i="10"/>
  <c r="B341" i="10"/>
  <c r="C341" i="10"/>
  <c r="D341" i="10"/>
  <c r="E341" i="10"/>
  <c r="G341" i="10"/>
  <c r="H341" i="10"/>
  <c r="I341" i="10"/>
  <c r="J341" i="10"/>
  <c r="K341" i="10"/>
  <c r="L341" i="10"/>
  <c r="M341" i="10"/>
  <c r="A342" i="10"/>
  <c r="B342" i="10"/>
  <c r="C342" i="10"/>
  <c r="D342" i="10"/>
  <c r="E342" i="10"/>
  <c r="G342" i="10"/>
  <c r="H342" i="10"/>
  <c r="I342" i="10"/>
  <c r="J342" i="10"/>
  <c r="K342" i="10"/>
  <c r="L342" i="10"/>
  <c r="M342" i="10"/>
  <c r="A343" i="10"/>
  <c r="B343" i="10"/>
  <c r="C343" i="10"/>
  <c r="D343" i="10"/>
  <c r="E343" i="10"/>
  <c r="G343" i="10"/>
  <c r="H343" i="10"/>
  <c r="I343" i="10"/>
  <c r="J343" i="10"/>
  <c r="K343" i="10"/>
  <c r="L343" i="10"/>
  <c r="M343" i="10"/>
  <c r="A344" i="10"/>
  <c r="B344" i="10"/>
  <c r="C344" i="10"/>
  <c r="D344" i="10"/>
  <c r="E344" i="10"/>
  <c r="G344" i="10"/>
  <c r="H344" i="10"/>
  <c r="I344" i="10"/>
  <c r="J344" i="10"/>
  <c r="K344" i="10"/>
  <c r="L344" i="10"/>
  <c r="M344" i="10"/>
  <c r="A345" i="10"/>
  <c r="B345" i="10"/>
  <c r="C345" i="10"/>
  <c r="D345" i="10"/>
  <c r="E345" i="10"/>
  <c r="G345" i="10"/>
  <c r="H345" i="10"/>
  <c r="I345" i="10"/>
  <c r="J345" i="10"/>
  <c r="K345" i="10"/>
  <c r="L345" i="10"/>
  <c r="M345" i="10"/>
  <c r="A346" i="10"/>
  <c r="B346" i="10"/>
  <c r="C346" i="10"/>
  <c r="D346" i="10"/>
  <c r="E346" i="10"/>
  <c r="G346" i="10"/>
  <c r="H346" i="10"/>
  <c r="I346" i="10"/>
  <c r="J346" i="10"/>
  <c r="K346" i="10"/>
  <c r="L346" i="10"/>
  <c r="M346" i="10"/>
  <c r="A347" i="10"/>
  <c r="B347" i="10"/>
  <c r="C347" i="10"/>
  <c r="D347" i="10"/>
  <c r="E347" i="10"/>
  <c r="G347" i="10"/>
  <c r="H347" i="10"/>
  <c r="I347" i="10"/>
  <c r="J347" i="10"/>
  <c r="K347" i="10"/>
  <c r="L347" i="10"/>
  <c r="M347" i="10"/>
  <c r="A348" i="10"/>
  <c r="B348" i="10"/>
  <c r="C348" i="10"/>
  <c r="D348" i="10"/>
  <c r="E348" i="10"/>
  <c r="G348" i="10"/>
  <c r="H348" i="10"/>
  <c r="I348" i="10"/>
  <c r="J348" i="10"/>
  <c r="K348" i="10"/>
  <c r="L348" i="10"/>
  <c r="M348" i="10"/>
  <c r="A349" i="10"/>
  <c r="B349" i="10"/>
  <c r="C349" i="10"/>
  <c r="D349" i="10"/>
  <c r="E349" i="10"/>
  <c r="G349" i="10"/>
  <c r="H349" i="10"/>
  <c r="I349" i="10"/>
  <c r="J349" i="10"/>
  <c r="K349" i="10"/>
  <c r="L349" i="10"/>
  <c r="M349" i="10"/>
  <c r="A350" i="10"/>
  <c r="B350" i="10"/>
  <c r="C350" i="10"/>
  <c r="D350" i="10"/>
  <c r="E350" i="10"/>
  <c r="G350" i="10"/>
  <c r="H350" i="10"/>
  <c r="I350" i="10"/>
  <c r="J350" i="10"/>
  <c r="K350" i="10"/>
  <c r="L350" i="10"/>
  <c r="M350" i="10"/>
  <c r="A351" i="10"/>
  <c r="B351" i="10"/>
  <c r="C351" i="10"/>
  <c r="D351" i="10"/>
  <c r="E351" i="10"/>
  <c r="G351" i="10"/>
  <c r="H351" i="10"/>
  <c r="I351" i="10"/>
  <c r="J351" i="10"/>
  <c r="K351" i="10"/>
  <c r="L351" i="10"/>
  <c r="M351" i="10"/>
  <c r="A352" i="10"/>
  <c r="B352" i="10"/>
  <c r="C352" i="10"/>
  <c r="D352" i="10"/>
  <c r="E352" i="10"/>
  <c r="G352" i="10"/>
  <c r="H352" i="10"/>
  <c r="I352" i="10"/>
  <c r="J352" i="10"/>
  <c r="K352" i="10"/>
  <c r="L352" i="10"/>
  <c r="M352" i="10"/>
  <c r="A353" i="10"/>
  <c r="B353" i="10"/>
  <c r="C353" i="10"/>
  <c r="D353" i="10"/>
  <c r="E353" i="10"/>
  <c r="G353" i="10"/>
  <c r="H353" i="10"/>
  <c r="I353" i="10"/>
  <c r="J353" i="10"/>
  <c r="K353" i="10"/>
  <c r="L353" i="10"/>
  <c r="M353" i="10"/>
  <c r="A354" i="10"/>
  <c r="B354" i="10"/>
  <c r="C354" i="10"/>
  <c r="D354" i="10"/>
  <c r="E354" i="10"/>
  <c r="G354" i="10"/>
  <c r="H354" i="10"/>
  <c r="I354" i="10"/>
  <c r="J354" i="10"/>
  <c r="K354" i="10"/>
  <c r="L354" i="10"/>
  <c r="M354" i="10"/>
  <c r="A355" i="10"/>
  <c r="B355" i="10"/>
  <c r="C355" i="10"/>
  <c r="D355" i="10"/>
  <c r="E355" i="10"/>
  <c r="G355" i="10"/>
  <c r="H355" i="10"/>
  <c r="I355" i="10"/>
  <c r="J355" i="10"/>
  <c r="K355" i="10"/>
  <c r="L355" i="10"/>
  <c r="M355" i="10"/>
  <c r="A356" i="10"/>
  <c r="B356" i="10"/>
  <c r="C356" i="10"/>
  <c r="D356" i="10"/>
  <c r="E356" i="10"/>
  <c r="G356" i="10"/>
  <c r="H356" i="10"/>
  <c r="I356" i="10"/>
  <c r="J356" i="10"/>
  <c r="K356" i="10"/>
  <c r="L356" i="10"/>
  <c r="M356" i="10"/>
  <c r="A357" i="10"/>
  <c r="B357" i="10"/>
  <c r="C357" i="10"/>
  <c r="D357" i="10"/>
  <c r="E357" i="10"/>
  <c r="G357" i="10"/>
  <c r="H357" i="10"/>
  <c r="I357" i="10"/>
  <c r="J357" i="10"/>
  <c r="K357" i="10"/>
  <c r="L357" i="10"/>
  <c r="M357" i="10"/>
  <c r="A358" i="10"/>
  <c r="B358" i="10"/>
  <c r="C358" i="10"/>
  <c r="D358" i="10"/>
  <c r="E358" i="10"/>
  <c r="G358" i="10"/>
  <c r="H358" i="10"/>
  <c r="I358" i="10"/>
  <c r="J358" i="10"/>
  <c r="K358" i="10"/>
  <c r="L358" i="10"/>
  <c r="M358" i="10"/>
  <c r="A359" i="10"/>
  <c r="B359" i="10"/>
  <c r="C359" i="10"/>
  <c r="D359" i="10"/>
  <c r="E359" i="10"/>
  <c r="G359" i="10"/>
  <c r="H359" i="10"/>
  <c r="I359" i="10"/>
  <c r="J359" i="10"/>
  <c r="K359" i="10"/>
  <c r="L359" i="10"/>
  <c r="M359" i="10"/>
  <c r="A360" i="10"/>
  <c r="B360" i="10"/>
  <c r="C360" i="10"/>
  <c r="D360" i="10"/>
  <c r="E360" i="10"/>
  <c r="G360" i="10"/>
  <c r="H360" i="10"/>
  <c r="I360" i="10"/>
  <c r="J360" i="10"/>
  <c r="K360" i="10"/>
  <c r="L360" i="10"/>
  <c r="M360" i="10"/>
  <c r="A361" i="10"/>
  <c r="B361" i="10"/>
  <c r="C361" i="10"/>
  <c r="D361" i="10"/>
  <c r="E361" i="10"/>
  <c r="G361" i="10"/>
  <c r="H361" i="10"/>
  <c r="I361" i="10"/>
  <c r="J361" i="10"/>
  <c r="K361" i="10"/>
  <c r="L361" i="10"/>
  <c r="M361" i="10"/>
  <c r="A362" i="10"/>
  <c r="B362" i="10"/>
  <c r="C362" i="10"/>
  <c r="D362" i="10"/>
  <c r="E362" i="10"/>
  <c r="G362" i="10"/>
  <c r="H362" i="10"/>
  <c r="I362" i="10"/>
  <c r="J362" i="10"/>
  <c r="K362" i="10"/>
  <c r="L362" i="10"/>
  <c r="M362" i="10"/>
  <c r="A363" i="10"/>
  <c r="B363" i="10"/>
  <c r="C363" i="10"/>
  <c r="D363" i="10"/>
  <c r="E363" i="10"/>
  <c r="G363" i="10"/>
  <c r="H363" i="10"/>
  <c r="I363" i="10"/>
  <c r="J363" i="10"/>
  <c r="K363" i="10"/>
  <c r="L363" i="10"/>
  <c r="M363" i="10"/>
  <c r="A364" i="10"/>
  <c r="B364" i="10"/>
  <c r="C364" i="10"/>
  <c r="D364" i="10"/>
  <c r="E364" i="10"/>
  <c r="G364" i="10"/>
  <c r="H364" i="10"/>
  <c r="I364" i="10"/>
  <c r="J364" i="10"/>
  <c r="K364" i="10"/>
  <c r="L364" i="10"/>
  <c r="M364" i="10"/>
  <c r="A365" i="10"/>
  <c r="B365" i="10"/>
  <c r="C365" i="10"/>
  <c r="D365" i="10"/>
  <c r="E365" i="10"/>
  <c r="G365" i="10"/>
  <c r="H365" i="10"/>
  <c r="I365" i="10"/>
  <c r="J365" i="10"/>
  <c r="K365" i="10"/>
  <c r="L365" i="10"/>
  <c r="M365" i="10"/>
  <c r="A366" i="10"/>
  <c r="B366" i="10"/>
  <c r="C366" i="10"/>
  <c r="D366" i="10"/>
  <c r="E366" i="10"/>
  <c r="G366" i="10"/>
  <c r="H366" i="10"/>
  <c r="I366" i="10"/>
  <c r="J366" i="10"/>
  <c r="K366" i="10"/>
  <c r="L366" i="10"/>
  <c r="M366" i="10"/>
  <c r="A367" i="10"/>
  <c r="B367" i="10"/>
  <c r="C367" i="10"/>
  <c r="D367" i="10"/>
  <c r="E367" i="10"/>
  <c r="G367" i="10"/>
  <c r="H367" i="10"/>
  <c r="I367" i="10"/>
  <c r="J367" i="10"/>
  <c r="K367" i="10"/>
  <c r="L367" i="10"/>
  <c r="M367" i="10"/>
  <c r="A368" i="10"/>
  <c r="B368" i="10"/>
  <c r="C368" i="10"/>
  <c r="D368" i="10"/>
  <c r="E368" i="10"/>
  <c r="G368" i="10"/>
  <c r="H368" i="10"/>
  <c r="I368" i="10"/>
  <c r="J368" i="10"/>
  <c r="K368" i="10"/>
  <c r="L368" i="10"/>
  <c r="M368" i="10"/>
  <c r="A369" i="10"/>
  <c r="B369" i="10"/>
  <c r="C369" i="10"/>
  <c r="D369" i="10"/>
  <c r="E369" i="10"/>
  <c r="G369" i="10"/>
  <c r="H369" i="10"/>
  <c r="I369" i="10"/>
  <c r="J369" i="10"/>
  <c r="K369" i="10"/>
  <c r="L369" i="10"/>
  <c r="M369" i="10"/>
  <c r="A370" i="10"/>
  <c r="B370" i="10"/>
  <c r="C370" i="10"/>
  <c r="D370" i="10"/>
  <c r="E370" i="10"/>
  <c r="G370" i="10"/>
  <c r="H370" i="10"/>
  <c r="I370" i="10"/>
  <c r="J370" i="10"/>
  <c r="K370" i="10"/>
  <c r="L370" i="10"/>
  <c r="M370" i="10"/>
  <c r="A371" i="10"/>
  <c r="B371" i="10"/>
  <c r="C371" i="10"/>
  <c r="D371" i="10"/>
  <c r="E371" i="10"/>
  <c r="G371" i="10"/>
  <c r="H371" i="10"/>
  <c r="I371" i="10"/>
  <c r="J371" i="10"/>
  <c r="K371" i="10"/>
  <c r="L371" i="10"/>
  <c r="M371" i="10"/>
  <c r="A372" i="10"/>
  <c r="B372" i="10"/>
  <c r="C372" i="10"/>
  <c r="D372" i="10"/>
  <c r="E372" i="10"/>
  <c r="G372" i="10"/>
  <c r="H372" i="10"/>
  <c r="I372" i="10"/>
  <c r="J372" i="10"/>
  <c r="K372" i="10"/>
  <c r="L372" i="10"/>
  <c r="M372" i="10"/>
  <c r="A373" i="10"/>
  <c r="B373" i="10"/>
  <c r="C373" i="10"/>
  <c r="D373" i="10"/>
  <c r="E373" i="10"/>
  <c r="G373" i="10"/>
  <c r="H373" i="10"/>
  <c r="I373" i="10"/>
  <c r="J373" i="10"/>
  <c r="K373" i="10"/>
  <c r="L373" i="10"/>
  <c r="M373" i="10"/>
  <c r="A374" i="10"/>
  <c r="B374" i="10"/>
  <c r="C374" i="10"/>
  <c r="D374" i="10"/>
  <c r="E374" i="10"/>
  <c r="G374" i="10"/>
  <c r="H374" i="10"/>
  <c r="I374" i="10"/>
  <c r="J374" i="10"/>
  <c r="K374" i="10"/>
  <c r="L374" i="10"/>
  <c r="M374" i="10"/>
  <c r="A375" i="10"/>
  <c r="B375" i="10"/>
  <c r="C375" i="10"/>
  <c r="D375" i="10"/>
  <c r="E375" i="10"/>
  <c r="G375" i="10"/>
  <c r="H375" i="10"/>
  <c r="I375" i="10"/>
  <c r="J375" i="10"/>
  <c r="K375" i="10"/>
  <c r="L375" i="10"/>
  <c r="M375" i="10"/>
  <c r="A376" i="10"/>
  <c r="B376" i="10"/>
  <c r="C376" i="10"/>
  <c r="D376" i="10"/>
  <c r="E376" i="10"/>
  <c r="G376" i="10"/>
  <c r="H376" i="10"/>
  <c r="I376" i="10"/>
  <c r="J376" i="10"/>
  <c r="K376" i="10"/>
  <c r="L376" i="10"/>
  <c r="M376" i="10"/>
  <c r="A377" i="10"/>
  <c r="B377" i="10"/>
  <c r="C377" i="10"/>
  <c r="D377" i="10"/>
  <c r="E377" i="10"/>
  <c r="G377" i="10"/>
  <c r="H377" i="10"/>
  <c r="I377" i="10"/>
  <c r="J377" i="10"/>
  <c r="K377" i="10"/>
  <c r="L377" i="10"/>
  <c r="M377" i="10"/>
  <c r="A378" i="10"/>
  <c r="B378" i="10"/>
  <c r="C378" i="10"/>
  <c r="D378" i="10"/>
  <c r="E378" i="10"/>
  <c r="G378" i="10"/>
  <c r="H378" i="10"/>
  <c r="I378" i="10"/>
  <c r="J378" i="10"/>
  <c r="K378" i="10"/>
  <c r="L378" i="10"/>
  <c r="M378" i="10"/>
  <c r="A379" i="10"/>
  <c r="B379" i="10"/>
  <c r="C379" i="10"/>
  <c r="D379" i="10"/>
  <c r="E379" i="10"/>
  <c r="G379" i="10"/>
  <c r="H379" i="10"/>
  <c r="I379" i="10"/>
  <c r="J379" i="10"/>
  <c r="K379" i="10"/>
  <c r="L379" i="10"/>
  <c r="M379" i="10"/>
  <c r="A380" i="10"/>
  <c r="B380" i="10"/>
  <c r="C380" i="10"/>
  <c r="D380" i="10"/>
  <c r="E380" i="10"/>
  <c r="G380" i="10"/>
  <c r="H380" i="10"/>
  <c r="I380" i="10"/>
  <c r="J380" i="10"/>
  <c r="K380" i="10"/>
  <c r="L380" i="10"/>
  <c r="M380" i="10"/>
  <c r="A381" i="10"/>
  <c r="B381" i="10"/>
  <c r="C381" i="10"/>
  <c r="D381" i="10"/>
  <c r="E381" i="10"/>
  <c r="G381" i="10"/>
  <c r="H381" i="10"/>
  <c r="I381" i="10"/>
  <c r="J381" i="10"/>
  <c r="K381" i="10"/>
  <c r="L381" i="10"/>
  <c r="M381" i="10"/>
  <c r="A382" i="10"/>
  <c r="B382" i="10"/>
  <c r="C382" i="10"/>
  <c r="D382" i="10"/>
  <c r="E382" i="10"/>
  <c r="G382" i="10"/>
  <c r="H382" i="10"/>
  <c r="I382" i="10"/>
  <c r="J382" i="10"/>
  <c r="K382" i="10"/>
  <c r="L382" i="10"/>
  <c r="M382" i="10"/>
  <c r="A383" i="10"/>
  <c r="B383" i="10"/>
  <c r="C383" i="10"/>
  <c r="D383" i="10"/>
  <c r="E383" i="10"/>
  <c r="G383" i="10"/>
  <c r="H383" i="10"/>
  <c r="I383" i="10"/>
  <c r="J383" i="10"/>
  <c r="K383" i="10"/>
  <c r="L383" i="10"/>
  <c r="M383" i="10"/>
  <c r="A384" i="10"/>
  <c r="B384" i="10"/>
  <c r="C384" i="10"/>
  <c r="D384" i="10"/>
  <c r="E384" i="10"/>
  <c r="G384" i="10"/>
  <c r="H384" i="10"/>
  <c r="I384" i="10"/>
  <c r="J384" i="10"/>
  <c r="K384" i="10"/>
  <c r="L384" i="10"/>
  <c r="M384" i="10"/>
  <c r="A385" i="10"/>
  <c r="B385" i="10"/>
  <c r="C385" i="10"/>
  <c r="D385" i="10"/>
  <c r="E385" i="10"/>
  <c r="G385" i="10"/>
  <c r="H385" i="10"/>
  <c r="I385" i="10"/>
  <c r="J385" i="10"/>
  <c r="K385" i="10"/>
  <c r="L385" i="10"/>
  <c r="M385" i="10"/>
  <c r="A386" i="10"/>
  <c r="B386" i="10"/>
  <c r="C386" i="10"/>
  <c r="D386" i="10"/>
  <c r="E386" i="10"/>
  <c r="G386" i="10"/>
  <c r="H386" i="10"/>
  <c r="I386" i="10"/>
  <c r="J386" i="10"/>
  <c r="K386" i="10"/>
  <c r="L386" i="10"/>
  <c r="M386" i="10"/>
  <c r="A387" i="10"/>
  <c r="B387" i="10"/>
  <c r="C387" i="10"/>
  <c r="D387" i="10"/>
  <c r="E387" i="10"/>
  <c r="G387" i="10"/>
  <c r="H387" i="10"/>
  <c r="I387" i="10"/>
  <c r="J387" i="10"/>
  <c r="K387" i="10"/>
  <c r="L387" i="10"/>
  <c r="M387" i="10"/>
  <c r="A388" i="10"/>
  <c r="B388" i="10"/>
  <c r="C388" i="10"/>
  <c r="D388" i="10"/>
  <c r="E388" i="10"/>
  <c r="G388" i="10"/>
  <c r="H388" i="10"/>
  <c r="I388" i="10"/>
  <c r="J388" i="10"/>
  <c r="K388" i="10"/>
  <c r="L388" i="10"/>
  <c r="M388" i="10"/>
  <c r="A389" i="10"/>
  <c r="B389" i="10"/>
  <c r="C389" i="10"/>
  <c r="D389" i="10"/>
  <c r="E389" i="10"/>
  <c r="G389" i="10"/>
  <c r="H389" i="10"/>
  <c r="I389" i="10"/>
  <c r="J389" i="10"/>
  <c r="K389" i="10"/>
  <c r="L389" i="10"/>
  <c r="M389" i="10"/>
  <c r="A390" i="10"/>
  <c r="B390" i="10"/>
  <c r="C390" i="10"/>
  <c r="D390" i="10"/>
  <c r="E390" i="10"/>
  <c r="G390" i="10"/>
  <c r="H390" i="10"/>
  <c r="I390" i="10"/>
  <c r="J390" i="10"/>
  <c r="K390" i="10"/>
  <c r="L390" i="10"/>
  <c r="M390" i="10"/>
  <c r="A391" i="10"/>
  <c r="B391" i="10"/>
  <c r="C391" i="10"/>
  <c r="D391" i="10"/>
  <c r="E391" i="10"/>
  <c r="G391" i="10"/>
  <c r="H391" i="10"/>
  <c r="I391" i="10"/>
  <c r="J391" i="10"/>
  <c r="K391" i="10"/>
  <c r="L391" i="10"/>
  <c r="M391" i="10"/>
  <c r="A392" i="10"/>
  <c r="B392" i="10"/>
  <c r="C392" i="10"/>
  <c r="D392" i="10"/>
  <c r="E392" i="10"/>
  <c r="G392" i="10"/>
  <c r="H392" i="10"/>
  <c r="I392" i="10"/>
  <c r="J392" i="10"/>
  <c r="K392" i="10"/>
  <c r="L392" i="10"/>
  <c r="M392" i="10"/>
  <c r="A393" i="10"/>
  <c r="B393" i="10"/>
  <c r="C393" i="10"/>
  <c r="D393" i="10"/>
  <c r="E393" i="10"/>
  <c r="G393" i="10"/>
  <c r="H393" i="10"/>
  <c r="I393" i="10"/>
  <c r="J393" i="10"/>
  <c r="K393" i="10"/>
  <c r="L393" i="10"/>
  <c r="M393" i="10"/>
  <c r="A394" i="10"/>
  <c r="B394" i="10"/>
  <c r="C394" i="10"/>
  <c r="D394" i="10"/>
  <c r="E394" i="10"/>
  <c r="G394" i="10"/>
  <c r="H394" i="10"/>
  <c r="I394" i="10"/>
  <c r="J394" i="10"/>
  <c r="K394" i="10"/>
  <c r="L394" i="10"/>
  <c r="M394" i="10"/>
  <c r="A395" i="10"/>
  <c r="B395" i="10"/>
  <c r="C395" i="10"/>
  <c r="D395" i="10"/>
  <c r="E395" i="10"/>
  <c r="G395" i="10"/>
  <c r="H395" i="10"/>
  <c r="I395" i="10"/>
  <c r="J395" i="10"/>
  <c r="K395" i="10"/>
  <c r="L395" i="10"/>
  <c r="M395" i="10"/>
  <c r="A396" i="10"/>
  <c r="B396" i="10"/>
  <c r="C396" i="10"/>
  <c r="D396" i="10"/>
  <c r="E396" i="10"/>
  <c r="G396" i="10"/>
  <c r="H396" i="10"/>
  <c r="I396" i="10"/>
  <c r="J396" i="10"/>
  <c r="K396" i="10"/>
  <c r="L396" i="10"/>
  <c r="M396" i="10"/>
  <c r="A397" i="10"/>
  <c r="B397" i="10"/>
  <c r="C397" i="10"/>
  <c r="D397" i="10"/>
  <c r="E397" i="10"/>
  <c r="G397" i="10"/>
  <c r="H397" i="10"/>
  <c r="I397" i="10"/>
  <c r="J397" i="10"/>
  <c r="K397" i="10"/>
  <c r="L397" i="10"/>
  <c r="M397" i="10"/>
  <c r="A398" i="10"/>
  <c r="B398" i="10"/>
  <c r="C398" i="10"/>
  <c r="D398" i="10"/>
  <c r="E398" i="10"/>
  <c r="G398" i="10"/>
  <c r="H398" i="10"/>
  <c r="I398" i="10"/>
  <c r="J398" i="10"/>
  <c r="K398" i="10"/>
  <c r="L398" i="10"/>
  <c r="M398" i="10"/>
  <c r="A399" i="10"/>
  <c r="B399" i="10"/>
  <c r="C399" i="10"/>
  <c r="D399" i="10"/>
  <c r="E399" i="10"/>
  <c r="G399" i="10"/>
  <c r="H399" i="10"/>
  <c r="I399" i="10"/>
  <c r="J399" i="10"/>
  <c r="K399" i="10"/>
  <c r="L399" i="10"/>
  <c r="M399" i="10"/>
  <c r="A400" i="10"/>
  <c r="B400" i="10"/>
  <c r="C400" i="10"/>
  <c r="D400" i="10"/>
  <c r="E400" i="10"/>
  <c r="G400" i="10"/>
  <c r="H400" i="10"/>
  <c r="I400" i="10"/>
  <c r="J400" i="10"/>
  <c r="K400" i="10"/>
  <c r="L400" i="10"/>
  <c r="M400" i="10"/>
  <c r="A401" i="10"/>
  <c r="B401" i="10"/>
  <c r="C401" i="10"/>
  <c r="D401" i="10"/>
  <c r="E401" i="10"/>
  <c r="G401" i="10"/>
  <c r="H401" i="10"/>
  <c r="I401" i="10"/>
  <c r="J401" i="10"/>
  <c r="K401" i="10"/>
  <c r="L401" i="10"/>
  <c r="M401" i="10"/>
  <c r="A402" i="10"/>
  <c r="B402" i="10"/>
  <c r="C402" i="10"/>
  <c r="D402" i="10"/>
  <c r="E402" i="10"/>
  <c r="G402" i="10"/>
  <c r="H402" i="10"/>
  <c r="I402" i="10"/>
  <c r="J402" i="10"/>
  <c r="K402" i="10"/>
  <c r="L402" i="10"/>
  <c r="M402" i="10"/>
  <c r="A403" i="10"/>
  <c r="B403" i="10"/>
  <c r="C403" i="10"/>
  <c r="D403" i="10"/>
  <c r="E403" i="10"/>
  <c r="G403" i="10"/>
  <c r="H403" i="10"/>
  <c r="I403" i="10"/>
  <c r="J403" i="10"/>
  <c r="K403" i="10"/>
  <c r="L403" i="10"/>
  <c r="M403" i="10"/>
  <c r="A404" i="10"/>
  <c r="B404" i="10"/>
  <c r="C404" i="10"/>
  <c r="D404" i="10"/>
  <c r="E404" i="10"/>
  <c r="G404" i="10"/>
  <c r="H404" i="10"/>
  <c r="I404" i="10"/>
  <c r="J404" i="10"/>
  <c r="K404" i="10"/>
  <c r="L404" i="10"/>
  <c r="M404" i="10"/>
  <c r="A405" i="10"/>
  <c r="B405" i="10"/>
  <c r="C405" i="10"/>
  <c r="D405" i="10"/>
  <c r="E405" i="10"/>
  <c r="G405" i="10"/>
  <c r="H405" i="10"/>
  <c r="I405" i="10"/>
  <c r="J405" i="10"/>
  <c r="K405" i="10"/>
  <c r="L405" i="10"/>
  <c r="M405" i="10"/>
  <c r="A406" i="10"/>
  <c r="B406" i="10"/>
  <c r="C406" i="10"/>
  <c r="D406" i="10"/>
  <c r="E406" i="10"/>
  <c r="G406" i="10"/>
  <c r="H406" i="10"/>
  <c r="I406" i="10"/>
  <c r="J406" i="10"/>
  <c r="K406" i="10"/>
  <c r="L406" i="10"/>
  <c r="M406" i="10"/>
  <c r="A407" i="10"/>
  <c r="B407" i="10"/>
  <c r="C407" i="10"/>
  <c r="D407" i="10"/>
  <c r="E407" i="10"/>
  <c r="G407" i="10"/>
  <c r="H407" i="10"/>
  <c r="I407" i="10"/>
  <c r="J407" i="10"/>
  <c r="K407" i="10"/>
  <c r="L407" i="10"/>
  <c r="M407" i="10"/>
  <c r="A408" i="10"/>
  <c r="B408" i="10"/>
  <c r="C408" i="10"/>
  <c r="D408" i="10"/>
  <c r="E408" i="10"/>
  <c r="G408" i="10"/>
  <c r="H408" i="10"/>
  <c r="I408" i="10"/>
  <c r="J408" i="10"/>
  <c r="K408" i="10"/>
  <c r="L408" i="10"/>
  <c r="M408" i="10"/>
  <c r="A409" i="10"/>
  <c r="B409" i="10"/>
  <c r="C409" i="10"/>
  <c r="D409" i="10"/>
  <c r="E409" i="10"/>
  <c r="G409" i="10"/>
  <c r="H409" i="10"/>
  <c r="I409" i="10"/>
  <c r="J409" i="10"/>
  <c r="K409" i="10"/>
  <c r="L409" i="10"/>
  <c r="M409" i="10"/>
  <c r="A410" i="10"/>
  <c r="B410" i="10"/>
  <c r="C410" i="10"/>
  <c r="D410" i="10"/>
  <c r="E410" i="10"/>
  <c r="G410" i="10"/>
  <c r="H410" i="10"/>
  <c r="I410" i="10"/>
  <c r="J410" i="10"/>
  <c r="K410" i="10"/>
  <c r="L410" i="10"/>
  <c r="M410" i="10"/>
  <c r="A411" i="10"/>
  <c r="B411" i="10"/>
  <c r="C411" i="10"/>
  <c r="D411" i="10"/>
  <c r="E411" i="10"/>
  <c r="G411" i="10"/>
  <c r="H411" i="10"/>
  <c r="I411" i="10"/>
  <c r="J411" i="10"/>
  <c r="K411" i="10"/>
  <c r="L411" i="10"/>
  <c r="M411" i="10"/>
  <c r="A412" i="10"/>
  <c r="B412" i="10"/>
  <c r="C412" i="10"/>
  <c r="D412" i="10"/>
  <c r="E412" i="10"/>
  <c r="G412" i="10"/>
  <c r="H412" i="10"/>
  <c r="I412" i="10"/>
  <c r="J412" i="10"/>
  <c r="K412" i="10"/>
  <c r="L412" i="10"/>
  <c r="M412" i="10"/>
  <c r="A413" i="10"/>
  <c r="B413" i="10"/>
  <c r="C413" i="10"/>
  <c r="D413" i="10"/>
  <c r="E413" i="10"/>
  <c r="G413" i="10"/>
  <c r="H413" i="10"/>
  <c r="I413" i="10"/>
  <c r="J413" i="10"/>
  <c r="K413" i="10"/>
  <c r="L413" i="10"/>
  <c r="M413" i="10"/>
  <c r="A414" i="10"/>
  <c r="B414" i="10"/>
  <c r="C414" i="10"/>
  <c r="D414" i="10"/>
  <c r="E414" i="10"/>
  <c r="G414" i="10"/>
  <c r="H414" i="10"/>
  <c r="I414" i="10"/>
  <c r="J414" i="10"/>
  <c r="K414" i="10"/>
  <c r="L414" i="10"/>
  <c r="M414" i="10"/>
  <c r="A415" i="10"/>
  <c r="B415" i="10"/>
  <c r="C415" i="10"/>
  <c r="D415" i="10"/>
  <c r="E415" i="10"/>
  <c r="G415" i="10"/>
  <c r="H415" i="10"/>
  <c r="I415" i="10"/>
  <c r="J415" i="10"/>
  <c r="K415" i="10"/>
  <c r="L415" i="10"/>
  <c r="M415" i="10"/>
  <c r="A416" i="10"/>
  <c r="B416" i="10"/>
  <c r="C416" i="10"/>
  <c r="D416" i="10"/>
  <c r="E416" i="10"/>
  <c r="G416" i="10"/>
  <c r="H416" i="10"/>
  <c r="I416" i="10"/>
  <c r="J416" i="10"/>
  <c r="K416" i="10"/>
  <c r="L416" i="10"/>
  <c r="M416" i="10"/>
  <c r="A417" i="10"/>
  <c r="B417" i="10"/>
  <c r="C417" i="10"/>
  <c r="D417" i="10"/>
  <c r="E417" i="10"/>
  <c r="G417" i="10"/>
  <c r="H417" i="10"/>
  <c r="I417" i="10"/>
  <c r="J417" i="10"/>
  <c r="K417" i="10"/>
  <c r="L417" i="10"/>
  <c r="M417" i="10"/>
  <c r="A418" i="10"/>
  <c r="B418" i="10"/>
  <c r="C418" i="10"/>
  <c r="D418" i="10"/>
  <c r="E418" i="10"/>
  <c r="G418" i="10"/>
  <c r="H418" i="10"/>
  <c r="I418" i="10"/>
  <c r="J418" i="10"/>
  <c r="K418" i="10"/>
  <c r="L418" i="10"/>
  <c r="M418" i="10"/>
  <c r="A419" i="10"/>
  <c r="B419" i="10"/>
  <c r="C419" i="10"/>
  <c r="D419" i="10"/>
  <c r="E419" i="10"/>
  <c r="G419" i="10"/>
  <c r="H419" i="10"/>
  <c r="I419" i="10"/>
  <c r="J419" i="10"/>
  <c r="K419" i="10"/>
  <c r="L419" i="10"/>
  <c r="M419" i="10"/>
  <c r="A420" i="10"/>
  <c r="B420" i="10"/>
  <c r="C420" i="10"/>
  <c r="D420" i="10"/>
  <c r="E420" i="10"/>
  <c r="G420" i="10"/>
  <c r="H420" i="10"/>
  <c r="I420" i="10"/>
  <c r="J420" i="10"/>
  <c r="K420" i="10"/>
  <c r="L420" i="10"/>
  <c r="M420" i="10"/>
  <c r="A421" i="10"/>
  <c r="B421" i="10"/>
  <c r="C421" i="10"/>
  <c r="D421" i="10"/>
  <c r="E421" i="10"/>
  <c r="G421" i="10"/>
  <c r="H421" i="10"/>
  <c r="I421" i="10"/>
  <c r="J421" i="10"/>
  <c r="K421" i="10"/>
  <c r="L421" i="10"/>
  <c r="M421" i="10"/>
  <c r="A422" i="10"/>
  <c r="B422" i="10"/>
  <c r="C422" i="10"/>
  <c r="D422" i="10"/>
  <c r="E422" i="10"/>
  <c r="G422" i="10"/>
  <c r="H422" i="10"/>
  <c r="I422" i="10"/>
  <c r="J422" i="10"/>
  <c r="K422" i="10"/>
  <c r="L422" i="10"/>
  <c r="M422" i="10"/>
  <c r="A423" i="10"/>
  <c r="B423" i="10"/>
  <c r="C423" i="10"/>
  <c r="D423" i="10"/>
  <c r="E423" i="10"/>
  <c r="G423" i="10"/>
  <c r="H423" i="10"/>
  <c r="I423" i="10"/>
  <c r="J423" i="10"/>
  <c r="K423" i="10"/>
  <c r="L423" i="10"/>
  <c r="M423" i="10"/>
  <c r="A424" i="10"/>
  <c r="B424" i="10"/>
  <c r="C424" i="10"/>
  <c r="D424" i="10"/>
  <c r="E424" i="10"/>
  <c r="G424" i="10"/>
  <c r="H424" i="10"/>
  <c r="I424" i="10"/>
  <c r="J424" i="10"/>
  <c r="K424" i="10"/>
  <c r="L424" i="10"/>
  <c r="M424" i="10"/>
  <c r="A425" i="10"/>
  <c r="B425" i="10"/>
  <c r="C425" i="10"/>
  <c r="D425" i="10"/>
  <c r="E425" i="10"/>
  <c r="G425" i="10"/>
  <c r="H425" i="10"/>
  <c r="I425" i="10"/>
  <c r="J425" i="10"/>
  <c r="K425" i="10"/>
  <c r="L425" i="10"/>
  <c r="M425" i="10"/>
  <c r="A426" i="10"/>
  <c r="B426" i="10"/>
  <c r="C426" i="10"/>
  <c r="D426" i="10"/>
  <c r="E426" i="10"/>
  <c r="G426" i="10"/>
  <c r="H426" i="10"/>
  <c r="I426" i="10"/>
  <c r="J426" i="10"/>
  <c r="K426" i="10"/>
  <c r="L426" i="10"/>
  <c r="M426" i="10"/>
  <c r="A427" i="10"/>
  <c r="B427" i="10"/>
  <c r="C427" i="10"/>
  <c r="D427" i="10"/>
  <c r="E427" i="10"/>
  <c r="G427" i="10"/>
  <c r="H427" i="10"/>
  <c r="I427" i="10"/>
  <c r="J427" i="10"/>
  <c r="K427" i="10"/>
  <c r="L427" i="10"/>
  <c r="M427" i="10"/>
  <c r="A428" i="10"/>
  <c r="B428" i="10"/>
  <c r="C428" i="10"/>
  <c r="D428" i="10"/>
  <c r="E428" i="10"/>
  <c r="G428" i="10"/>
  <c r="H428" i="10"/>
  <c r="I428" i="10"/>
  <c r="J428" i="10"/>
  <c r="K428" i="10"/>
  <c r="L428" i="10"/>
  <c r="M428" i="10"/>
  <c r="A429" i="10"/>
  <c r="B429" i="10"/>
  <c r="C429" i="10"/>
  <c r="D429" i="10"/>
  <c r="E429" i="10"/>
  <c r="G429" i="10"/>
  <c r="H429" i="10"/>
  <c r="I429" i="10"/>
  <c r="J429" i="10"/>
  <c r="K429" i="10"/>
  <c r="L429" i="10"/>
  <c r="M429" i="10"/>
  <c r="A430" i="10"/>
  <c r="B430" i="10"/>
  <c r="C430" i="10"/>
  <c r="D430" i="10"/>
  <c r="E430" i="10"/>
  <c r="G430" i="10"/>
  <c r="H430" i="10"/>
  <c r="I430" i="10"/>
  <c r="J430" i="10"/>
  <c r="K430" i="10"/>
  <c r="L430" i="10"/>
  <c r="M430" i="10"/>
  <c r="A431" i="10"/>
  <c r="B431" i="10"/>
  <c r="C431" i="10"/>
  <c r="D431" i="10"/>
  <c r="E431" i="10"/>
  <c r="G431" i="10"/>
  <c r="H431" i="10"/>
  <c r="I431" i="10"/>
  <c r="J431" i="10"/>
  <c r="K431" i="10"/>
  <c r="L431" i="10"/>
  <c r="M431" i="10"/>
  <c r="A432" i="10"/>
  <c r="B432" i="10"/>
  <c r="C432" i="10"/>
  <c r="D432" i="10"/>
  <c r="E432" i="10"/>
  <c r="G432" i="10"/>
  <c r="H432" i="10"/>
  <c r="I432" i="10"/>
  <c r="J432" i="10"/>
  <c r="K432" i="10"/>
  <c r="L432" i="10"/>
  <c r="M432" i="10"/>
  <c r="A433" i="10"/>
  <c r="B433" i="10"/>
  <c r="C433" i="10"/>
  <c r="D433" i="10"/>
  <c r="E433" i="10"/>
  <c r="G433" i="10"/>
  <c r="H433" i="10"/>
  <c r="I433" i="10"/>
  <c r="J433" i="10"/>
  <c r="K433" i="10"/>
  <c r="L433" i="10"/>
  <c r="M433" i="10"/>
  <c r="A434" i="10"/>
  <c r="B434" i="10"/>
  <c r="C434" i="10"/>
  <c r="D434" i="10"/>
  <c r="E434" i="10"/>
  <c r="G434" i="10"/>
  <c r="H434" i="10"/>
  <c r="I434" i="10"/>
  <c r="J434" i="10"/>
  <c r="K434" i="10"/>
  <c r="L434" i="10"/>
  <c r="M434" i="10"/>
  <c r="A435" i="10"/>
  <c r="B435" i="10"/>
  <c r="C435" i="10"/>
  <c r="D435" i="10"/>
  <c r="E435" i="10"/>
  <c r="G435" i="10"/>
  <c r="H435" i="10"/>
  <c r="I435" i="10"/>
  <c r="J435" i="10"/>
  <c r="K435" i="10"/>
  <c r="L435" i="10"/>
  <c r="M435" i="10"/>
  <c r="A436" i="10"/>
  <c r="B436" i="10"/>
  <c r="C436" i="10"/>
  <c r="D436" i="10"/>
  <c r="E436" i="10"/>
  <c r="G436" i="10"/>
  <c r="H436" i="10"/>
  <c r="I436" i="10"/>
  <c r="J436" i="10"/>
  <c r="K436" i="10"/>
  <c r="L436" i="10"/>
  <c r="M436" i="10"/>
  <c r="A437" i="10"/>
  <c r="B437" i="10"/>
  <c r="C437" i="10"/>
  <c r="D437" i="10"/>
  <c r="E437" i="10"/>
  <c r="G437" i="10"/>
  <c r="H437" i="10"/>
  <c r="I437" i="10"/>
  <c r="J437" i="10"/>
  <c r="K437" i="10"/>
  <c r="L437" i="10"/>
  <c r="M437" i="10"/>
  <c r="A438" i="10"/>
  <c r="B438" i="10"/>
  <c r="C438" i="10"/>
  <c r="D438" i="10"/>
  <c r="E438" i="10"/>
  <c r="G438" i="10"/>
  <c r="H438" i="10"/>
  <c r="I438" i="10"/>
  <c r="J438" i="10"/>
  <c r="K438" i="10"/>
  <c r="L438" i="10"/>
  <c r="M438" i="10"/>
  <c r="A439" i="10"/>
  <c r="B439" i="10"/>
  <c r="C439" i="10"/>
  <c r="D439" i="10"/>
  <c r="E439" i="10"/>
  <c r="G439" i="10"/>
  <c r="H439" i="10"/>
  <c r="I439" i="10"/>
  <c r="J439" i="10"/>
  <c r="K439" i="10"/>
  <c r="L439" i="10"/>
  <c r="M439" i="10"/>
  <c r="A440" i="10"/>
  <c r="B440" i="10"/>
  <c r="C440" i="10"/>
  <c r="D440" i="10"/>
  <c r="E440" i="10"/>
  <c r="G440" i="10"/>
  <c r="H440" i="10"/>
  <c r="I440" i="10"/>
  <c r="J440" i="10"/>
  <c r="K440" i="10"/>
  <c r="L440" i="10"/>
  <c r="M440" i="10"/>
  <c r="A441" i="10"/>
  <c r="B441" i="10"/>
  <c r="C441" i="10"/>
  <c r="D441" i="10"/>
  <c r="E441" i="10"/>
  <c r="G441" i="10"/>
  <c r="H441" i="10"/>
  <c r="I441" i="10"/>
  <c r="J441" i="10"/>
  <c r="K441" i="10"/>
  <c r="L441" i="10"/>
  <c r="M441" i="10"/>
  <c r="A442" i="10"/>
  <c r="B442" i="10"/>
  <c r="C442" i="10"/>
  <c r="D442" i="10"/>
  <c r="E442" i="10"/>
  <c r="G442" i="10"/>
  <c r="H442" i="10"/>
  <c r="I442" i="10"/>
  <c r="J442" i="10"/>
  <c r="K442" i="10"/>
  <c r="L442" i="10"/>
  <c r="M442" i="10"/>
  <c r="A443" i="10"/>
  <c r="B443" i="10"/>
  <c r="C443" i="10"/>
  <c r="D443" i="10"/>
  <c r="E443" i="10"/>
  <c r="G443" i="10"/>
  <c r="H443" i="10"/>
  <c r="I443" i="10"/>
  <c r="J443" i="10"/>
  <c r="K443" i="10"/>
  <c r="L443" i="10"/>
  <c r="M443" i="10"/>
  <c r="A444" i="10"/>
  <c r="B444" i="10"/>
  <c r="C444" i="10"/>
  <c r="D444" i="10"/>
  <c r="E444" i="10"/>
  <c r="G444" i="10"/>
  <c r="H444" i="10"/>
  <c r="I444" i="10"/>
  <c r="J444" i="10"/>
  <c r="K444" i="10"/>
  <c r="L444" i="10"/>
  <c r="M444" i="10"/>
  <c r="A445" i="10"/>
  <c r="B445" i="10"/>
  <c r="C445" i="10"/>
  <c r="D445" i="10"/>
  <c r="E445" i="10"/>
  <c r="G445" i="10"/>
  <c r="H445" i="10"/>
  <c r="I445" i="10"/>
  <c r="J445" i="10"/>
  <c r="K445" i="10"/>
  <c r="L445" i="10"/>
  <c r="M445" i="10"/>
  <c r="A446" i="10"/>
  <c r="B446" i="10"/>
  <c r="C446" i="10"/>
  <c r="D446" i="10"/>
  <c r="E446" i="10"/>
  <c r="G446" i="10"/>
  <c r="H446" i="10"/>
  <c r="I446" i="10"/>
  <c r="J446" i="10"/>
  <c r="K446" i="10"/>
  <c r="L446" i="10"/>
  <c r="M446" i="10"/>
  <c r="A447" i="10"/>
  <c r="B447" i="10"/>
  <c r="C447" i="10"/>
  <c r="D447" i="10"/>
  <c r="E447" i="10"/>
  <c r="G447" i="10"/>
  <c r="H447" i="10"/>
  <c r="I447" i="10"/>
  <c r="J447" i="10"/>
  <c r="K447" i="10"/>
  <c r="L447" i="10"/>
  <c r="M447" i="10"/>
  <c r="A448" i="10"/>
  <c r="B448" i="10"/>
  <c r="C448" i="10"/>
  <c r="D448" i="10"/>
  <c r="E448" i="10"/>
  <c r="G448" i="10"/>
  <c r="H448" i="10"/>
  <c r="I448" i="10"/>
  <c r="J448" i="10"/>
  <c r="K448" i="10"/>
  <c r="L448" i="10"/>
  <c r="M448" i="10"/>
  <c r="A449" i="10"/>
  <c r="B449" i="10"/>
  <c r="C449" i="10"/>
  <c r="D449" i="10"/>
  <c r="E449" i="10"/>
  <c r="G449" i="10"/>
  <c r="H449" i="10"/>
  <c r="I449" i="10"/>
  <c r="J449" i="10"/>
  <c r="K449" i="10"/>
  <c r="L449" i="10"/>
  <c r="M449" i="10"/>
  <c r="A450" i="10"/>
  <c r="B450" i="10"/>
  <c r="C450" i="10"/>
  <c r="D450" i="10"/>
  <c r="E450" i="10"/>
  <c r="G450" i="10"/>
  <c r="H450" i="10"/>
  <c r="I450" i="10"/>
  <c r="J450" i="10"/>
  <c r="K450" i="10"/>
  <c r="L450" i="10"/>
  <c r="M450" i="10"/>
  <c r="A451" i="10"/>
  <c r="B451" i="10"/>
  <c r="C451" i="10"/>
  <c r="D451" i="10"/>
  <c r="E451" i="10"/>
  <c r="G451" i="10"/>
  <c r="H451" i="10"/>
  <c r="I451" i="10"/>
  <c r="J451" i="10"/>
  <c r="K451" i="10"/>
  <c r="L451" i="10"/>
  <c r="M451" i="10"/>
  <c r="A452" i="10"/>
  <c r="B452" i="10"/>
  <c r="C452" i="10"/>
  <c r="D452" i="10"/>
  <c r="E452" i="10"/>
  <c r="G452" i="10"/>
  <c r="H452" i="10"/>
  <c r="I452" i="10"/>
  <c r="J452" i="10"/>
  <c r="K452" i="10"/>
  <c r="L452" i="10"/>
  <c r="M452" i="10"/>
  <c r="A453" i="10"/>
  <c r="B453" i="10"/>
  <c r="C453" i="10"/>
  <c r="D453" i="10"/>
  <c r="E453" i="10"/>
  <c r="G453" i="10"/>
  <c r="H453" i="10"/>
  <c r="I453" i="10"/>
  <c r="J453" i="10"/>
  <c r="K453" i="10"/>
  <c r="L453" i="10"/>
  <c r="M453" i="10"/>
  <c r="A454" i="10"/>
  <c r="B454" i="10"/>
  <c r="C454" i="10"/>
  <c r="D454" i="10"/>
  <c r="E454" i="10"/>
  <c r="G454" i="10"/>
  <c r="H454" i="10"/>
  <c r="I454" i="10"/>
  <c r="J454" i="10"/>
  <c r="K454" i="10"/>
  <c r="L454" i="10"/>
  <c r="M454" i="10"/>
  <c r="A455" i="10"/>
  <c r="B455" i="10"/>
  <c r="C455" i="10"/>
  <c r="D455" i="10"/>
  <c r="E455" i="10"/>
  <c r="G455" i="10"/>
  <c r="H455" i="10"/>
  <c r="I455" i="10"/>
  <c r="J455" i="10"/>
  <c r="K455" i="10"/>
  <c r="L455" i="10"/>
  <c r="M455" i="10"/>
  <c r="A456" i="10"/>
  <c r="B456" i="10"/>
  <c r="C456" i="10"/>
  <c r="D456" i="10"/>
  <c r="E456" i="10"/>
  <c r="G456" i="10"/>
  <c r="H456" i="10"/>
  <c r="I456" i="10"/>
  <c r="J456" i="10"/>
  <c r="K456" i="10"/>
  <c r="L456" i="10"/>
  <c r="M456" i="10"/>
  <c r="A457" i="10"/>
  <c r="B457" i="10"/>
  <c r="C457" i="10"/>
  <c r="D457" i="10"/>
  <c r="E457" i="10"/>
  <c r="G457" i="10"/>
  <c r="H457" i="10"/>
  <c r="I457" i="10"/>
  <c r="J457" i="10"/>
  <c r="K457" i="10"/>
  <c r="L457" i="10"/>
  <c r="M457" i="10"/>
  <c r="A458" i="10"/>
  <c r="B458" i="10"/>
  <c r="C458" i="10"/>
  <c r="D458" i="10"/>
  <c r="E458" i="10"/>
  <c r="G458" i="10"/>
  <c r="H458" i="10"/>
  <c r="I458" i="10"/>
  <c r="J458" i="10"/>
  <c r="K458" i="10"/>
  <c r="L458" i="10"/>
  <c r="M458" i="10"/>
  <c r="A459" i="10"/>
  <c r="B459" i="10"/>
  <c r="C459" i="10"/>
  <c r="D459" i="10"/>
  <c r="E459" i="10"/>
  <c r="G459" i="10"/>
  <c r="H459" i="10"/>
  <c r="I459" i="10"/>
  <c r="J459" i="10"/>
  <c r="K459" i="10"/>
  <c r="L459" i="10"/>
  <c r="M459" i="10"/>
  <c r="A460" i="10"/>
  <c r="B460" i="10"/>
  <c r="C460" i="10"/>
  <c r="D460" i="10"/>
  <c r="E460" i="10"/>
  <c r="G460" i="10"/>
  <c r="H460" i="10"/>
  <c r="I460" i="10"/>
  <c r="J460" i="10"/>
  <c r="K460" i="10"/>
  <c r="L460" i="10"/>
  <c r="M460" i="10"/>
  <c r="A461" i="10"/>
  <c r="B461" i="10"/>
  <c r="C461" i="10"/>
  <c r="D461" i="10"/>
  <c r="E461" i="10"/>
  <c r="G461" i="10"/>
  <c r="H461" i="10"/>
  <c r="I461" i="10"/>
  <c r="J461" i="10"/>
  <c r="K461" i="10"/>
  <c r="L461" i="10"/>
  <c r="M461" i="10"/>
  <c r="A462" i="10"/>
  <c r="B462" i="10"/>
  <c r="C462" i="10"/>
  <c r="D462" i="10"/>
  <c r="E462" i="10"/>
  <c r="G462" i="10"/>
  <c r="H462" i="10"/>
  <c r="I462" i="10"/>
  <c r="J462" i="10"/>
  <c r="K462" i="10"/>
  <c r="L462" i="10"/>
  <c r="M462" i="10"/>
  <c r="A463" i="10"/>
  <c r="B463" i="10"/>
  <c r="C463" i="10"/>
  <c r="D463" i="10"/>
  <c r="E463" i="10"/>
  <c r="G463" i="10"/>
  <c r="H463" i="10"/>
  <c r="I463" i="10"/>
  <c r="J463" i="10"/>
  <c r="K463" i="10"/>
  <c r="L463" i="10"/>
  <c r="M463" i="10"/>
  <c r="A464" i="10"/>
  <c r="B464" i="10"/>
  <c r="C464" i="10"/>
  <c r="D464" i="10"/>
  <c r="E464" i="10"/>
  <c r="G464" i="10"/>
  <c r="H464" i="10"/>
  <c r="I464" i="10"/>
  <c r="J464" i="10"/>
  <c r="K464" i="10"/>
  <c r="L464" i="10"/>
  <c r="M464" i="10"/>
  <c r="A465" i="10"/>
  <c r="B465" i="10"/>
  <c r="C465" i="10"/>
  <c r="D465" i="10"/>
  <c r="E465" i="10"/>
  <c r="G465" i="10"/>
  <c r="H465" i="10"/>
  <c r="I465" i="10"/>
  <c r="J465" i="10"/>
  <c r="K465" i="10"/>
  <c r="L465" i="10"/>
  <c r="M465" i="10"/>
  <c r="A466" i="10"/>
  <c r="B466" i="10"/>
  <c r="C466" i="10"/>
  <c r="D466" i="10"/>
  <c r="E466" i="10"/>
  <c r="G466" i="10"/>
  <c r="H466" i="10"/>
  <c r="I466" i="10"/>
  <c r="J466" i="10"/>
  <c r="K466" i="10"/>
  <c r="L466" i="10"/>
  <c r="M466" i="10"/>
  <c r="A467" i="10"/>
  <c r="B467" i="10"/>
  <c r="C467" i="10"/>
  <c r="D467" i="10"/>
  <c r="E467" i="10"/>
  <c r="G467" i="10"/>
  <c r="H467" i="10"/>
  <c r="I467" i="10"/>
  <c r="J467" i="10"/>
  <c r="K467" i="10"/>
  <c r="L467" i="10"/>
  <c r="M467" i="10"/>
  <c r="A468" i="10"/>
  <c r="B468" i="10"/>
  <c r="C468" i="10"/>
  <c r="D468" i="10"/>
  <c r="E468" i="10"/>
  <c r="G468" i="10"/>
  <c r="H468" i="10"/>
  <c r="I468" i="10"/>
  <c r="J468" i="10"/>
  <c r="K468" i="10"/>
  <c r="L468" i="10"/>
  <c r="M468" i="10"/>
  <c r="A469" i="10"/>
  <c r="B469" i="10"/>
  <c r="C469" i="10"/>
  <c r="D469" i="10"/>
  <c r="E469" i="10"/>
  <c r="G469" i="10"/>
  <c r="H469" i="10"/>
  <c r="I469" i="10"/>
  <c r="J469" i="10"/>
  <c r="K469" i="10"/>
  <c r="L469" i="10"/>
  <c r="M469" i="10"/>
  <c r="A470" i="10"/>
  <c r="B470" i="10"/>
  <c r="C470" i="10"/>
  <c r="D470" i="10"/>
  <c r="E470" i="10"/>
  <c r="G470" i="10"/>
  <c r="H470" i="10"/>
  <c r="I470" i="10"/>
  <c r="J470" i="10"/>
  <c r="K470" i="10"/>
  <c r="L470" i="10"/>
  <c r="M470" i="10"/>
  <c r="A471" i="10"/>
  <c r="B471" i="10"/>
  <c r="C471" i="10"/>
  <c r="D471" i="10"/>
  <c r="E471" i="10"/>
  <c r="G471" i="10"/>
  <c r="H471" i="10"/>
  <c r="I471" i="10"/>
  <c r="J471" i="10"/>
  <c r="K471" i="10"/>
  <c r="L471" i="10"/>
  <c r="M471" i="10"/>
  <c r="A472" i="10"/>
  <c r="B472" i="10"/>
  <c r="C472" i="10"/>
  <c r="D472" i="10"/>
  <c r="E472" i="10"/>
  <c r="G472" i="10"/>
  <c r="H472" i="10"/>
  <c r="I472" i="10"/>
  <c r="J472" i="10"/>
  <c r="K472" i="10"/>
  <c r="L472" i="10"/>
  <c r="M472" i="10"/>
  <c r="A473" i="10"/>
  <c r="B473" i="10"/>
  <c r="C473" i="10"/>
  <c r="D473" i="10"/>
  <c r="E473" i="10"/>
  <c r="G473" i="10"/>
  <c r="H473" i="10"/>
  <c r="I473" i="10"/>
  <c r="J473" i="10"/>
  <c r="K473" i="10"/>
  <c r="L473" i="10"/>
  <c r="M473" i="10"/>
  <c r="A474" i="10"/>
  <c r="B474" i="10"/>
  <c r="C474" i="10"/>
  <c r="D474" i="10"/>
  <c r="E474" i="10"/>
  <c r="G474" i="10"/>
  <c r="H474" i="10"/>
  <c r="I474" i="10"/>
  <c r="J474" i="10"/>
  <c r="K474" i="10"/>
  <c r="L474" i="10"/>
  <c r="M474" i="10"/>
  <c r="A475" i="10"/>
  <c r="B475" i="10"/>
  <c r="C475" i="10"/>
  <c r="D475" i="10"/>
  <c r="E475" i="10"/>
  <c r="G475" i="10"/>
  <c r="H475" i="10"/>
  <c r="I475" i="10"/>
  <c r="J475" i="10"/>
  <c r="K475" i="10"/>
  <c r="L475" i="10"/>
  <c r="M475" i="10"/>
  <c r="A476" i="10"/>
  <c r="B476" i="10"/>
  <c r="C476" i="10"/>
  <c r="D476" i="10"/>
  <c r="E476" i="10"/>
  <c r="G476" i="10"/>
  <c r="H476" i="10"/>
  <c r="I476" i="10"/>
  <c r="J476" i="10"/>
  <c r="K476" i="10"/>
  <c r="L476" i="10"/>
  <c r="M476" i="10"/>
  <c r="A477" i="10"/>
  <c r="B477" i="10"/>
  <c r="C477" i="10"/>
  <c r="D477" i="10"/>
  <c r="E477" i="10"/>
  <c r="G477" i="10"/>
  <c r="H477" i="10"/>
  <c r="I477" i="10"/>
  <c r="J477" i="10"/>
  <c r="K477" i="10"/>
  <c r="L477" i="10"/>
  <c r="M477" i="10"/>
  <c r="A478" i="10"/>
  <c r="B478" i="10"/>
  <c r="C478" i="10"/>
  <c r="D478" i="10"/>
  <c r="E478" i="10"/>
  <c r="G478" i="10"/>
  <c r="H478" i="10"/>
  <c r="I478" i="10"/>
  <c r="J478" i="10"/>
  <c r="K478" i="10"/>
  <c r="L478" i="10"/>
  <c r="M478" i="10"/>
  <c r="A479" i="10"/>
  <c r="B479" i="10"/>
  <c r="C479" i="10"/>
  <c r="D479" i="10"/>
  <c r="E479" i="10"/>
  <c r="G479" i="10"/>
  <c r="H479" i="10"/>
  <c r="I479" i="10"/>
  <c r="J479" i="10"/>
  <c r="K479" i="10"/>
  <c r="L479" i="10"/>
  <c r="M479" i="10"/>
  <c r="A480" i="10"/>
  <c r="B480" i="10"/>
  <c r="C480" i="10"/>
  <c r="D480" i="10"/>
  <c r="E480" i="10"/>
  <c r="G480" i="10"/>
  <c r="H480" i="10"/>
  <c r="I480" i="10"/>
  <c r="J480" i="10"/>
  <c r="K480" i="10"/>
  <c r="L480" i="10"/>
  <c r="M480" i="10"/>
  <c r="A481" i="10"/>
  <c r="B481" i="10"/>
  <c r="C481" i="10"/>
  <c r="D481" i="10"/>
  <c r="E481" i="10"/>
  <c r="G481" i="10"/>
  <c r="H481" i="10"/>
  <c r="I481" i="10"/>
  <c r="J481" i="10"/>
  <c r="K481" i="10"/>
  <c r="L481" i="10"/>
  <c r="M481" i="10"/>
  <c r="A482" i="10"/>
  <c r="B482" i="10"/>
  <c r="C482" i="10"/>
  <c r="D482" i="10"/>
  <c r="E482" i="10"/>
  <c r="G482" i="10"/>
  <c r="H482" i="10"/>
  <c r="I482" i="10"/>
  <c r="J482" i="10"/>
  <c r="K482" i="10"/>
  <c r="L482" i="10"/>
  <c r="M482" i="10"/>
  <c r="A483" i="10"/>
  <c r="B483" i="10"/>
  <c r="C483" i="10"/>
  <c r="D483" i="10"/>
  <c r="E483" i="10"/>
  <c r="G483" i="10"/>
  <c r="H483" i="10"/>
  <c r="I483" i="10"/>
  <c r="J483" i="10"/>
  <c r="K483" i="10"/>
  <c r="L483" i="10"/>
  <c r="M483" i="10"/>
  <c r="A484" i="10"/>
  <c r="B484" i="10"/>
  <c r="C484" i="10"/>
  <c r="D484" i="10"/>
  <c r="E484" i="10"/>
  <c r="G484" i="10"/>
  <c r="H484" i="10"/>
  <c r="I484" i="10"/>
  <c r="J484" i="10"/>
  <c r="K484" i="10"/>
  <c r="L484" i="10"/>
  <c r="M484" i="10"/>
  <c r="A485" i="10"/>
  <c r="B485" i="10"/>
  <c r="C485" i="10"/>
  <c r="D485" i="10"/>
  <c r="E485" i="10"/>
  <c r="G485" i="10"/>
  <c r="H485" i="10"/>
  <c r="I485" i="10"/>
  <c r="J485" i="10"/>
  <c r="K485" i="10"/>
  <c r="L485" i="10"/>
  <c r="M485" i="10"/>
  <c r="A486" i="10"/>
  <c r="B486" i="10"/>
  <c r="C486" i="10"/>
  <c r="D486" i="10"/>
  <c r="E486" i="10"/>
  <c r="G486" i="10"/>
  <c r="H486" i="10"/>
  <c r="I486" i="10"/>
  <c r="J486" i="10"/>
  <c r="K486" i="10"/>
  <c r="L486" i="10"/>
  <c r="M486" i="10"/>
  <c r="A487" i="10"/>
  <c r="B487" i="10"/>
  <c r="C487" i="10"/>
  <c r="D487" i="10"/>
  <c r="E487" i="10"/>
  <c r="G487" i="10"/>
  <c r="H487" i="10"/>
  <c r="I487" i="10"/>
  <c r="J487" i="10"/>
  <c r="K487" i="10"/>
  <c r="L487" i="10"/>
  <c r="M487" i="10"/>
  <c r="A488" i="10"/>
  <c r="B488" i="10"/>
  <c r="C488" i="10"/>
  <c r="D488" i="10"/>
  <c r="E488" i="10"/>
  <c r="G488" i="10"/>
  <c r="H488" i="10"/>
  <c r="I488" i="10"/>
  <c r="J488" i="10"/>
  <c r="K488" i="10"/>
  <c r="L488" i="10"/>
  <c r="M488" i="10"/>
  <c r="A489" i="10"/>
  <c r="B489" i="10"/>
  <c r="C489" i="10"/>
  <c r="D489" i="10"/>
  <c r="E489" i="10"/>
  <c r="G489" i="10"/>
  <c r="H489" i="10"/>
  <c r="I489" i="10"/>
  <c r="J489" i="10"/>
  <c r="K489" i="10"/>
  <c r="L489" i="10"/>
  <c r="M489" i="10"/>
  <c r="A490" i="10"/>
  <c r="B490" i="10"/>
  <c r="C490" i="10"/>
  <c r="D490" i="10"/>
  <c r="E490" i="10"/>
  <c r="G490" i="10"/>
  <c r="H490" i="10"/>
  <c r="I490" i="10"/>
  <c r="J490" i="10"/>
  <c r="K490" i="10"/>
  <c r="L490" i="10"/>
  <c r="M490" i="10"/>
  <c r="A491" i="10"/>
  <c r="B491" i="10"/>
  <c r="C491" i="10"/>
  <c r="D491" i="10"/>
  <c r="E491" i="10"/>
  <c r="G491" i="10"/>
  <c r="H491" i="10"/>
  <c r="I491" i="10"/>
  <c r="J491" i="10"/>
  <c r="K491" i="10"/>
  <c r="L491" i="10"/>
  <c r="M491" i="10"/>
  <c r="A492" i="10"/>
  <c r="B492" i="10"/>
  <c r="C492" i="10"/>
  <c r="D492" i="10"/>
  <c r="E492" i="10"/>
  <c r="G492" i="10"/>
  <c r="H492" i="10"/>
  <c r="I492" i="10"/>
  <c r="J492" i="10"/>
  <c r="K492" i="10"/>
  <c r="L492" i="10"/>
  <c r="M492" i="10"/>
  <c r="A493" i="10"/>
  <c r="B493" i="10"/>
  <c r="C493" i="10"/>
  <c r="D493" i="10"/>
  <c r="E493" i="10"/>
  <c r="G493" i="10"/>
  <c r="H493" i="10"/>
  <c r="I493" i="10"/>
  <c r="J493" i="10"/>
  <c r="K493" i="10"/>
  <c r="L493" i="10"/>
  <c r="M493" i="10"/>
  <c r="A494" i="10"/>
  <c r="B494" i="10"/>
  <c r="C494" i="10"/>
  <c r="D494" i="10"/>
  <c r="E494" i="10"/>
  <c r="G494" i="10"/>
  <c r="H494" i="10"/>
  <c r="I494" i="10"/>
  <c r="J494" i="10"/>
  <c r="K494" i="10"/>
  <c r="L494" i="10"/>
  <c r="M494" i="10"/>
  <c r="A495" i="10"/>
  <c r="B495" i="10"/>
  <c r="C495" i="10"/>
  <c r="D495" i="10"/>
  <c r="E495" i="10"/>
  <c r="G495" i="10"/>
  <c r="H495" i="10"/>
  <c r="I495" i="10"/>
  <c r="J495" i="10"/>
  <c r="K495" i="10"/>
  <c r="L495" i="10"/>
  <c r="M495" i="10"/>
  <c r="A496" i="10"/>
  <c r="B496" i="10"/>
  <c r="C496" i="10"/>
  <c r="D496" i="10"/>
  <c r="E496" i="10"/>
  <c r="G496" i="10"/>
  <c r="H496" i="10"/>
  <c r="I496" i="10"/>
  <c r="J496" i="10"/>
  <c r="K496" i="10"/>
  <c r="L496" i="10"/>
  <c r="M496" i="10"/>
  <c r="A497" i="10"/>
  <c r="B497" i="10"/>
  <c r="C497" i="10"/>
  <c r="D497" i="10"/>
  <c r="E497" i="10"/>
  <c r="G497" i="10"/>
  <c r="H497" i="10"/>
  <c r="I497" i="10"/>
  <c r="J497" i="10"/>
  <c r="K497" i="10"/>
  <c r="L497" i="10"/>
  <c r="M497" i="10"/>
  <c r="A498" i="10"/>
  <c r="B498" i="10"/>
  <c r="C498" i="10"/>
  <c r="D498" i="10"/>
  <c r="E498" i="10"/>
  <c r="G498" i="10"/>
  <c r="H498" i="10"/>
  <c r="I498" i="10"/>
  <c r="J498" i="10"/>
  <c r="K498" i="10"/>
  <c r="L498" i="10"/>
  <c r="M498" i="10"/>
  <c r="A499" i="10"/>
  <c r="B499" i="10"/>
  <c r="C499" i="10"/>
  <c r="D499" i="10"/>
  <c r="E499" i="10"/>
  <c r="G499" i="10"/>
  <c r="H499" i="10"/>
  <c r="I499" i="10"/>
  <c r="J499" i="10"/>
  <c r="K499" i="10"/>
  <c r="L499" i="10"/>
  <c r="M499" i="10"/>
  <c r="A500" i="10"/>
  <c r="B500" i="10"/>
  <c r="C500" i="10"/>
  <c r="D500" i="10"/>
  <c r="E500" i="10"/>
  <c r="G500" i="10"/>
  <c r="H500" i="10"/>
  <c r="I500" i="10"/>
  <c r="J500" i="10"/>
  <c r="K500" i="10"/>
  <c r="L500" i="10"/>
  <c r="M500" i="10"/>
  <c r="A501" i="10"/>
  <c r="B501" i="10"/>
  <c r="C501" i="10"/>
  <c r="D501" i="10"/>
  <c r="E501" i="10"/>
  <c r="G501" i="10"/>
  <c r="H501" i="10"/>
  <c r="I501" i="10"/>
  <c r="J501" i="10"/>
  <c r="K501" i="10"/>
  <c r="L501" i="10"/>
  <c r="M501" i="10"/>
  <c r="A502" i="10"/>
  <c r="B502" i="10"/>
  <c r="C502" i="10"/>
  <c r="D502" i="10"/>
  <c r="E502" i="10"/>
  <c r="G502" i="10"/>
  <c r="H502" i="10"/>
  <c r="I502" i="10"/>
  <c r="J502" i="10"/>
  <c r="K502" i="10"/>
  <c r="L502" i="10"/>
  <c r="M502" i="10"/>
  <c r="A503" i="10"/>
  <c r="B503" i="10"/>
  <c r="C503" i="10"/>
  <c r="D503" i="10"/>
  <c r="E503" i="10"/>
  <c r="G503" i="10"/>
  <c r="H503" i="10"/>
  <c r="I503" i="10"/>
  <c r="J503" i="10"/>
  <c r="K503" i="10"/>
  <c r="L503" i="10"/>
  <c r="M503" i="10"/>
  <c r="A504" i="10"/>
  <c r="B504" i="10"/>
  <c r="C504" i="10"/>
  <c r="D504" i="10"/>
  <c r="E504" i="10"/>
  <c r="G504" i="10"/>
  <c r="H504" i="10"/>
  <c r="I504" i="10"/>
  <c r="J504" i="10"/>
  <c r="K504" i="10"/>
  <c r="L504" i="10"/>
  <c r="M504" i="10"/>
  <c r="A505" i="10"/>
  <c r="B505" i="10"/>
  <c r="C505" i="10"/>
  <c r="D505" i="10"/>
  <c r="E505" i="10"/>
  <c r="G505" i="10"/>
  <c r="H505" i="10"/>
  <c r="I505" i="10"/>
  <c r="J505" i="10"/>
  <c r="K505" i="10"/>
  <c r="L505" i="10"/>
  <c r="M505" i="10"/>
  <c r="A506" i="10"/>
  <c r="B506" i="10"/>
  <c r="C506" i="10"/>
  <c r="D506" i="10"/>
  <c r="E506" i="10"/>
  <c r="G506" i="10"/>
  <c r="H506" i="10"/>
  <c r="I506" i="10"/>
  <c r="J506" i="10"/>
  <c r="K506" i="10"/>
  <c r="L506" i="10"/>
  <c r="M506" i="10"/>
  <c r="A507" i="10"/>
  <c r="B507" i="10"/>
  <c r="C507" i="10"/>
  <c r="D507" i="10"/>
  <c r="E507" i="10"/>
  <c r="G507" i="10"/>
  <c r="H507" i="10"/>
  <c r="I507" i="10"/>
  <c r="J507" i="10"/>
  <c r="K507" i="10"/>
  <c r="L507" i="10"/>
  <c r="M507" i="10"/>
  <c r="A508" i="10"/>
  <c r="B508" i="10"/>
  <c r="C508" i="10"/>
  <c r="D508" i="10"/>
  <c r="E508" i="10"/>
  <c r="G508" i="10"/>
  <c r="H508" i="10"/>
  <c r="I508" i="10"/>
  <c r="J508" i="10"/>
  <c r="K508" i="10"/>
  <c r="L508" i="10"/>
  <c r="M508" i="10"/>
  <c r="A509" i="10"/>
  <c r="B509" i="10"/>
  <c r="C509" i="10"/>
  <c r="D509" i="10"/>
  <c r="E509" i="10"/>
  <c r="G509" i="10"/>
  <c r="H509" i="10"/>
  <c r="I509" i="10"/>
  <c r="J509" i="10"/>
  <c r="K509" i="10"/>
  <c r="L509" i="10"/>
  <c r="M509" i="10"/>
  <c r="A510" i="10"/>
  <c r="B510" i="10"/>
  <c r="C510" i="10"/>
  <c r="D510" i="10"/>
  <c r="E510" i="10"/>
  <c r="G510" i="10"/>
  <c r="H510" i="10"/>
  <c r="I510" i="10"/>
  <c r="J510" i="10"/>
  <c r="K510" i="10"/>
  <c r="L510" i="10"/>
  <c r="M510" i="10"/>
  <c r="A511" i="10"/>
  <c r="B511" i="10"/>
  <c r="C511" i="10"/>
  <c r="D511" i="10"/>
  <c r="E511" i="10"/>
  <c r="G511" i="10"/>
  <c r="H511" i="10"/>
  <c r="I511" i="10"/>
  <c r="J511" i="10"/>
  <c r="K511" i="10"/>
  <c r="L511" i="10"/>
  <c r="M511" i="10"/>
  <c r="K13" i="10"/>
  <c r="L13" i="10"/>
  <c r="M13" i="10"/>
  <c r="K14" i="10"/>
  <c r="L14" i="10"/>
  <c r="M14" i="10"/>
  <c r="K15" i="10"/>
  <c r="L15" i="10"/>
  <c r="M15" i="10"/>
  <c r="K16" i="10"/>
  <c r="L16" i="10"/>
  <c r="M16" i="10"/>
  <c r="K17" i="10"/>
  <c r="L17" i="10"/>
  <c r="M17" i="10"/>
  <c r="K18" i="10"/>
  <c r="L18" i="10"/>
  <c r="M18" i="10"/>
  <c r="K19" i="10"/>
  <c r="L19" i="10"/>
  <c r="M19" i="10"/>
  <c r="K20" i="10"/>
  <c r="L20" i="10"/>
  <c r="M20" i="10"/>
  <c r="K21" i="10"/>
  <c r="L21" i="10"/>
  <c r="M21" i="10"/>
  <c r="K22" i="10"/>
  <c r="L22" i="10"/>
  <c r="M22" i="10"/>
  <c r="K23" i="10"/>
  <c r="L23" i="10"/>
  <c r="M23" i="10"/>
  <c r="K24" i="10"/>
  <c r="L24" i="10"/>
  <c r="M24" i="10"/>
  <c r="K25" i="10"/>
  <c r="L25" i="10"/>
  <c r="M25" i="10"/>
  <c r="K26" i="10"/>
  <c r="L26" i="10"/>
  <c r="M26" i="10"/>
  <c r="K27" i="10"/>
  <c r="L27" i="10"/>
  <c r="M27" i="10"/>
  <c r="K28" i="10"/>
  <c r="L28" i="10"/>
  <c r="M28" i="10"/>
  <c r="K29" i="10"/>
  <c r="L29" i="10"/>
  <c r="M29" i="10"/>
  <c r="K30" i="10"/>
  <c r="L30" i="10"/>
  <c r="M30" i="10"/>
  <c r="K31" i="10"/>
  <c r="L31" i="10"/>
  <c r="M31" i="10"/>
  <c r="K32" i="10"/>
  <c r="L32" i="10"/>
  <c r="M32" i="10"/>
  <c r="K33" i="10"/>
  <c r="L33" i="10"/>
  <c r="M33" i="10"/>
  <c r="K34" i="10"/>
  <c r="L34" i="10"/>
  <c r="M34" i="10"/>
  <c r="K35" i="10"/>
  <c r="L35" i="10"/>
  <c r="M35" i="10"/>
  <c r="K36" i="10"/>
  <c r="L36" i="10"/>
  <c r="M36" i="10"/>
  <c r="K37" i="10"/>
  <c r="L37" i="10"/>
  <c r="M37" i="10"/>
  <c r="K38" i="10"/>
  <c r="L38" i="10"/>
  <c r="M38" i="10"/>
  <c r="K39" i="10"/>
  <c r="L39" i="10"/>
  <c r="M39" i="10"/>
  <c r="K40" i="10"/>
  <c r="L40" i="10"/>
  <c r="M40" i="10"/>
  <c r="K41" i="10"/>
  <c r="L41" i="10"/>
  <c r="M41" i="10"/>
  <c r="K42" i="10"/>
  <c r="L42" i="10"/>
  <c r="M42" i="10"/>
  <c r="K43" i="10"/>
  <c r="L43" i="10"/>
  <c r="M43" i="10"/>
  <c r="K44" i="10"/>
  <c r="L44" i="10"/>
  <c r="M44" i="10"/>
  <c r="K45" i="10"/>
  <c r="L45" i="10"/>
  <c r="M45" i="10"/>
  <c r="K46" i="10"/>
  <c r="L46" i="10"/>
  <c r="M46" i="10"/>
  <c r="K47" i="10"/>
  <c r="L47" i="10"/>
  <c r="M47" i="10"/>
  <c r="K48" i="10"/>
  <c r="L48" i="10"/>
  <c r="M48" i="10"/>
  <c r="K49" i="10"/>
  <c r="L49" i="10"/>
  <c r="M49" i="10"/>
  <c r="K50" i="10"/>
  <c r="L50" i="10"/>
  <c r="M50" i="10"/>
  <c r="K51" i="10"/>
  <c r="L51" i="10"/>
  <c r="M51" i="10"/>
  <c r="K52" i="10"/>
  <c r="L52" i="10"/>
  <c r="M52" i="10"/>
  <c r="K53" i="10"/>
  <c r="L53" i="10"/>
  <c r="M53" i="10"/>
  <c r="K54" i="10"/>
  <c r="L54" i="10"/>
  <c r="M54" i="10"/>
  <c r="K55" i="10"/>
  <c r="L55" i="10"/>
  <c r="M55" i="10"/>
  <c r="K56" i="10"/>
  <c r="L56" i="10"/>
  <c r="M56" i="10"/>
  <c r="K57" i="10"/>
  <c r="L57" i="10"/>
  <c r="M57" i="10"/>
  <c r="K58" i="10"/>
  <c r="L58" i="10"/>
  <c r="M58" i="10"/>
  <c r="K59" i="10"/>
  <c r="L59" i="10"/>
  <c r="M59" i="10"/>
  <c r="K60" i="10"/>
  <c r="L60" i="10"/>
  <c r="M60" i="10"/>
  <c r="K61" i="10"/>
  <c r="L61" i="10"/>
  <c r="M61" i="10"/>
  <c r="K62" i="10"/>
  <c r="L62" i="10"/>
  <c r="M62" i="10"/>
  <c r="K63" i="10"/>
  <c r="L63" i="10"/>
  <c r="M63" i="10"/>
  <c r="K64" i="10"/>
  <c r="L64" i="10"/>
  <c r="M64" i="10"/>
  <c r="K65" i="10"/>
  <c r="L65" i="10"/>
  <c r="M65" i="10"/>
  <c r="K66" i="10"/>
  <c r="L66" i="10"/>
  <c r="M66" i="10"/>
  <c r="K67" i="10"/>
  <c r="L67" i="10"/>
  <c r="M67" i="10"/>
  <c r="K68" i="10"/>
  <c r="L68" i="10"/>
  <c r="M68" i="10"/>
  <c r="K69" i="10"/>
  <c r="L69" i="10"/>
  <c r="M69" i="10"/>
  <c r="K70" i="10"/>
  <c r="L70" i="10"/>
  <c r="M70" i="10"/>
  <c r="K71" i="10"/>
  <c r="L71" i="10"/>
  <c r="M71" i="10"/>
  <c r="K72" i="10"/>
  <c r="L72" i="10"/>
  <c r="M72" i="10"/>
  <c r="K73" i="10"/>
  <c r="L73" i="10"/>
  <c r="M73" i="10"/>
  <c r="K74" i="10"/>
  <c r="L74" i="10"/>
  <c r="M74" i="10"/>
  <c r="K75" i="10"/>
  <c r="L75" i="10"/>
  <c r="M75" i="10"/>
  <c r="K76" i="10"/>
  <c r="L76" i="10"/>
  <c r="M76" i="10"/>
  <c r="K77" i="10"/>
  <c r="L77" i="10"/>
  <c r="M77" i="10"/>
  <c r="K78" i="10"/>
  <c r="L78" i="10"/>
  <c r="M78" i="10"/>
  <c r="K79" i="10"/>
  <c r="L79" i="10"/>
  <c r="M79" i="10"/>
  <c r="K80" i="10"/>
  <c r="L80" i="10"/>
  <c r="M80" i="10"/>
  <c r="K81" i="10"/>
  <c r="L81" i="10"/>
  <c r="M81" i="10"/>
  <c r="K82" i="10"/>
  <c r="L82" i="10"/>
  <c r="M82" i="10"/>
  <c r="K83" i="10"/>
  <c r="L83" i="10"/>
  <c r="M83" i="10"/>
  <c r="K84" i="10"/>
  <c r="L84" i="10"/>
  <c r="M84" i="10"/>
  <c r="K85" i="10"/>
  <c r="L85" i="10"/>
  <c r="M85" i="10"/>
  <c r="K86" i="10"/>
  <c r="L86" i="10"/>
  <c r="M86" i="10"/>
  <c r="K87" i="10"/>
  <c r="L87" i="10"/>
  <c r="M87" i="10"/>
  <c r="K88" i="10"/>
  <c r="L88" i="10"/>
  <c r="M88" i="10"/>
  <c r="K89" i="10"/>
  <c r="L89" i="10"/>
  <c r="M89" i="10"/>
  <c r="K90" i="10"/>
  <c r="L90" i="10"/>
  <c r="M90" i="10"/>
  <c r="K91" i="10"/>
  <c r="L91" i="10"/>
  <c r="M91" i="10"/>
  <c r="K92" i="10"/>
  <c r="L92" i="10"/>
  <c r="M92" i="10"/>
  <c r="K93" i="10"/>
  <c r="L93" i="10"/>
  <c r="M93" i="10"/>
  <c r="K94" i="10"/>
  <c r="L94" i="10"/>
  <c r="M94" i="10"/>
  <c r="K95" i="10"/>
  <c r="L95" i="10"/>
  <c r="M95" i="10"/>
  <c r="K96" i="10"/>
  <c r="L96" i="10"/>
  <c r="M96" i="10"/>
  <c r="K97" i="10"/>
  <c r="L97" i="10"/>
  <c r="M97" i="10"/>
  <c r="K98" i="10"/>
  <c r="L98" i="10"/>
  <c r="M98" i="10"/>
  <c r="K99" i="10"/>
  <c r="L99" i="10"/>
  <c r="M99" i="10"/>
  <c r="K100" i="10"/>
  <c r="L100" i="10"/>
  <c r="M100" i="10"/>
  <c r="K101" i="10"/>
  <c r="L101" i="10"/>
  <c r="M101" i="10"/>
  <c r="K102" i="10"/>
  <c r="L102" i="10"/>
  <c r="M102" i="10"/>
  <c r="K103" i="10"/>
  <c r="L103" i="10"/>
  <c r="M103" i="10"/>
  <c r="K104" i="10"/>
  <c r="L104" i="10"/>
  <c r="M104" i="10"/>
  <c r="K105" i="10"/>
  <c r="L105" i="10"/>
  <c r="M105" i="10"/>
  <c r="K106" i="10"/>
  <c r="L106" i="10"/>
  <c r="M106" i="10"/>
  <c r="K107" i="10"/>
  <c r="L107" i="10"/>
  <c r="M107" i="10"/>
  <c r="K108" i="10"/>
  <c r="L108" i="10"/>
  <c r="M108" i="10"/>
  <c r="K109" i="10"/>
  <c r="L109" i="10"/>
  <c r="M109" i="10"/>
  <c r="K110" i="10"/>
  <c r="L110" i="10"/>
  <c r="M110" i="10"/>
  <c r="K111" i="10"/>
  <c r="L111" i="10"/>
  <c r="M111" i="10"/>
  <c r="L12" i="10"/>
  <c r="M12" i="10"/>
  <c r="K1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J59" i="10"/>
  <c r="I60" i="10"/>
  <c r="J60" i="10"/>
  <c r="I61" i="10"/>
  <c r="J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J109" i="10"/>
  <c r="I110" i="10"/>
  <c r="J110" i="10"/>
  <c r="I111" i="10"/>
  <c r="J111" i="10"/>
  <c r="I13" i="10"/>
  <c r="I14" i="10"/>
  <c r="I15" i="10"/>
  <c r="I16" i="10"/>
  <c r="I17" i="10"/>
  <c r="I18" i="10"/>
  <c r="I19" i="10"/>
  <c r="I20" i="10"/>
  <c r="I21" i="10"/>
  <c r="I22" i="10"/>
  <c r="I1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3" i="10"/>
  <c r="H14" i="10"/>
  <c r="H15" i="10"/>
  <c r="H16" i="10"/>
  <c r="H17" i="10"/>
  <c r="H18" i="10"/>
  <c r="H19" i="10"/>
  <c r="H20" i="10"/>
  <c r="H21" i="10"/>
  <c r="H22" i="10"/>
  <c r="H1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3" i="10"/>
  <c r="G14" i="10"/>
  <c r="G15" i="10"/>
  <c r="G16" i="10"/>
  <c r="G17" i="10"/>
  <c r="G18" i="10"/>
  <c r="G19" i="10"/>
  <c r="G20" i="10"/>
  <c r="G21" i="10"/>
  <c r="G22" i="10"/>
  <c r="B14" i="10"/>
  <c r="C14" i="10"/>
  <c r="D14" i="10"/>
  <c r="E14" i="10"/>
  <c r="B15" i="10"/>
  <c r="C15" i="10"/>
  <c r="D15" i="10"/>
  <c r="E15" i="10"/>
  <c r="B16" i="10"/>
  <c r="C16" i="10"/>
  <c r="D16" i="10"/>
  <c r="E16" i="10"/>
  <c r="B17" i="10"/>
  <c r="C17" i="10"/>
  <c r="D17" i="10"/>
  <c r="E17" i="10"/>
  <c r="B18" i="10"/>
  <c r="C18" i="10"/>
  <c r="D18" i="10"/>
  <c r="E18" i="10"/>
  <c r="B19" i="10"/>
  <c r="C19" i="10"/>
  <c r="D19" i="10"/>
  <c r="E19" i="10"/>
  <c r="B20" i="10"/>
  <c r="C20" i="10"/>
  <c r="D20" i="10"/>
  <c r="E20" i="10"/>
  <c r="B21" i="10"/>
  <c r="C21" i="10"/>
  <c r="D21" i="10"/>
  <c r="E21" i="10"/>
  <c r="B22" i="10"/>
  <c r="C22" i="10"/>
  <c r="D22" i="10"/>
  <c r="E22" i="10"/>
  <c r="B23" i="10"/>
  <c r="C23" i="10"/>
  <c r="D23" i="10"/>
  <c r="E23" i="10"/>
  <c r="B24" i="10"/>
  <c r="C24" i="10"/>
  <c r="D24" i="10"/>
  <c r="E24" i="10"/>
  <c r="B25" i="10"/>
  <c r="C25" i="10"/>
  <c r="D25" i="10"/>
  <c r="E25" i="10"/>
  <c r="B26" i="10"/>
  <c r="C26" i="10"/>
  <c r="D26" i="10"/>
  <c r="E26" i="10"/>
  <c r="B27" i="10"/>
  <c r="C27" i="10"/>
  <c r="D27" i="10"/>
  <c r="E27" i="10"/>
  <c r="B28" i="10"/>
  <c r="C28" i="10"/>
  <c r="D28" i="10"/>
  <c r="E28" i="10"/>
  <c r="B29" i="10"/>
  <c r="C29" i="10"/>
  <c r="D29" i="10"/>
  <c r="E29" i="10"/>
  <c r="B30" i="10"/>
  <c r="C30" i="10"/>
  <c r="D30" i="10"/>
  <c r="E30" i="10"/>
  <c r="B31" i="10"/>
  <c r="C31" i="10"/>
  <c r="D31" i="10"/>
  <c r="E31" i="10"/>
  <c r="B32" i="10"/>
  <c r="C32" i="10"/>
  <c r="D32" i="10"/>
  <c r="E32" i="10"/>
  <c r="B33" i="10"/>
  <c r="C33" i="10"/>
  <c r="D33" i="10"/>
  <c r="E33" i="10"/>
  <c r="B34" i="10"/>
  <c r="C34" i="10"/>
  <c r="D34" i="10"/>
  <c r="E34" i="10"/>
  <c r="B35" i="10"/>
  <c r="C35" i="10"/>
  <c r="D35" i="10"/>
  <c r="E35" i="10"/>
  <c r="B36" i="10"/>
  <c r="C36" i="10"/>
  <c r="D36" i="10"/>
  <c r="E36" i="10"/>
  <c r="B37" i="10"/>
  <c r="C37" i="10"/>
  <c r="D37" i="10"/>
  <c r="E37" i="10"/>
  <c r="B38" i="10"/>
  <c r="C38" i="10"/>
  <c r="D38" i="10"/>
  <c r="E38" i="10"/>
  <c r="B39" i="10"/>
  <c r="C39" i="10"/>
  <c r="D39" i="10"/>
  <c r="E39" i="10"/>
  <c r="B40" i="10"/>
  <c r="C40" i="10"/>
  <c r="D40" i="10"/>
  <c r="E40" i="10"/>
  <c r="B41" i="10"/>
  <c r="C41" i="10"/>
  <c r="D41" i="10"/>
  <c r="E41" i="10"/>
  <c r="B42" i="10"/>
  <c r="C42" i="10"/>
  <c r="D42" i="10"/>
  <c r="E42" i="10"/>
  <c r="B43" i="10"/>
  <c r="C43" i="10"/>
  <c r="D43" i="10"/>
  <c r="E43" i="10"/>
  <c r="B44" i="10"/>
  <c r="C44" i="10"/>
  <c r="D44" i="10"/>
  <c r="E44" i="10"/>
  <c r="B45" i="10"/>
  <c r="C45" i="10"/>
  <c r="D45" i="10"/>
  <c r="E45" i="10"/>
  <c r="B46" i="10"/>
  <c r="C46" i="10"/>
  <c r="D46" i="10"/>
  <c r="E46" i="10"/>
  <c r="B47" i="10"/>
  <c r="C47" i="10"/>
  <c r="D47" i="10"/>
  <c r="E47" i="10"/>
  <c r="B48" i="10"/>
  <c r="C48" i="10"/>
  <c r="D48" i="10"/>
  <c r="E48" i="10"/>
  <c r="B49" i="10"/>
  <c r="C49" i="10"/>
  <c r="D49" i="10"/>
  <c r="E49" i="10"/>
  <c r="B50" i="10"/>
  <c r="C50" i="10"/>
  <c r="D50" i="10"/>
  <c r="E50" i="10"/>
  <c r="B51" i="10"/>
  <c r="C51" i="10"/>
  <c r="D51" i="10"/>
  <c r="E51" i="10"/>
  <c r="B52" i="10"/>
  <c r="C52" i="10"/>
  <c r="D52" i="10"/>
  <c r="E52" i="10"/>
  <c r="B53" i="10"/>
  <c r="C53" i="10"/>
  <c r="D53" i="10"/>
  <c r="E53" i="10"/>
  <c r="B54" i="10"/>
  <c r="C54" i="10"/>
  <c r="D54" i="10"/>
  <c r="E54" i="10"/>
  <c r="B55" i="10"/>
  <c r="C55" i="10"/>
  <c r="D55" i="10"/>
  <c r="E55" i="10"/>
  <c r="B56" i="10"/>
  <c r="C56" i="10"/>
  <c r="D56" i="10"/>
  <c r="E56" i="10"/>
  <c r="B57" i="10"/>
  <c r="C57" i="10"/>
  <c r="D57" i="10"/>
  <c r="E57" i="10"/>
  <c r="B58" i="10"/>
  <c r="C58" i="10"/>
  <c r="D58" i="10"/>
  <c r="E58" i="10"/>
  <c r="B59" i="10"/>
  <c r="C59" i="10"/>
  <c r="D59" i="10"/>
  <c r="E59" i="10"/>
  <c r="B60" i="10"/>
  <c r="C60" i="10"/>
  <c r="D60" i="10"/>
  <c r="E60" i="10"/>
  <c r="B61" i="10"/>
  <c r="C61" i="10"/>
  <c r="D61" i="10"/>
  <c r="E61" i="10"/>
  <c r="B62" i="10"/>
  <c r="C62" i="10"/>
  <c r="D62" i="10"/>
  <c r="E62" i="10"/>
  <c r="B63" i="10"/>
  <c r="C63" i="10"/>
  <c r="D63" i="10"/>
  <c r="E63" i="10"/>
  <c r="B64" i="10"/>
  <c r="C64" i="10"/>
  <c r="D64" i="10"/>
  <c r="E64" i="10"/>
  <c r="B65" i="10"/>
  <c r="C65" i="10"/>
  <c r="D65" i="10"/>
  <c r="E65" i="10"/>
  <c r="B66" i="10"/>
  <c r="C66" i="10"/>
  <c r="D66" i="10"/>
  <c r="E66" i="10"/>
  <c r="B67" i="10"/>
  <c r="C67" i="10"/>
  <c r="D67" i="10"/>
  <c r="E67" i="10"/>
  <c r="B68" i="10"/>
  <c r="C68" i="10"/>
  <c r="D68" i="10"/>
  <c r="E68" i="10"/>
  <c r="B69" i="10"/>
  <c r="C69" i="10"/>
  <c r="D69" i="10"/>
  <c r="E69" i="10"/>
  <c r="B70" i="10"/>
  <c r="C70" i="10"/>
  <c r="D70" i="10"/>
  <c r="E70" i="10"/>
  <c r="B71" i="10"/>
  <c r="C71" i="10"/>
  <c r="D71" i="10"/>
  <c r="E71" i="10"/>
  <c r="B72" i="10"/>
  <c r="C72" i="10"/>
  <c r="D72" i="10"/>
  <c r="E72" i="10"/>
  <c r="B73" i="10"/>
  <c r="C73" i="10"/>
  <c r="D73" i="10"/>
  <c r="E73" i="10"/>
  <c r="B74" i="10"/>
  <c r="C74" i="10"/>
  <c r="D74" i="10"/>
  <c r="E74" i="10"/>
  <c r="B75" i="10"/>
  <c r="C75" i="10"/>
  <c r="D75" i="10"/>
  <c r="E75" i="10"/>
  <c r="B76" i="10"/>
  <c r="C76" i="10"/>
  <c r="D76" i="10"/>
  <c r="E76" i="10"/>
  <c r="B77" i="10"/>
  <c r="C77" i="10"/>
  <c r="D77" i="10"/>
  <c r="E77" i="10"/>
  <c r="B78" i="10"/>
  <c r="C78" i="10"/>
  <c r="D78" i="10"/>
  <c r="E78" i="10"/>
  <c r="B79" i="10"/>
  <c r="C79" i="10"/>
  <c r="D79" i="10"/>
  <c r="E79" i="10"/>
  <c r="B80" i="10"/>
  <c r="C80" i="10"/>
  <c r="D80" i="10"/>
  <c r="E80" i="10"/>
  <c r="B81" i="10"/>
  <c r="C81" i="10"/>
  <c r="D81" i="10"/>
  <c r="E81" i="10"/>
  <c r="B82" i="10"/>
  <c r="C82" i="10"/>
  <c r="D82" i="10"/>
  <c r="E82" i="10"/>
  <c r="B83" i="10"/>
  <c r="C83" i="10"/>
  <c r="D83" i="10"/>
  <c r="E83" i="10"/>
  <c r="B84" i="10"/>
  <c r="C84" i="10"/>
  <c r="D84" i="10"/>
  <c r="E84" i="10"/>
  <c r="B85" i="10"/>
  <c r="C85" i="10"/>
  <c r="D85" i="10"/>
  <c r="E85" i="10"/>
  <c r="B86" i="10"/>
  <c r="C86" i="10"/>
  <c r="D86" i="10"/>
  <c r="E86" i="10"/>
  <c r="B87" i="10"/>
  <c r="C87" i="10"/>
  <c r="D87" i="10"/>
  <c r="E87" i="10"/>
  <c r="B88" i="10"/>
  <c r="C88" i="10"/>
  <c r="D88" i="10"/>
  <c r="E88" i="10"/>
  <c r="B89" i="10"/>
  <c r="C89" i="10"/>
  <c r="D89" i="10"/>
  <c r="E89" i="10"/>
  <c r="B90" i="10"/>
  <c r="C90" i="10"/>
  <c r="D90" i="10"/>
  <c r="E90" i="10"/>
  <c r="B91" i="10"/>
  <c r="C91" i="10"/>
  <c r="D91" i="10"/>
  <c r="E91" i="10"/>
  <c r="B92" i="10"/>
  <c r="C92" i="10"/>
  <c r="D92" i="10"/>
  <c r="E92" i="10"/>
  <c r="B93" i="10"/>
  <c r="C93" i="10"/>
  <c r="D93" i="10"/>
  <c r="E93" i="10"/>
  <c r="B94" i="10"/>
  <c r="C94" i="10"/>
  <c r="D94" i="10"/>
  <c r="E94" i="10"/>
  <c r="B95" i="10"/>
  <c r="C95" i="10"/>
  <c r="D95" i="10"/>
  <c r="E95" i="10"/>
  <c r="B96" i="10"/>
  <c r="C96" i="10"/>
  <c r="D96" i="10"/>
  <c r="E96" i="10"/>
  <c r="B97" i="10"/>
  <c r="C97" i="10"/>
  <c r="D97" i="10"/>
  <c r="E97" i="10"/>
  <c r="B98" i="10"/>
  <c r="C98" i="10"/>
  <c r="D98" i="10"/>
  <c r="E98" i="10"/>
  <c r="B99" i="10"/>
  <c r="C99" i="10"/>
  <c r="D99" i="10"/>
  <c r="E99" i="10"/>
  <c r="B100" i="10"/>
  <c r="C100" i="10"/>
  <c r="D100" i="10"/>
  <c r="E100" i="10"/>
  <c r="B101" i="10"/>
  <c r="C101" i="10"/>
  <c r="D101" i="10"/>
  <c r="E101" i="10"/>
  <c r="B102" i="10"/>
  <c r="C102" i="10"/>
  <c r="D102" i="10"/>
  <c r="E102" i="10"/>
  <c r="B103" i="10"/>
  <c r="C103" i="10"/>
  <c r="D103" i="10"/>
  <c r="E103" i="10"/>
  <c r="B104" i="10"/>
  <c r="C104" i="10"/>
  <c r="D104" i="10"/>
  <c r="E104" i="10"/>
  <c r="B105" i="10"/>
  <c r="C105" i="10"/>
  <c r="D105" i="10"/>
  <c r="E105" i="10"/>
  <c r="B106" i="10"/>
  <c r="C106" i="10"/>
  <c r="D106" i="10"/>
  <c r="E106" i="10"/>
  <c r="B107" i="10"/>
  <c r="C107" i="10"/>
  <c r="D107" i="10"/>
  <c r="E107" i="10"/>
  <c r="B108" i="10"/>
  <c r="C108" i="10"/>
  <c r="D108" i="10"/>
  <c r="E108" i="10"/>
  <c r="B109" i="10"/>
  <c r="C109" i="10"/>
  <c r="D109" i="10"/>
  <c r="E109" i="10"/>
  <c r="B110" i="10"/>
  <c r="C110" i="10"/>
  <c r="D110" i="10"/>
  <c r="E110" i="10"/>
  <c r="B111" i="10"/>
  <c r="C111" i="10"/>
  <c r="D111" i="10"/>
  <c r="E111" i="10"/>
  <c r="B13" i="10"/>
  <c r="C13" i="10"/>
  <c r="D13" i="10"/>
  <c r="E13" i="10"/>
  <c r="N12" i="6" l="1"/>
  <c r="E12" i="10"/>
  <c r="D12" i="10"/>
  <c r="C12" i="10"/>
  <c r="B12" i="10"/>
  <c r="A13" i="2"/>
  <c r="A13" i="10" s="1"/>
  <c r="A14" i="2"/>
  <c r="A14" i="10" s="1"/>
  <c r="A15" i="2"/>
  <c r="A15" i="10" s="1"/>
  <c r="A16" i="2"/>
  <c r="A16" i="10" s="1"/>
  <c r="A17" i="2"/>
  <c r="A17" i="10" s="1"/>
  <c r="A18" i="2"/>
  <c r="A18" i="10" s="1"/>
  <c r="A19" i="2"/>
  <c r="A19" i="10" s="1"/>
  <c r="A20" i="2"/>
  <c r="A20" i="10" s="1"/>
  <c r="A21" i="2"/>
  <c r="A21" i="10" s="1"/>
  <c r="A22" i="2"/>
  <c r="A22" i="10" s="1"/>
  <c r="A23" i="2"/>
  <c r="A23" i="10" s="1"/>
  <c r="A24" i="2"/>
  <c r="A24" i="10" s="1"/>
  <c r="A25" i="2"/>
  <c r="A25" i="10" s="1"/>
  <c r="A26" i="2"/>
  <c r="A26" i="10" s="1"/>
  <c r="A27" i="2"/>
  <c r="A27" i="10" s="1"/>
  <c r="A28" i="2"/>
  <c r="A28" i="10" s="1"/>
  <c r="A29" i="2"/>
  <c r="A29" i="10" s="1"/>
  <c r="A30" i="2"/>
  <c r="A30" i="10" s="1"/>
  <c r="A31" i="2"/>
  <c r="A31" i="10" s="1"/>
  <c r="A32" i="2"/>
  <c r="A32" i="10" s="1"/>
  <c r="A33" i="2"/>
  <c r="A33" i="10" s="1"/>
  <c r="A34" i="2"/>
  <c r="A34" i="10" s="1"/>
  <c r="A35" i="2"/>
  <c r="A35" i="10" s="1"/>
  <c r="A36" i="2"/>
  <c r="A36" i="10" s="1"/>
  <c r="A37" i="2"/>
  <c r="A37" i="10" s="1"/>
  <c r="A38" i="2"/>
  <c r="A38" i="10" s="1"/>
  <c r="A39" i="2"/>
  <c r="A39" i="10" s="1"/>
  <c r="A40" i="2"/>
  <c r="A40" i="10" s="1"/>
  <c r="A41" i="2"/>
  <c r="A41" i="10" s="1"/>
  <c r="A42" i="2"/>
  <c r="A42" i="10" s="1"/>
  <c r="A43" i="2"/>
  <c r="A43" i="10" s="1"/>
  <c r="A44" i="2"/>
  <c r="A44" i="10" s="1"/>
  <c r="A45" i="2"/>
  <c r="A45" i="10" s="1"/>
  <c r="A46" i="2"/>
  <c r="A46" i="10" s="1"/>
  <c r="A47" i="2"/>
  <c r="A47" i="10" s="1"/>
  <c r="A48" i="2"/>
  <c r="A48" i="10" s="1"/>
  <c r="A49" i="2"/>
  <c r="A49" i="10" s="1"/>
  <c r="A50" i="2"/>
  <c r="A50" i="10" s="1"/>
  <c r="A51" i="2"/>
  <c r="A51" i="10" s="1"/>
  <c r="A52" i="2"/>
  <c r="A52" i="10" s="1"/>
  <c r="A53" i="2"/>
  <c r="A53" i="10" s="1"/>
  <c r="A54" i="2"/>
  <c r="A54" i="10" s="1"/>
  <c r="A55" i="2"/>
  <c r="A55" i="10" s="1"/>
  <c r="A56" i="2"/>
  <c r="A56" i="10" s="1"/>
  <c r="A57" i="2"/>
  <c r="A57" i="10" s="1"/>
  <c r="A58" i="2"/>
  <c r="A58" i="10" s="1"/>
  <c r="A59" i="2"/>
  <c r="A59" i="10" s="1"/>
  <c r="A60" i="2"/>
  <c r="A60" i="10" s="1"/>
  <c r="A61" i="2"/>
  <c r="A61" i="10" s="1"/>
  <c r="A62" i="2"/>
  <c r="A62" i="10" s="1"/>
  <c r="A63" i="2"/>
  <c r="A63" i="10" s="1"/>
  <c r="A64" i="2"/>
  <c r="A64" i="10" s="1"/>
  <c r="A65" i="2"/>
  <c r="A65" i="10" s="1"/>
  <c r="A66" i="2"/>
  <c r="A66" i="10" s="1"/>
  <c r="A67" i="2"/>
  <c r="A67" i="10" s="1"/>
  <c r="A68" i="2"/>
  <c r="A68" i="10" s="1"/>
  <c r="A69" i="2"/>
  <c r="A69" i="10" s="1"/>
  <c r="A70" i="2"/>
  <c r="A70" i="10" s="1"/>
  <c r="A71" i="2"/>
  <c r="A71" i="10" s="1"/>
  <c r="A72" i="2"/>
  <c r="A72" i="10" s="1"/>
  <c r="A73" i="2"/>
  <c r="A73" i="10" s="1"/>
  <c r="A74" i="2"/>
  <c r="A74" i="10" s="1"/>
  <c r="A75" i="2"/>
  <c r="A75" i="10" s="1"/>
  <c r="A76" i="2"/>
  <c r="A76" i="10" s="1"/>
  <c r="A77" i="2"/>
  <c r="A77" i="10" s="1"/>
  <c r="A78" i="2"/>
  <c r="A78" i="10" s="1"/>
  <c r="A79" i="2"/>
  <c r="A79" i="10" s="1"/>
  <c r="A80" i="2"/>
  <c r="A80" i="10" s="1"/>
  <c r="A81" i="2"/>
  <c r="A81" i="10" s="1"/>
  <c r="A82" i="2"/>
  <c r="A82" i="10" s="1"/>
  <c r="A83" i="2"/>
  <c r="A83" i="10" s="1"/>
  <c r="A84" i="2"/>
  <c r="A84" i="10" s="1"/>
  <c r="A85" i="2"/>
  <c r="A85" i="10" s="1"/>
  <c r="A86" i="2"/>
  <c r="A86" i="10" s="1"/>
  <c r="A87" i="2"/>
  <c r="A87" i="10" s="1"/>
  <c r="A88" i="2"/>
  <c r="A88" i="10" s="1"/>
  <c r="A89" i="2"/>
  <c r="A89" i="10" s="1"/>
  <c r="A90" i="2"/>
  <c r="A90" i="10" s="1"/>
  <c r="A91" i="2"/>
  <c r="A91" i="10" s="1"/>
  <c r="A92" i="2"/>
  <c r="A92" i="10" s="1"/>
  <c r="A93" i="2"/>
  <c r="A93" i="10" s="1"/>
  <c r="A94" i="2"/>
  <c r="A94" i="10" s="1"/>
  <c r="A95" i="2"/>
  <c r="A95" i="10" s="1"/>
  <c r="A96" i="2"/>
  <c r="A96" i="10" s="1"/>
  <c r="A97" i="2"/>
  <c r="A97" i="10" s="1"/>
  <c r="A98" i="2"/>
  <c r="A98" i="10" s="1"/>
  <c r="A99" i="2"/>
  <c r="A99" i="10" s="1"/>
  <c r="A100" i="2"/>
  <c r="A100" i="10" s="1"/>
  <c r="A101" i="2"/>
  <c r="A101" i="10" s="1"/>
  <c r="A102" i="2"/>
  <c r="A102" i="10" s="1"/>
  <c r="A103" i="2"/>
  <c r="A103" i="10" s="1"/>
  <c r="A104" i="2"/>
  <c r="A104" i="10" s="1"/>
  <c r="A105" i="2"/>
  <c r="A105" i="10" s="1"/>
  <c r="A106" i="2"/>
  <c r="A106" i="10" s="1"/>
  <c r="A107" i="2"/>
  <c r="A107" i="10" s="1"/>
  <c r="A108" i="2"/>
  <c r="A108" i="10" s="1"/>
  <c r="A109" i="2"/>
  <c r="A109" i="10" s="1"/>
  <c r="A110" i="2"/>
  <c r="A110" i="10" s="1"/>
  <c r="A111" i="2"/>
  <c r="A111" i="10" s="1"/>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12" i="2"/>
  <c r="A12" i="10" s="1"/>
  <c r="AB13" i="2"/>
  <c r="J13" i="10" s="1"/>
  <c r="AB14" i="2"/>
  <c r="J14" i="10" s="1"/>
  <c r="AB15" i="2"/>
  <c r="J15" i="10" s="1"/>
  <c r="AB16" i="2"/>
  <c r="J16" i="10" s="1"/>
  <c r="AB17" i="2"/>
  <c r="J17" i="10" s="1"/>
  <c r="AB18" i="2"/>
  <c r="AB19" i="2"/>
  <c r="AB20" i="2"/>
  <c r="AB21" i="2"/>
  <c r="AB22" i="2"/>
  <c r="AB23" i="2"/>
  <c r="J23" i="10" s="1"/>
  <c r="AB24" i="2"/>
  <c r="J24" i="10" s="1"/>
  <c r="AB25" i="2"/>
  <c r="AB26" i="2"/>
  <c r="J26" i="10" s="1"/>
  <c r="AB27" i="2"/>
  <c r="J27" i="10" s="1"/>
  <c r="AB28" i="2"/>
  <c r="J28" i="10" s="1"/>
  <c r="AB29" i="2"/>
  <c r="J29" i="10" s="1"/>
  <c r="AB30" i="2"/>
  <c r="AB31" i="2"/>
  <c r="AB32" i="2"/>
  <c r="AB33" i="2"/>
  <c r="AB34" i="2"/>
  <c r="AB35" i="2"/>
  <c r="J35" i="10" s="1"/>
  <c r="AB36" i="2"/>
  <c r="J36" i="10" s="1"/>
  <c r="AB37" i="2"/>
  <c r="J37" i="10" s="1"/>
  <c r="AB38" i="2"/>
  <c r="J38" i="10" s="1"/>
  <c r="AB39" i="2"/>
  <c r="J39" i="10" s="1"/>
  <c r="AB40" i="2"/>
  <c r="J40" i="10" s="1"/>
  <c r="AB41" i="2"/>
  <c r="J41" i="10" s="1"/>
  <c r="AB42" i="2"/>
  <c r="J42" i="10" s="1"/>
  <c r="AB43" i="2"/>
  <c r="AB44" i="2"/>
  <c r="AB45" i="2"/>
  <c r="AB46" i="2"/>
  <c r="AB47" i="2"/>
  <c r="J47" i="10" s="1"/>
  <c r="AB48" i="2"/>
  <c r="J48" i="10" s="1"/>
  <c r="AB49" i="2"/>
  <c r="AB50" i="2"/>
  <c r="AB51" i="2"/>
  <c r="J51" i="10" s="1"/>
  <c r="AB52" i="2"/>
  <c r="J52" i="10" s="1"/>
  <c r="AB53" i="2"/>
  <c r="J53" i="10" s="1"/>
  <c r="AB54" i="2"/>
  <c r="AB55" i="2"/>
  <c r="AB56" i="2"/>
  <c r="AB57" i="2"/>
  <c r="AB58" i="2"/>
  <c r="AB59" i="2"/>
  <c r="AB60" i="2"/>
  <c r="AB61" i="2"/>
  <c r="AB62" i="2"/>
  <c r="J62" i="10" s="1"/>
  <c r="AB63" i="2"/>
  <c r="J63" i="10" s="1"/>
  <c r="AB64" i="2"/>
  <c r="J64" i="10" s="1"/>
  <c r="AB65" i="2"/>
  <c r="J65" i="10" s="1"/>
  <c r="AB66" i="2"/>
  <c r="AB67" i="2"/>
  <c r="AB68" i="2"/>
  <c r="AB69" i="2"/>
  <c r="AB70" i="2"/>
  <c r="AB71" i="2"/>
  <c r="J71" i="10" s="1"/>
  <c r="AB72" i="2"/>
  <c r="J72" i="10" s="1"/>
  <c r="AB73" i="2"/>
  <c r="J73" i="10" s="1"/>
  <c r="AB74" i="2"/>
  <c r="J74" i="10" s="1"/>
  <c r="AB75" i="2"/>
  <c r="J75" i="10" s="1"/>
  <c r="AB76" i="2"/>
  <c r="J76" i="10" s="1"/>
  <c r="AB77" i="2"/>
  <c r="J77" i="10" s="1"/>
  <c r="AB78" i="2"/>
  <c r="AB79" i="2"/>
  <c r="AB80" i="2"/>
  <c r="AB81" i="2"/>
  <c r="AB82" i="2"/>
  <c r="AB83" i="2"/>
  <c r="J83" i="10" s="1"/>
  <c r="AB84" i="2"/>
  <c r="J84" i="10" s="1"/>
  <c r="AB85" i="2"/>
  <c r="AB86" i="2"/>
  <c r="J86" i="10" s="1"/>
  <c r="AB87" i="2"/>
  <c r="J87" i="10" s="1"/>
  <c r="AB88" i="2"/>
  <c r="J88" i="10" s="1"/>
  <c r="AB89" i="2"/>
  <c r="J89" i="10" s="1"/>
  <c r="AB90" i="2"/>
  <c r="AB91" i="2"/>
  <c r="AB92" i="2"/>
  <c r="AB93" i="2"/>
  <c r="AB94" i="2"/>
  <c r="AB95" i="2"/>
  <c r="J95" i="10" s="1"/>
  <c r="AB96" i="2"/>
  <c r="J96" i="10" s="1"/>
  <c r="AB97" i="2"/>
  <c r="J97" i="10" s="1"/>
  <c r="AB98" i="2"/>
  <c r="J98" i="10" s="1"/>
  <c r="AB99" i="2"/>
  <c r="J99" i="10" s="1"/>
  <c r="AB100" i="2"/>
  <c r="J100" i="10" s="1"/>
  <c r="AB101" i="2"/>
  <c r="J101" i="10" s="1"/>
  <c r="AB102" i="2"/>
  <c r="J102" i="10" s="1"/>
  <c r="AB103" i="2"/>
  <c r="AB104" i="2"/>
  <c r="AB105" i="2"/>
  <c r="AB106" i="2"/>
  <c r="AB107" i="2"/>
  <c r="J107" i="10" s="1"/>
  <c r="AB108" i="2"/>
  <c r="J108" i="10" s="1"/>
  <c r="AB109" i="2"/>
  <c r="AX109" i="2" s="1"/>
  <c r="AB110" i="2"/>
  <c r="AX110" i="2" s="1"/>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B236" i="2"/>
  <c r="AB237" i="2"/>
  <c r="AB238" i="2"/>
  <c r="AB239" i="2"/>
  <c r="AB240" i="2"/>
  <c r="AB241" i="2"/>
  <c r="AB242" i="2"/>
  <c r="AB243" i="2"/>
  <c r="AB244" i="2"/>
  <c r="AB245" i="2"/>
  <c r="AB246" i="2"/>
  <c r="AB247" i="2"/>
  <c r="AB248" i="2"/>
  <c r="AB249" i="2"/>
  <c r="AB250" i="2"/>
  <c r="AB251" i="2"/>
  <c r="AB252" i="2"/>
  <c r="AB253" i="2"/>
  <c r="AB254" i="2"/>
  <c r="AB255" i="2"/>
  <c r="AB256" i="2"/>
  <c r="AB257" i="2"/>
  <c r="AB258" i="2"/>
  <c r="AB259" i="2"/>
  <c r="AB260" i="2"/>
  <c r="AB261" i="2"/>
  <c r="AB262" i="2"/>
  <c r="AB263" i="2"/>
  <c r="AB264" i="2"/>
  <c r="AB265" i="2"/>
  <c r="AB266" i="2"/>
  <c r="AB267" i="2"/>
  <c r="AB268" i="2"/>
  <c r="AB269" i="2"/>
  <c r="AB270" i="2"/>
  <c r="AB271" i="2"/>
  <c r="AB272" i="2"/>
  <c r="AB273" i="2"/>
  <c r="AB274" i="2"/>
  <c r="AB275" i="2"/>
  <c r="AB276" i="2"/>
  <c r="AB277" i="2"/>
  <c r="AB278" i="2"/>
  <c r="AB279" i="2"/>
  <c r="AB280" i="2"/>
  <c r="AB281" i="2"/>
  <c r="AB282" i="2"/>
  <c r="AB283" i="2"/>
  <c r="AB284" i="2"/>
  <c r="AB285" i="2"/>
  <c r="AB286" i="2"/>
  <c r="AB287" i="2"/>
  <c r="AB288" i="2"/>
  <c r="AB289" i="2"/>
  <c r="AB290" i="2"/>
  <c r="AB291" i="2"/>
  <c r="AB292" i="2"/>
  <c r="AB293" i="2"/>
  <c r="AB294" i="2"/>
  <c r="AB295" i="2"/>
  <c r="AB296" i="2"/>
  <c r="AB297" i="2"/>
  <c r="AB298" i="2"/>
  <c r="AB299" i="2"/>
  <c r="AB300" i="2"/>
  <c r="AB301" i="2"/>
  <c r="AB302" i="2"/>
  <c r="AB303" i="2"/>
  <c r="AB304" i="2"/>
  <c r="AB305" i="2"/>
  <c r="AB306" i="2"/>
  <c r="AB307" i="2"/>
  <c r="AB308" i="2"/>
  <c r="AB309" i="2"/>
  <c r="AB310" i="2"/>
  <c r="AB311" i="2"/>
  <c r="AB312" i="2"/>
  <c r="AB313" i="2"/>
  <c r="AB314" i="2"/>
  <c r="AB315" i="2"/>
  <c r="AB316" i="2"/>
  <c r="AB317" i="2"/>
  <c r="AB318" i="2"/>
  <c r="AB319" i="2"/>
  <c r="AB320" i="2"/>
  <c r="AB321" i="2"/>
  <c r="AB322" i="2"/>
  <c r="AB323" i="2"/>
  <c r="AB324" i="2"/>
  <c r="AB325" i="2"/>
  <c r="AB326" i="2"/>
  <c r="AB327" i="2"/>
  <c r="AB328" i="2"/>
  <c r="AB329" i="2"/>
  <c r="AB330" i="2"/>
  <c r="AB331" i="2"/>
  <c r="AB332" i="2"/>
  <c r="AB333" i="2"/>
  <c r="AB334" i="2"/>
  <c r="AB335" i="2"/>
  <c r="AB336" i="2"/>
  <c r="AB337" i="2"/>
  <c r="AB338" i="2"/>
  <c r="AB339" i="2"/>
  <c r="AB340" i="2"/>
  <c r="AB341" i="2"/>
  <c r="AB342" i="2"/>
  <c r="AB343" i="2"/>
  <c r="AB344" i="2"/>
  <c r="AB345" i="2"/>
  <c r="AB346" i="2"/>
  <c r="AB347" i="2"/>
  <c r="AB348" i="2"/>
  <c r="AB349" i="2"/>
  <c r="AB350" i="2"/>
  <c r="AB351" i="2"/>
  <c r="AB352" i="2"/>
  <c r="AB353" i="2"/>
  <c r="AB354" i="2"/>
  <c r="AB355" i="2"/>
  <c r="AB356" i="2"/>
  <c r="AB357" i="2"/>
  <c r="AB358" i="2"/>
  <c r="AB359" i="2"/>
  <c r="AB360" i="2"/>
  <c r="AB361" i="2"/>
  <c r="AB362" i="2"/>
  <c r="AB363" i="2"/>
  <c r="AB364" i="2"/>
  <c r="AB365" i="2"/>
  <c r="AB366" i="2"/>
  <c r="AB367" i="2"/>
  <c r="AB368" i="2"/>
  <c r="AB369" i="2"/>
  <c r="AB370" i="2"/>
  <c r="AB371" i="2"/>
  <c r="AB372" i="2"/>
  <c r="AB373" i="2"/>
  <c r="AB374" i="2"/>
  <c r="AB375" i="2"/>
  <c r="AB376" i="2"/>
  <c r="AB377" i="2"/>
  <c r="AB378" i="2"/>
  <c r="AB379" i="2"/>
  <c r="AB380" i="2"/>
  <c r="AB381" i="2"/>
  <c r="AB382" i="2"/>
  <c r="AB383" i="2"/>
  <c r="AB384" i="2"/>
  <c r="AB385" i="2"/>
  <c r="AB386" i="2"/>
  <c r="AB387" i="2"/>
  <c r="AB388" i="2"/>
  <c r="AB389" i="2"/>
  <c r="AB390" i="2"/>
  <c r="AB391" i="2"/>
  <c r="AB392" i="2"/>
  <c r="AB393" i="2"/>
  <c r="AB394" i="2"/>
  <c r="AB395" i="2"/>
  <c r="AB396" i="2"/>
  <c r="AB397" i="2"/>
  <c r="AB398" i="2"/>
  <c r="AB399" i="2"/>
  <c r="AB400" i="2"/>
  <c r="AB401" i="2"/>
  <c r="AB402" i="2"/>
  <c r="AB403" i="2"/>
  <c r="AB404" i="2"/>
  <c r="AB405" i="2"/>
  <c r="AB406" i="2"/>
  <c r="AB407" i="2"/>
  <c r="AB408" i="2"/>
  <c r="AB409" i="2"/>
  <c r="AB410" i="2"/>
  <c r="AB411" i="2"/>
  <c r="AB412" i="2"/>
  <c r="AB413" i="2"/>
  <c r="AB414" i="2"/>
  <c r="AB415" i="2"/>
  <c r="AB416" i="2"/>
  <c r="AB417" i="2"/>
  <c r="AB418" i="2"/>
  <c r="AB419" i="2"/>
  <c r="AB420" i="2"/>
  <c r="AB421" i="2"/>
  <c r="AB422" i="2"/>
  <c r="AB423" i="2"/>
  <c r="AB424" i="2"/>
  <c r="AB425" i="2"/>
  <c r="AB426" i="2"/>
  <c r="AB427" i="2"/>
  <c r="AB428" i="2"/>
  <c r="AB429" i="2"/>
  <c r="AB430" i="2"/>
  <c r="AB431" i="2"/>
  <c r="AB432" i="2"/>
  <c r="AB433" i="2"/>
  <c r="AB434" i="2"/>
  <c r="AB435" i="2"/>
  <c r="AB436" i="2"/>
  <c r="AB437" i="2"/>
  <c r="AB438" i="2"/>
  <c r="AB439" i="2"/>
  <c r="AB440" i="2"/>
  <c r="AB441" i="2"/>
  <c r="AB442" i="2"/>
  <c r="AB443" i="2"/>
  <c r="AB444" i="2"/>
  <c r="AB445" i="2"/>
  <c r="AB446" i="2"/>
  <c r="AB447" i="2"/>
  <c r="AB448" i="2"/>
  <c r="AB449" i="2"/>
  <c r="AB450" i="2"/>
  <c r="AB451" i="2"/>
  <c r="AB452" i="2"/>
  <c r="AB453" i="2"/>
  <c r="AB454" i="2"/>
  <c r="AB455" i="2"/>
  <c r="AB456" i="2"/>
  <c r="AB457" i="2"/>
  <c r="AB458" i="2"/>
  <c r="AB459" i="2"/>
  <c r="AB460" i="2"/>
  <c r="AB461" i="2"/>
  <c r="AB462" i="2"/>
  <c r="AB463" i="2"/>
  <c r="AB464" i="2"/>
  <c r="AB465" i="2"/>
  <c r="AB466" i="2"/>
  <c r="AB467" i="2"/>
  <c r="AB468" i="2"/>
  <c r="AB469" i="2"/>
  <c r="AB470" i="2"/>
  <c r="AB471" i="2"/>
  <c r="AB472" i="2"/>
  <c r="AB473" i="2"/>
  <c r="AB474" i="2"/>
  <c r="AB475" i="2"/>
  <c r="AB476" i="2"/>
  <c r="AB477" i="2"/>
  <c r="AB478" i="2"/>
  <c r="AB479" i="2"/>
  <c r="AB480" i="2"/>
  <c r="AB481" i="2"/>
  <c r="AB482" i="2"/>
  <c r="AB483" i="2"/>
  <c r="AB484" i="2"/>
  <c r="AB485" i="2"/>
  <c r="AB486" i="2"/>
  <c r="AB487" i="2"/>
  <c r="AB488" i="2"/>
  <c r="AB489" i="2"/>
  <c r="AB490" i="2"/>
  <c r="AB491" i="2"/>
  <c r="AB492" i="2"/>
  <c r="AB493" i="2"/>
  <c r="AB494" i="2"/>
  <c r="AB495" i="2"/>
  <c r="AB496" i="2"/>
  <c r="AB497" i="2"/>
  <c r="AB498" i="2"/>
  <c r="AB499" i="2"/>
  <c r="AB500" i="2"/>
  <c r="AB501" i="2"/>
  <c r="AB502" i="2"/>
  <c r="AB503" i="2"/>
  <c r="AB504" i="2"/>
  <c r="AB505" i="2"/>
  <c r="AB506" i="2"/>
  <c r="AB507" i="2"/>
  <c r="AB508" i="2"/>
  <c r="AB509" i="2"/>
  <c r="AB510" i="2"/>
  <c r="AB511" i="2"/>
  <c r="AB12" i="2"/>
  <c r="J12" i="10" s="1"/>
  <c r="AW511" i="2"/>
  <c r="AW510" i="2"/>
  <c r="AW509" i="2"/>
  <c r="AW508" i="2"/>
  <c r="AW507" i="2"/>
  <c r="AW506" i="2"/>
  <c r="AW505" i="2"/>
  <c r="AW504" i="2"/>
  <c r="AW503" i="2"/>
  <c r="AW502" i="2"/>
  <c r="AW501" i="2"/>
  <c r="AW500" i="2"/>
  <c r="AW499" i="2"/>
  <c r="AW498" i="2"/>
  <c r="AW497" i="2"/>
  <c r="AW496" i="2"/>
  <c r="AW495" i="2"/>
  <c r="AW494" i="2"/>
  <c r="AW493" i="2"/>
  <c r="AW492" i="2"/>
  <c r="AW491" i="2"/>
  <c r="AW490" i="2"/>
  <c r="AW489" i="2"/>
  <c r="AW488" i="2"/>
  <c r="AW487" i="2"/>
  <c r="AW486" i="2"/>
  <c r="AW485" i="2"/>
  <c r="AW484" i="2"/>
  <c r="AW483" i="2"/>
  <c r="AW482" i="2"/>
  <c r="AW481" i="2"/>
  <c r="AW480" i="2"/>
  <c r="AW479" i="2"/>
  <c r="AW478" i="2"/>
  <c r="AW477" i="2"/>
  <c r="AW476" i="2"/>
  <c r="AW475" i="2"/>
  <c r="AW474" i="2"/>
  <c r="AW473" i="2"/>
  <c r="AW472" i="2"/>
  <c r="AW471" i="2"/>
  <c r="AW470" i="2"/>
  <c r="AW469" i="2"/>
  <c r="AW468" i="2"/>
  <c r="AW467" i="2"/>
  <c r="AW466" i="2"/>
  <c r="AW465" i="2"/>
  <c r="AW464" i="2"/>
  <c r="AW463" i="2"/>
  <c r="AW462" i="2"/>
  <c r="AW461" i="2"/>
  <c r="AW460" i="2"/>
  <c r="AW459" i="2"/>
  <c r="AW458" i="2"/>
  <c r="AW457" i="2"/>
  <c r="AW456" i="2"/>
  <c r="AW455" i="2"/>
  <c r="AW454" i="2"/>
  <c r="AW453" i="2"/>
  <c r="AW452" i="2"/>
  <c r="AW451" i="2"/>
  <c r="AW450" i="2"/>
  <c r="AW449" i="2"/>
  <c r="AW448" i="2"/>
  <c r="AW447" i="2"/>
  <c r="AW446" i="2"/>
  <c r="AW445" i="2"/>
  <c r="AW444" i="2"/>
  <c r="AW443" i="2"/>
  <c r="AW442" i="2"/>
  <c r="AW441" i="2"/>
  <c r="AW440" i="2"/>
  <c r="AW439" i="2"/>
  <c r="AW438" i="2"/>
  <c r="AW437" i="2"/>
  <c r="AW436" i="2"/>
  <c r="AW435" i="2"/>
  <c r="AW434" i="2"/>
  <c r="AW433" i="2"/>
  <c r="AW432" i="2"/>
  <c r="AW431" i="2"/>
  <c r="AW430" i="2"/>
  <c r="AW429" i="2"/>
  <c r="AW428" i="2"/>
  <c r="AW427" i="2"/>
  <c r="AW426" i="2"/>
  <c r="AW425" i="2"/>
  <c r="AW424" i="2"/>
  <c r="AW423" i="2"/>
  <c r="AW422" i="2"/>
  <c r="AW421" i="2"/>
  <c r="AW420" i="2"/>
  <c r="AW419" i="2"/>
  <c r="AW418" i="2"/>
  <c r="AW417" i="2"/>
  <c r="AW416" i="2"/>
  <c r="AW415" i="2"/>
  <c r="AW414" i="2"/>
  <c r="AW413" i="2"/>
  <c r="AW412" i="2"/>
  <c r="AW411" i="2"/>
  <c r="AW410" i="2"/>
  <c r="AW409" i="2"/>
  <c r="AW408" i="2"/>
  <c r="AW407" i="2"/>
  <c r="AW406" i="2"/>
  <c r="AW405" i="2"/>
  <c r="AW404" i="2"/>
  <c r="AW403" i="2"/>
  <c r="AW402" i="2"/>
  <c r="AW401" i="2"/>
  <c r="AW400" i="2"/>
  <c r="AW399" i="2"/>
  <c r="AW398" i="2"/>
  <c r="AW397" i="2"/>
  <c r="AW396" i="2"/>
  <c r="AW395" i="2"/>
  <c r="AW394" i="2"/>
  <c r="AW393" i="2"/>
  <c r="AW392" i="2"/>
  <c r="AW391" i="2"/>
  <c r="AW390" i="2"/>
  <c r="AW389" i="2"/>
  <c r="AW388" i="2"/>
  <c r="AW387" i="2"/>
  <c r="AW386" i="2"/>
  <c r="AW385" i="2"/>
  <c r="AW384" i="2"/>
  <c r="AW383" i="2"/>
  <c r="AW382" i="2"/>
  <c r="AW381" i="2"/>
  <c r="AW380" i="2"/>
  <c r="AW379" i="2"/>
  <c r="AW378" i="2"/>
  <c r="AW377" i="2"/>
  <c r="AW376" i="2"/>
  <c r="AW375" i="2"/>
  <c r="AW374" i="2"/>
  <c r="AW373" i="2"/>
  <c r="AW372" i="2"/>
  <c r="AW371" i="2"/>
  <c r="AW370" i="2"/>
  <c r="AW369" i="2"/>
  <c r="AW368" i="2"/>
  <c r="AW367" i="2"/>
  <c r="AW366" i="2"/>
  <c r="AW365" i="2"/>
  <c r="AW364" i="2"/>
  <c r="AW363" i="2"/>
  <c r="AW362" i="2"/>
  <c r="AW361" i="2"/>
  <c r="AW360" i="2"/>
  <c r="AW359" i="2"/>
  <c r="AW358" i="2"/>
  <c r="AW357" i="2"/>
  <c r="AW356" i="2"/>
  <c r="AW355" i="2"/>
  <c r="AW354" i="2"/>
  <c r="AW353" i="2"/>
  <c r="AW352" i="2"/>
  <c r="AW351" i="2"/>
  <c r="AW350" i="2"/>
  <c r="AW349" i="2"/>
  <c r="AW348" i="2"/>
  <c r="AW347" i="2"/>
  <c r="AW346" i="2"/>
  <c r="AW345" i="2"/>
  <c r="AW344" i="2"/>
  <c r="AW343" i="2"/>
  <c r="AW342" i="2"/>
  <c r="AW341" i="2"/>
  <c r="AW340" i="2"/>
  <c r="AW339" i="2"/>
  <c r="AW338" i="2"/>
  <c r="AW337" i="2"/>
  <c r="AW336" i="2"/>
  <c r="AW335" i="2"/>
  <c r="AW334" i="2"/>
  <c r="AW333" i="2"/>
  <c r="AW332" i="2"/>
  <c r="AW331" i="2"/>
  <c r="AW330" i="2"/>
  <c r="AW329" i="2"/>
  <c r="AW328" i="2"/>
  <c r="AW327" i="2"/>
  <c r="AW326" i="2"/>
  <c r="AW325" i="2"/>
  <c r="AW324" i="2"/>
  <c r="AW323" i="2"/>
  <c r="AW322" i="2"/>
  <c r="AW321" i="2"/>
  <c r="AW320" i="2"/>
  <c r="AW319" i="2"/>
  <c r="AW318" i="2"/>
  <c r="AW317" i="2"/>
  <c r="AW316" i="2"/>
  <c r="AW315" i="2"/>
  <c r="AW314" i="2"/>
  <c r="AW313" i="2"/>
  <c r="AW312" i="2"/>
  <c r="AW311" i="2"/>
  <c r="AW310" i="2"/>
  <c r="AW309" i="2"/>
  <c r="AW308" i="2"/>
  <c r="AW307" i="2"/>
  <c r="AW306" i="2"/>
  <c r="AW305" i="2"/>
  <c r="AW304" i="2"/>
  <c r="AW303" i="2"/>
  <c r="AW302" i="2"/>
  <c r="AW301" i="2"/>
  <c r="AW300" i="2"/>
  <c r="AW299" i="2"/>
  <c r="AW298" i="2"/>
  <c r="AW297" i="2"/>
  <c r="AW296" i="2"/>
  <c r="AW295" i="2"/>
  <c r="AW294" i="2"/>
  <c r="AW293" i="2"/>
  <c r="AW292" i="2"/>
  <c r="AW291" i="2"/>
  <c r="AW290" i="2"/>
  <c r="AW289" i="2"/>
  <c r="AW288" i="2"/>
  <c r="AW287" i="2"/>
  <c r="AW286" i="2"/>
  <c r="AW285" i="2"/>
  <c r="AW284" i="2"/>
  <c r="AW283" i="2"/>
  <c r="AW282" i="2"/>
  <c r="AW281" i="2"/>
  <c r="AW280" i="2"/>
  <c r="AW279" i="2"/>
  <c r="AW278" i="2"/>
  <c r="AW277" i="2"/>
  <c r="AW276" i="2"/>
  <c r="AW275" i="2"/>
  <c r="AW274" i="2"/>
  <c r="AW273" i="2"/>
  <c r="AW272" i="2"/>
  <c r="AW271" i="2"/>
  <c r="AW270" i="2"/>
  <c r="AW269" i="2"/>
  <c r="AW268" i="2"/>
  <c r="AW267" i="2"/>
  <c r="AW266" i="2"/>
  <c r="AW265" i="2"/>
  <c r="AW264" i="2"/>
  <c r="AW263" i="2"/>
  <c r="AW262" i="2"/>
  <c r="AW261" i="2"/>
  <c r="AW260" i="2"/>
  <c r="AW259" i="2"/>
  <c r="AW258" i="2"/>
  <c r="AW257" i="2"/>
  <c r="AW256" i="2"/>
  <c r="AW255" i="2"/>
  <c r="AW254" i="2"/>
  <c r="AW253" i="2"/>
  <c r="AW252" i="2"/>
  <c r="AW251" i="2"/>
  <c r="AW250" i="2"/>
  <c r="AW249" i="2"/>
  <c r="AW248" i="2"/>
  <c r="AW247" i="2"/>
  <c r="AW246" i="2"/>
  <c r="AW245" i="2"/>
  <c r="AW244" i="2"/>
  <c r="AW243" i="2"/>
  <c r="AW242" i="2"/>
  <c r="AW241" i="2"/>
  <c r="AW240" i="2"/>
  <c r="AW239" i="2"/>
  <c r="AW238" i="2"/>
  <c r="AW237" i="2"/>
  <c r="AW236" i="2"/>
  <c r="AW235" i="2"/>
  <c r="AW234" i="2"/>
  <c r="AW233" i="2"/>
  <c r="AW232" i="2"/>
  <c r="AW231" i="2"/>
  <c r="AW230" i="2"/>
  <c r="AW229" i="2"/>
  <c r="AW228" i="2"/>
  <c r="AW227" i="2"/>
  <c r="AW226" i="2"/>
  <c r="AW225" i="2"/>
  <c r="AW224" i="2"/>
  <c r="AW223" i="2"/>
  <c r="AW222" i="2"/>
  <c r="AW221" i="2"/>
  <c r="AW220" i="2"/>
  <c r="AW219" i="2"/>
  <c r="AW218" i="2"/>
  <c r="AW217" i="2"/>
  <c r="AW216" i="2"/>
  <c r="AW215" i="2"/>
  <c r="AW214" i="2"/>
  <c r="AW213" i="2"/>
  <c r="AW212" i="2"/>
  <c r="AW211" i="2"/>
  <c r="AW210" i="2"/>
  <c r="AW209" i="2"/>
  <c r="AW208" i="2"/>
  <c r="AW207" i="2"/>
  <c r="AW206" i="2"/>
  <c r="AW205" i="2"/>
  <c r="AW204" i="2"/>
  <c r="AW203" i="2"/>
  <c r="AW202" i="2"/>
  <c r="AW201" i="2"/>
  <c r="AW200" i="2"/>
  <c r="AW199" i="2"/>
  <c r="AW198" i="2"/>
  <c r="AW197" i="2"/>
  <c r="AW196" i="2"/>
  <c r="AW195" i="2"/>
  <c r="AW194" i="2"/>
  <c r="AW193" i="2"/>
  <c r="AW192" i="2"/>
  <c r="AW191" i="2"/>
  <c r="AW190" i="2"/>
  <c r="AW189" i="2"/>
  <c r="AW188" i="2"/>
  <c r="AW187" i="2"/>
  <c r="AW186" i="2"/>
  <c r="AW185" i="2"/>
  <c r="AW184" i="2"/>
  <c r="AW183" i="2"/>
  <c r="AW182" i="2"/>
  <c r="AW181" i="2"/>
  <c r="AW180" i="2"/>
  <c r="AW179" i="2"/>
  <c r="AW178" i="2"/>
  <c r="AW177" i="2"/>
  <c r="AW176" i="2"/>
  <c r="AW175" i="2"/>
  <c r="AW174" i="2"/>
  <c r="AW173" i="2"/>
  <c r="AW172" i="2"/>
  <c r="AW171" i="2"/>
  <c r="AW170" i="2"/>
  <c r="AW169" i="2"/>
  <c r="AW168" i="2"/>
  <c r="AW167" i="2"/>
  <c r="AW166" i="2"/>
  <c r="AW165" i="2"/>
  <c r="AW164" i="2"/>
  <c r="AW163" i="2"/>
  <c r="AW162" i="2"/>
  <c r="AW161" i="2"/>
  <c r="AW160" i="2"/>
  <c r="AW159" i="2"/>
  <c r="AW158" i="2"/>
  <c r="AW157" i="2"/>
  <c r="AW156" i="2"/>
  <c r="AW155" i="2"/>
  <c r="AW154" i="2"/>
  <c r="AW153" i="2"/>
  <c r="AW152" i="2"/>
  <c r="AW151" i="2"/>
  <c r="AW150" i="2"/>
  <c r="AW149" i="2"/>
  <c r="AW148" i="2"/>
  <c r="AW147" i="2"/>
  <c r="AW146" i="2"/>
  <c r="AW145" i="2"/>
  <c r="AW144" i="2"/>
  <c r="AW143" i="2"/>
  <c r="AW142" i="2"/>
  <c r="AW141" i="2"/>
  <c r="AW140" i="2"/>
  <c r="AW139" i="2"/>
  <c r="AW138" i="2"/>
  <c r="AW137" i="2"/>
  <c r="AW136" i="2"/>
  <c r="AW135" i="2"/>
  <c r="AW134" i="2"/>
  <c r="AW133" i="2"/>
  <c r="AW132" i="2"/>
  <c r="AW131" i="2"/>
  <c r="AW130" i="2"/>
  <c r="AW129" i="2"/>
  <c r="AW128" i="2"/>
  <c r="AW127" i="2"/>
  <c r="AW126" i="2"/>
  <c r="AW125" i="2"/>
  <c r="AW124" i="2"/>
  <c r="AW123" i="2"/>
  <c r="AW122" i="2"/>
  <c r="AW121" i="2"/>
  <c r="AW120" i="2"/>
  <c r="AW119" i="2"/>
  <c r="AW118" i="2"/>
  <c r="AW117" i="2"/>
  <c r="AW116" i="2"/>
  <c r="AW115" i="2"/>
  <c r="AW114" i="2"/>
  <c r="AW113" i="2"/>
  <c r="AW112" i="2"/>
  <c r="AW111" i="2"/>
  <c r="AW110" i="2"/>
  <c r="AW109" i="2"/>
  <c r="AW108" i="2"/>
  <c r="AW107" i="2"/>
  <c r="AW106" i="2"/>
  <c r="AW105" i="2"/>
  <c r="AW104" i="2"/>
  <c r="AW103" i="2"/>
  <c r="AW102" i="2"/>
  <c r="AW101" i="2"/>
  <c r="AW100" i="2"/>
  <c r="AW99" i="2"/>
  <c r="AW98" i="2"/>
  <c r="AW97" i="2"/>
  <c r="AW96" i="2"/>
  <c r="AW95" i="2"/>
  <c r="AW94" i="2"/>
  <c r="AW93" i="2"/>
  <c r="AW92" i="2"/>
  <c r="AW91" i="2"/>
  <c r="AW90" i="2"/>
  <c r="AW89" i="2"/>
  <c r="AW88" i="2"/>
  <c r="AW87" i="2"/>
  <c r="AW86" i="2"/>
  <c r="AW85" i="2"/>
  <c r="AW84" i="2"/>
  <c r="AW83" i="2"/>
  <c r="AW82" i="2"/>
  <c r="AW81" i="2"/>
  <c r="AW80" i="2"/>
  <c r="AW79" i="2"/>
  <c r="AW78" i="2"/>
  <c r="AW77" i="2"/>
  <c r="AW76" i="2"/>
  <c r="AW75" i="2"/>
  <c r="AW74" i="2"/>
  <c r="AW73" i="2"/>
  <c r="AW72" i="2"/>
  <c r="AW71" i="2"/>
  <c r="AW70" i="2"/>
  <c r="AW69" i="2"/>
  <c r="AW68" i="2"/>
  <c r="AW67" i="2"/>
  <c r="AW66" i="2"/>
  <c r="AW65" i="2"/>
  <c r="AW64" i="2"/>
  <c r="AW63" i="2"/>
  <c r="AW62" i="2"/>
  <c r="AW61" i="2"/>
  <c r="AW60" i="2"/>
  <c r="AW59" i="2"/>
  <c r="AW58" i="2"/>
  <c r="AW57" i="2"/>
  <c r="AW56" i="2"/>
  <c r="AW55" i="2"/>
  <c r="AW54" i="2"/>
  <c r="AW53" i="2"/>
  <c r="AW52" i="2"/>
  <c r="AW51" i="2"/>
  <c r="AW50" i="2"/>
  <c r="AW49" i="2"/>
  <c r="AW48" i="2"/>
  <c r="AW47" i="2"/>
  <c r="AW46" i="2"/>
  <c r="AW45" i="2"/>
  <c r="AW44" i="2"/>
  <c r="AW43" i="2"/>
  <c r="AW42" i="2"/>
  <c r="AW41" i="2"/>
  <c r="AW40" i="2"/>
  <c r="AW39" i="2"/>
  <c r="AW38" i="2"/>
  <c r="AW37" i="2"/>
  <c r="AW36" i="2"/>
  <c r="AW35" i="2"/>
  <c r="AW34" i="2"/>
  <c r="AW33" i="2"/>
  <c r="AW32" i="2"/>
  <c r="AW31" i="2"/>
  <c r="AW30" i="2"/>
  <c r="AW29" i="2"/>
  <c r="AW28" i="2"/>
  <c r="AW27" i="2"/>
  <c r="AW26" i="2"/>
  <c r="AW25" i="2"/>
  <c r="AW24" i="2"/>
  <c r="AW23" i="2"/>
  <c r="AW22" i="2"/>
  <c r="AW21" i="2"/>
  <c r="AW20" i="2"/>
  <c r="AW19" i="2"/>
  <c r="AW18" i="2"/>
  <c r="AW17" i="2"/>
  <c r="AW16" i="2"/>
  <c r="AW15" i="2"/>
  <c r="AW14" i="2"/>
  <c r="AW13" i="2"/>
  <c r="AW12" i="2"/>
  <c r="BH511" i="2"/>
  <c r="BG511" i="2"/>
  <c r="BF511" i="2"/>
  <c r="BH510" i="2"/>
  <c r="BG510" i="2"/>
  <c r="BF510" i="2"/>
  <c r="BH509" i="2"/>
  <c r="BG509" i="2"/>
  <c r="BF509" i="2"/>
  <c r="BH508" i="2"/>
  <c r="BG508" i="2"/>
  <c r="BF508" i="2"/>
  <c r="BH507" i="2"/>
  <c r="BG507" i="2"/>
  <c r="BF507" i="2"/>
  <c r="BH506" i="2"/>
  <c r="BG506" i="2"/>
  <c r="BF506" i="2"/>
  <c r="BH505" i="2"/>
  <c r="BG505" i="2"/>
  <c r="BF505" i="2"/>
  <c r="BH504" i="2"/>
  <c r="BG504" i="2"/>
  <c r="BF504" i="2"/>
  <c r="BH503" i="2"/>
  <c r="BG503" i="2"/>
  <c r="BF503" i="2"/>
  <c r="BH502" i="2"/>
  <c r="BG502" i="2"/>
  <c r="BF502" i="2"/>
  <c r="BH501" i="2"/>
  <c r="BG501" i="2"/>
  <c r="BF501" i="2"/>
  <c r="BH500" i="2"/>
  <c r="BG500" i="2"/>
  <c r="BF500" i="2"/>
  <c r="BH499" i="2"/>
  <c r="BG499" i="2"/>
  <c r="BF499" i="2"/>
  <c r="BH498" i="2"/>
  <c r="BG498" i="2"/>
  <c r="BF498" i="2"/>
  <c r="BH497" i="2"/>
  <c r="BG497" i="2"/>
  <c r="BF497" i="2"/>
  <c r="BH496" i="2"/>
  <c r="BG496" i="2"/>
  <c r="BF496" i="2"/>
  <c r="BH495" i="2"/>
  <c r="BG495" i="2"/>
  <c r="BF495" i="2"/>
  <c r="BH494" i="2"/>
  <c r="BG494" i="2"/>
  <c r="BF494" i="2"/>
  <c r="BH493" i="2"/>
  <c r="BG493" i="2"/>
  <c r="BF493" i="2"/>
  <c r="BH492" i="2"/>
  <c r="BG492" i="2"/>
  <c r="BF492" i="2"/>
  <c r="BH491" i="2"/>
  <c r="BG491" i="2"/>
  <c r="BF491" i="2"/>
  <c r="BH490" i="2"/>
  <c r="BG490" i="2"/>
  <c r="BF490" i="2"/>
  <c r="BH489" i="2"/>
  <c r="BG489" i="2"/>
  <c r="BF489" i="2"/>
  <c r="BH488" i="2"/>
  <c r="BG488" i="2"/>
  <c r="BF488" i="2"/>
  <c r="BH487" i="2"/>
  <c r="BG487" i="2"/>
  <c r="BF487" i="2"/>
  <c r="BH486" i="2"/>
  <c r="BG486" i="2"/>
  <c r="BF486" i="2"/>
  <c r="BH485" i="2"/>
  <c r="BG485" i="2"/>
  <c r="BF485" i="2"/>
  <c r="BH484" i="2"/>
  <c r="BG484" i="2"/>
  <c r="BF484" i="2"/>
  <c r="BH483" i="2"/>
  <c r="BG483" i="2"/>
  <c r="BF483" i="2"/>
  <c r="BH482" i="2"/>
  <c r="BG482" i="2"/>
  <c r="BF482" i="2"/>
  <c r="BH481" i="2"/>
  <c r="BG481" i="2"/>
  <c r="BF481" i="2"/>
  <c r="BH480" i="2"/>
  <c r="BG480" i="2"/>
  <c r="BF480" i="2"/>
  <c r="BH479" i="2"/>
  <c r="BG479" i="2"/>
  <c r="BF479" i="2"/>
  <c r="BH478" i="2"/>
  <c r="BG478" i="2"/>
  <c r="BF478" i="2"/>
  <c r="BH477" i="2"/>
  <c r="BG477" i="2"/>
  <c r="BF477" i="2"/>
  <c r="BH476" i="2"/>
  <c r="BG476" i="2"/>
  <c r="BF476" i="2"/>
  <c r="BH475" i="2"/>
  <c r="BG475" i="2"/>
  <c r="BF475" i="2"/>
  <c r="BH474" i="2"/>
  <c r="BG474" i="2"/>
  <c r="BF474" i="2"/>
  <c r="BH473" i="2"/>
  <c r="BG473" i="2"/>
  <c r="BF473" i="2"/>
  <c r="BH472" i="2"/>
  <c r="BG472" i="2"/>
  <c r="BF472" i="2"/>
  <c r="BH471" i="2"/>
  <c r="BG471" i="2"/>
  <c r="BF471" i="2"/>
  <c r="BH470" i="2"/>
  <c r="BG470" i="2"/>
  <c r="BF470" i="2"/>
  <c r="BH469" i="2"/>
  <c r="BG469" i="2"/>
  <c r="BF469" i="2"/>
  <c r="BH468" i="2"/>
  <c r="BG468" i="2"/>
  <c r="BF468" i="2"/>
  <c r="BH467" i="2"/>
  <c r="BG467" i="2"/>
  <c r="BF467" i="2"/>
  <c r="BH466" i="2"/>
  <c r="BG466" i="2"/>
  <c r="BF466" i="2"/>
  <c r="BH465" i="2"/>
  <c r="BG465" i="2"/>
  <c r="BF465" i="2"/>
  <c r="BH464" i="2"/>
  <c r="BG464" i="2"/>
  <c r="BF464" i="2"/>
  <c r="BH463" i="2"/>
  <c r="BG463" i="2"/>
  <c r="BF463" i="2"/>
  <c r="BH462" i="2"/>
  <c r="BG462" i="2"/>
  <c r="BF462" i="2"/>
  <c r="BH461" i="2"/>
  <c r="BG461" i="2"/>
  <c r="BF461" i="2"/>
  <c r="BH460" i="2"/>
  <c r="BG460" i="2"/>
  <c r="BF460" i="2"/>
  <c r="BH459" i="2"/>
  <c r="BG459" i="2"/>
  <c r="BF459" i="2"/>
  <c r="BH458" i="2"/>
  <c r="BG458" i="2"/>
  <c r="BF458" i="2"/>
  <c r="BH457" i="2"/>
  <c r="BG457" i="2"/>
  <c r="BF457" i="2"/>
  <c r="BH456" i="2"/>
  <c r="BG456" i="2"/>
  <c r="BF456" i="2"/>
  <c r="BH455" i="2"/>
  <c r="BG455" i="2"/>
  <c r="BF455" i="2"/>
  <c r="BH454" i="2"/>
  <c r="BG454" i="2"/>
  <c r="BF454" i="2"/>
  <c r="BH453" i="2"/>
  <c r="BG453" i="2"/>
  <c r="BF453" i="2"/>
  <c r="BH452" i="2"/>
  <c r="BG452" i="2"/>
  <c r="BF452" i="2"/>
  <c r="BH451" i="2"/>
  <c r="BG451" i="2"/>
  <c r="BF451" i="2"/>
  <c r="BH450" i="2"/>
  <c r="BG450" i="2"/>
  <c r="BF450" i="2"/>
  <c r="BH449" i="2"/>
  <c r="BG449" i="2"/>
  <c r="BF449" i="2"/>
  <c r="BH448" i="2"/>
  <c r="BG448" i="2"/>
  <c r="BF448" i="2"/>
  <c r="BH447" i="2"/>
  <c r="BG447" i="2"/>
  <c r="BF447" i="2"/>
  <c r="BH446" i="2"/>
  <c r="BG446" i="2"/>
  <c r="BF446" i="2"/>
  <c r="BH445" i="2"/>
  <c r="BG445" i="2"/>
  <c r="BF445" i="2"/>
  <c r="BH444" i="2"/>
  <c r="BG444" i="2"/>
  <c r="BF444" i="2"/>
  <c r="BH443" i="2"/>
  <c r="BG443" i="2"/>
  <c r="BF443" i="2"/>
  <c r="BH442" i="2"/>
  <c r="BG442" i="2"/>
  <c r="BF442" i="2"/>
  <c r="BH441" i="2"/>
  <c r="BG441" i="2"/>
  <c r="BF441" i="2"/>
  <c r="BH440" i="2"/>
  <c r="BG440" i="2"/>
  <c r="BF440" i="2"/>
  <c r="BH439" i="2"/>
  <c r="BG439" i="2"/>
  <c r="BF439" i="2"/>
  <c r="BH438" i="2"/>
  <c r="BG438" i="2"/>
  <c r="BF438" i="2"/>
  <c r="BH437" i="2"/>
  <c r="BG437" i="2"/>
  <c r="BF437" i="2"/>
  <c r="BH436" i="2"/>
  <c r="BG436" i="2"/>
  <c r="BF436" i="2"/>
  <c r="BH435" i="2"/>
  <c r="BG435" i="2"/>
  <c r="BF435" i="2"/>
  <c r="BH434" i="2"/>
  <c r="BG434" i="2"/>
  <c r="BF434" i="2"/>
  <c r="BH433" i="2"/>
  <c r="BG433" i="2"/>
  <c r="BF433" i="2"/>
  <c r="BH432" i="2"/>
  <c r="BG432" i="2"/>
  <c r="BF432" i="2"/>
  <c r="BH431" i="2"/>
  <c r="BG431" i="2"/>
  <c r="BF431" i="2"/>
  <c r="BH430" i="2"/>
  <c r="BG430" i="2"/>
  <c r="BF430" i="2"/>
  <c r="BH429" i="2"/>
  <c r="BG429" i="2"/>
  <c r="BF429" i="2"/>
  <c r="BH428" i="2"/>
  <c r="BG428" i="2"/>
  <c r="BF428" i="2"/>
  <c r="BH427" i="2"/>
  <c r="BG427" i="2"/>
  <c r="BF427" i="2"/>
  <c r="BH426" i="2"/>
  <c r="BG426" i="2"/>
  <c r="BF426" i="2"/>
  <c r="BH425" i="2"/>
  <c r="BG425" i="2"/>
  <c r="BF425" i="2"/>
  <c r="BH424" i="2"/>
  <c r="BG424" i="2"/>
  <c r="BF424" i="2"/>
  <c r="BH423" i="2"/>
  <c r="BG423" i="2"/>
  <c r="BF423" i="2"/>
  <c r="BH422" i="2"/>
  <c r="BG422" i="2"/>
  <c r="BF422" i="2"/>
  <c r="BH421" i="2"/>
  <c r="BG421" i="2"/>
  <c r="BF421" i="2"/>
  <c r="BH420" i="2"/>
  <c r="BG420" i="2"/>
  <c r="BF420" i="2"/>
  <c r="BH419" i="2"/>
  <c r="BG419" i="2"/>
  <c r="BF419" i="2"/>
  <c r="BH418" i="2"/>
  <c r="BG418" i="2"/>
  <c r="BF418" i="2"/>
  <c r="BH417" i="2"/>
  <c r="BG417" i="2"/>
  <c r="BF417" i="2"/>
  <c r="BH416" i="2"/>
  <c r="BG416" i="2"/>
  <c r="BF416" i="2"/>
  <c r="BH415" i="2"/>
  <c r="BG415" i="2"/>
  <c r="BF415" i="2"/>
  <c r="BH414" i="2"/>
  <c r="BG414" i="2"/>
  <c r="BF414" i="2"/>
  <c r="BH413" i="2"/>
  <c r="BG413" i="2"/>
  <c r="BF413" i="2"/>
  <c r="BH412" i="2"/>
  <c r="BG412" i="2"/>
  <c r="BF412" i="2"/>
  <c r="BH411" i="2"/>
  <c r="BG411" i="2"/>
  <c r="BF411" i="2"/>
  <c r="BH410" i="2"/>
  <c r="BG410" i="2"/>
  <c r="BF410" i="2"/>
  <c r="BH409" i="2"/>
  <c r="BG409" i="2"/>
  <c r="BF409" i="2"/>
  <c r="BH408" i="2"/>
  <c r="BG408" i="2"/>
  <c r="BF408" i="2"/>
  <c r="BH407" i="2"/>
  <c r="BG407" i="2"/>
  <c r="BF407" i="2"/>
  <c r="BH406" i="2"/>
  <c r="BG406" i="2"/>
  <c r="BF406" i="2"/>
  <c r="BH405" i="2"/>
  <c r="BG405" i="2"/>
  <c r="BF405" i="2"/>
  <c r="BH404" i="2"/>
  <c r="BG404" i="2"/>
  <c r="BF404" i="2"/>
  <c r="BH403" i="2"/>
  <c r="BG403" i="2"/>
  <c r="BF403" i="2"/>
  <c r="BH402" i="2"/>
  <c r="BG402" i="2"/>
  <c r="BF402" i="2"/>
  <c r="BH401" i="2"/>
  <c r="BG401" i="2"/>
  <c r="BF401" i="2"/>
  <c r="BH400" i="2"/>
  <c r="BG400" i="2"/>
  <c r="BF400" i="2"/>
  <c r="BH399" i="2"/>
  <c r="BG399" i="2"/>
  <c r="BF399" i="2"/>
  <c r="BH398" i="2"/>
  <c r="BG398" i="2"/>
  <c r="BF398" i="2"/>
  <c r="BH397" i="2"/>
  <c r="BG397" i="2"/>
  <c r="BF397" i="2"/>
  <c r="BH396" i="2"/>
  <c r="BG396" i="2"/>
  <c r="BF396" i="2"/>
  <c r="BH395" i="2"/>
  <c r="BG395" i="2"/>
  <c r="BF395" i="2"/>
  <c r="BH394" i="2"/>
  <c r="BG394" i="2"/>
  <c r="BF394" i="2"/>
  <c r="BH393" i="2"/>
  <c r="BG393" i="2"/>
  <c r="BF393" i="2"/>
  <c r="BH392" i="2"/>
  <c r="BG392" i="2"/>
  <c r="BF392" i="2"/>
  <c r="BH391" i="2"/>
  <c r="BG391" i="2"/>
  <c r="BF391" i="2"/>
  <c r="BH390" i="2"/>
  <c r="BG390" i="2"/>
  <c r="BF390" i="2"/>
  <c r="BH389" i="2"/>
  <c r="BG389" i="2"/>
  <c r="BF389" i="2"/>
  <c r="BH388" i="2"/>
  <c r="BG388" i="2"/>
  <c r="BF388" i="2"/>
  <c r="BH387" i="2"/>
  <c r="BG387" i="2"/>
  <c r="BF387" i="2"/>
  <c r="BH386" i="2"/>
  <c r="BG386" i="2"/>
  <c r="BF386" i="2"/>
  <c r="BH385" i="2"/>
  <c r="BG385" i="2"/>
  <c r="BF385" i="2"/>
  <c r="BH384" i="2"/>
  <c r="BG384" i="2"/>
  <c r="BF384" i="2"/>
  <c r="BH383" i="2"/>
  <c r="BG383" i="2"/>
  <c r="BF383" i="2"/>
  <c r="BH382" i="2"/>
  <c r="BG382" i="2"/>
  <c r="BF382" i="2"/>
  <c r="BH381" i="2"/>
  <c r="BG381" i="2"/>
  <c r="BF381" i="2"/>
  <c r="BH380" i="2"/>
  <c r="BG380" i="2"/>
  <c r="BF380" i="2"/>
  <c r="BH379" i="2"/>
  <c r="BG379" i="2"/>
  <c r="BF379" i="2"/>
  <c r="BH378" i="2"/>
  <c r="BG378" i="2"/>
  <c r="BF378" i="2"/>
  <c r="BH377" i="2"/>
  <c r="BG377" i="2"/>
  <c r="BF377" i="2"/>
  <c r="BH376" i="2"/>
  <c r="BG376" i="2"/>
  <c r="BF376" i="2"/>
  <c r="BH375" i="2"/>
  <c r="BG375" i="2"/>
  <c r="BF375" i="2"/>
  <c r="BH374" i="2"/>
  <c r="BG374" i="2"/>
  <c r="BF374" i="2"/>
  <c r="BH373" i="2"/>
  <c r="BG373" i="2"/>
  <c r="BF373" i="2"/>
  <c r="BH372" i="2"/>
  <c r="BG372" i="2"/>
  <c r="BF372" i="2"/>
  <c r="BH371" i="2"/>
  <c r="BG371" i="2"/>
  <c r="BF371" i="2"/>
  <c r="BH370" i="2"/>
  <c r="BG370" i="2"/>
  <c r="BF370" i="2"/>
  <c r="BH369" i="2"/>
  <c r="BG369" i="2"/>
  <c r="BF369" i="2"/>
  <c r="BH368" i="2"/>
  <c r="BG368" i="2"/>
  <c r="BF368" i="2"/>
  <c r="BH367" i="2"/>
  <c r="BG367" i="2"/>
  <c r="BF367" i="2"/>
  <c r="BH366" i="2"/>
  <c r="BG366" i="2"/>
  <c r="BF366" i="2"/>
  <c r="BH365" i="2"/>
  <c r="BG365" i="2"/>
  <c r="BF365" i="2"/>
  <c r="BH364" i="2"/>
  <c r="BG364" i="2"/>
  <c r="BF364" i="2"/>
  <c r="BH363" i="2"/>
  <c r="BG363" i="2"/>
  <c r="BF363" i="2"/>
  <c r="BH362" i="2"/>
  <c r="BG362" i="2"/>
  <c r="BF362" i="2"/>
  <c r="BH361" i="2"/>
  <c r="BG361" i="2"/>
  <c r="BF361" i="2"/>
  <c r="BH360" i="2"/>
  <c r="BG360" i="2"/>
  <c r="BF360" i="2"/>
  <c r="BH359" i="2"/>
  <c r="BG359" i="2"/>
  <c r="BF359" i="2"/>
  <c r="BH358" i="2"/>
  <c r="BG358" i="2"/>
  <c r="BF358" i="2"/>
  <c r="BH357" i="2"/>
  <c r="BG357" i="2"/>
  <c r="BF357" i="2"/>
  <c r="BH356" i="2"/>
  <c r="BG356" i="2"/>
  <c r="BF356" i="2"/>
  <c r="BH355" i="2"/>
  <c r="BG355" i="2"/>
  <c r="BF355" i="2"/>
  <c r="BH354" i="2"/>
  <c r="BG354" i="2"/>
  <c r="BF354" i="2"/>
  <c r="BH353" i="2"/>
  <c r="BG353" i="2"/>
  <c r="BF353" i="2"/>
  <c r="BH352" i="2"/>
  <c r="BG352" i="2"/>
  <c r="BF352" i="2"/>
  <c r="BH351" i="2"/>
  <c r="BG351" i="2"/>
  <c r="BF351" i="2"/>
  <c r="BH350" i="2"/>
  <c r="BG350" i="2"/>
  <c r="BF350" i="2"/>
  <c r="BH349" i="2"/>
  <c r="BG349" i="2"/>
  <c r="BF349" i="2"/>
  <c r="BH348" i="2"/>
  <c r="BG348" i="2"/>
  <c r="BF348" i="2"/>
  <c r="BH347" i="2"/>
  <c r="BG347" i="2"/>
  <c r="BF347" i="2"/>
  <c r="BH346" i="2"/>
  <c r="BG346" i="2"/>
  <c r="BF346" i="2"/>
  <c r="BH345" i="2"/>
  <c r="BG345" i="2"/>
  <c r="BF345" i="2"/>
  <c r="BH344" i="2"/>
  <c r="BG344" i="2"/>
  <c r="BF344" i="2"/>
  <c r="BH343" i="2"/>
  <c r="BG343" i="2"/>
  <c r="BF343" i="2"/>
  <c r="BH342" i="2"/>
  <c r="BG342" i="2"/>
  <c r="BF342" i="2"/>
  <c r="BH341" i="2"/>
  <c r="BG341" i="2"/>
  <c r="BF341" i="2"/>
  <c r="BH340" i="2"/>
  <c r="BG340" i="2"/>
  <c r="BF340" i="2"/>
  <c r="BH339" i="2"/>
  <c r="BG339" i="2"/>
  <c r="BF339" i="2"/>
  <c r="BH338" i="2"/>
  <c r="BG338" i="2"/>
  <c r="BF338" i="2"/>
  <c r="BH337" i="2"/>
  <c r="BG337" i="2"/>
  <c r="BF337" i="2"/>
  <c r="BH336" i="2"/>
  <c r="BG336" i="2"/>
  <c r="BF336" i="2"/>
  <c r="BH335" i="2"/>
  <c r="BG335" i="2"/>
  <c r="BF335" i="2"/>
  <c r="BH334" i="2"/>
  <c r="BG334" i="2"/>
  <c r="BF334" i="2"/>
  <c r="BH333" i="2"/>
  <c r="BG333" i="2"/>
  <c r="BF333" i="2"/>
  <c r="BH332" i="2"/>
  <c r="BG332" i="2"/>
  <c r="BF332" i="2"/>
  <c r="BH331" i="2"/>
  <c r="BG331" i="2"/>
  <c r="BF331" i="2"/>
  <c r="BH330" i="2"/>
  <c r="BG330" i="2"/>
  <c r="BF330" i="2"/>
  <c r="BH329" i="2"/>
  <c r="BG329" i="2"/>
  <c r="BF329" i="2"/>
  <c r="BH328" i="2"/>
  <c r="BG328" i="2"/>
  <c r="BF328" i="2"/>
  <c r="BH327" i="2"/>
  <c r="BG327" i="2"/>
  <c r="BF327" i="2"/>
  <c r="BH326" i="2"/>
  <c r="BG326" i="2"/>
  <c r="BF326" i="2"/>
  <c r="BH325" i="2"/>
  <c r="BG325" i="2"/>
  <c r="BF325" i="2"/>
  <c r="BH324" i="2"/>
  <c r="BG324" i="2"/>
  <c r="BF324" i="2"/>
  <c r="BH323" i="2"/>
  <c r="BG323" i="2"/>
  <c r="BF323" i="2"/>
  <c r="BH322" i="2"/>
  <c r="BG322" i="2"/>
  <c r="BF322" i="2"/>
  <c r="BH321" i="2"/>
  <c r="BG321" i="2"/>
  <c r="BF321" i="2"/>
  <c r="BH320" i="2"/>
  <c r="BG320" i="2"/>
  <c r="BF320" i="2"/>
  <c r="BH319" i="2"/>
  <c r="BG319" i="2"/>
  <c r="BF319" i="2"/>
  <c r="BH318" i="2"/>
  <c r="BG318" i="2"/>
  <c r="BF318" i="2"/>
  <c r="BH317" i="2"/>
  <c r="BG317" i="2"/>
  <c r="BF317" i="2"/>
  <c r="BH316" i="2"/>
  <c r="BG316" i="2"/>
  <c r="BF316" i="2"/>
  <c r="BH315" i="2"/>
  <c r="BG315" i="2"/>
  <c r="BF315" i="2"/>
  <c r="BH314" i="2"/>
  <c r="BG314" i="2"/>
  <c r="BF314" i="2"/>
  <c r="BH313" i="2"/>
  <c r="BG313" i="2"/>
  <c r="BF313" i="2"/>
  <c r="BH312" i="2"/>
  <c r="BG312" i="2"/>
  <c r="BF312" i="2"/>
  <c r="BH311" i="2"/>
  <c r="BG311" i="2"/>
  <c r="BF311" i="2"/>
  <c r="BH310" i="2"/>
  <c r="BG310" i="2"/>
  <c r="BF310" i="2"/>
  <c r="BH309" i="2"/>
  <c r="BG309" i="2"/>
  <c r="BF309" i="2"/>
  <c r="BH308" i="2"/>
  <c r="BG308" i="2"/>
  <c r="BF308" i="2"/>
  <c r="BH307" i="2"/>
  <c r="BG307" i="2"/>
  <c r="BF307" i="2"/>
  <c r="BH306" i="2"/>
  <c r="BG306" i="2"/>
  <c r="BF306" i="2"/>
  <c r="BH305" i="2"/>
  <c r="BG305" i="2"/>
  <c r="BF305" i="2"/>
  <c r="BH304" i="2"/>
  <c r="BG304" i="2"/>
  <c r="BF304" i="2"/>
  <c r="BH303" i="2"/>
  <c r="BG303" i="2"/>
  <c r="BF303" i="2"/>
  <c r="BH302" i="2"/>
  <c r="BG302" i="2"/>
  <c r="BF302" i="2"/>
  <c r="BH301" i="2"/>
  <c r="BG301" i="2"/>
  <c r="BF301" i="2"/>
  <c r="BH300" i="2"/>
  <c r="BG300" i="2"/>
  <c r="BF300" i="2"/>
  <c r="BH299" i="2"/>
  <c r="BG299" i="2"/>
  <c r="BF299" i="2"/>
  <c r="BH298" i="2"/>
  <c r="BG298" i="2"/>
  <c r="BF298" i="2"/>
  <c r="BH297" i="2"/>
  <c r="BG297" i="2"/>
  <c r="BF297" i="2"/>
  <c r="BH296" i="2"/>
  <c r="BG296" i="2"/>
  <c r="BF296" i="2"/>
  <c r="BH295" i="2"/>
  <c r="BG295" i="2"/>
  <c r="BF295" i="2"/>
  <c r="BH294" i="2"/>
  <c r="BG294" i="2"/>
  <c r="BF294" i="2"/>
  <c r="BH293" i="2"/>
  <c r="BG293" i="2"/>
  <c r="BF293" i="2"/>
  <c r="BH292" i="2"/>
  <c r="BG292" i="2"/>
  <c r="BF292" i="2"/>
  <c r="BH291" i="2"/>
  <c r="BG291" i="2"/>
  <c r="BF291" i="2"/>
  <c r="BH290" i="2"/>
  <c r="BG290" i="2"/>
  <c r="BF290" i="2"/>
  <c r="BH289" i="2"/>
  <c r="BG289" i="2"/>
  <c r="BF289" i="2"/>
  <c r="BH288" i="2"/>
  <c r="BG288" i="2"/>
  <c r="BF288" i="2"/>
  <c r="BH287" i="2"/>
  <c r="BG287" i="2"/>
  <c r="BF287" i="2"/>
  <c r="BH286" i="2"/>
  <c r="BG286" i="2"/>
  <c r="BF286" i="2"/>
  <c r="BH285" i="2"/>
  <c r="BG285" i="2"/>
  <c r="BF285" i="2"/>
  <c r="BH284" i="2"/>
  <c r="BG284" i="2"/>
  <c r="BF284" i="2"/>
  <c r="BH283" i="2"/>
  <c r="BG283" i="2"/>
  <c r="BF283" i="2"/>
  <c r="BH282" i="2"/>
  <c r="BG282" i="2"/>
  <c r="BF282" i="2"/>
  <c r="BH281" i="2"/>
  <c r="BG281" i="2"/>
  <c r="BF281" i="2"/>
  <c r="BH280" i="2"/>
  <c r="BG280" i="2"/>
  <c r="BF280" i="2"/>
  <c r="BH279" i="2"/>
  <c r="BG279" i="2"/>
  <c r="BF279" i="2"/>
  <c r="BH278" i="2"/>
  <c r="BG278" i="2"/>
  <c r="BF278" i="2"/>
  <c r="BH277" i="2"/>
  <c r="BG277" i="2"/>
  <c r="BF277" i="2"/>
  <c r="BH276" i="2"/>
  <c r="BG276" i="2"/>
  <c r="BF276" i="2"/>
  <c r="BH275" i="2"/>
  <c r="BG275" i="2"/>
  <c r="BF275" i="2"/>
  <c r="BH274" i="2"/>
  <c r="BG274" i="2"/>
  <c r="BF274" i="2"/>
  <c r="BH273" i="2"/>
  <c r="BG273" i="2"/>
  <c r="BF273" i="2"/>
  <c r="BH272" i="2"/>
  <c r="BG272" i="2"/>
  <c r="BF272" i="2"/>
  <c r="BH271" i="2"/>
  <c r="BG271" i="2"/>
  <c r="BF271" i="2"/>
  <c r="BH270" i="2"/>
  <c r="BG270" i="2"/>
  <c r="BF270" i="2"/>
  <c r="BH269" i="2"/>
  <c r="BG269" i="2"/>
  <c r="BF269" i="2"/>
  <c r="BH268" i="2"/>
  <c r="BG268" i="2"/>
  <c r="BF268" i="2"/>
  <c r="BH267" i="2"/>
  <c r="BG267" i="2"/>
  <c r="BF267" i="2"/>
  <c r="BH266" i="2"/>
  <c r="BG266" i="2"/>
  <c r="BF266" i="2"/>
  <c r="BH265" i="2"/>
  <c r="BG265" i="2"/>
  <c r="BF265" i="2"/>
  <c r="BH264" i="2"/>
  <c r="BG264" i="2"/>
  <c r="BF264" i="2"/>
  <c r="BH263" i="2"/>
  <c r="BG263" i="2"/>
  <c r="BF263" i="2"/>
  <c r="BH262" i="2"/>
  <c r="BG262" i="2"/>
  <c r="BF262" i="2"/>
  <c r="BH261" i="2"/>
  <c r="BG261" i="2"/>
  <c r="BF261" i="2"/>
  <c r="BH260" i="2"/>
  <c r="BG260" i="2"/>
  <c r="BF260" i="2"/>
  <c r="BH259" i="2"/>
  <c r="BG259" i="2"/>
  <c r="BF259" i="2"/>
  <c r="BH258" i="2"/>
  <c r="BG258" i="2"/>
  <c r="BF258" i="2"/>
  <c r="BH257" i="2"/>
  <c r="BG257" i="2"/>
  <c r="BF257" i="2"/>
  <c r="BH256" i="2"/>
  <c r="BG256" i="2"/>
  <c r="BF256" i="2"/>
  <c r="BH255" i="2"/>
  <c r="BG255" i="2"/>
  <c r="BF255" i="2"/>
  <c r="BH254" i="2"/>
  <c r="BG254" i="2"/>
  <c r="BF254" i="2"/>
  <c r="BH253" i="2"/>
  <c r="BG253" i="2"/>
  <c r="BF253" i="2"/>
  <c r="BH252" i="2"/>
  <c r="BG252" i="2"/>
  <c r="BF252" i="2"/>
  <c r="BH251" i="2"/>
  <c r="BG251" i="2"/>
  <c r="BF251" i="2"/>
  <c r="BH250" i="2"/>
  <c r="BG250" i="2"/>
  <c r="BF250" i="2"/>
  <c r="BH249" i="2"/>
  <c r="BG249" i="2"/>
  <c r="BF249" i="2"/>
  <c r="BH248" i="2"/>
  <c r="BG248" i="2"/>
  <c r="BF248" i="2"/>
  <c r="BH247" i="2"/>
  <c r="BG247" i="2"/>
  <c r="BF247" i="2"/>
  <c r="BH246" i="2"/>
  <c r="BG246" i="2"/>
  <c r="BF246" i="2"/>
  <c r="BH245" i="2"/>
  <c r="BG245" i="2"/>
  <c r="BF245" i="2"/>
  <c r="BH244" i="2"/>
  <c r="BG244" i="2"/>
  <c r="BF244" i="2"/>
  <c r="BH243" i="2"/>
  <c r="BG243" i="2"/>
  <c r="BF243" i="2"/>
  <c r="BH242" i="2"/>
  <c r="BG242" i="2"/>
  <c r="BF242" i="2"/>
  <c r="BH241" i="2"/>
  <c r="BG241" i="2"/>
  <c r="BF241" i="2"/>
  <c r="BH240" i="2"/>
  <c r="BG240" i="2"/>
  <c r="BF240" i="2"/>
  <c r="BH239" i="2"/>
  <c r="BG239" i="2"/>
  <c r="BF239" i="2"/>
  <c r="BH238" i="2"/>
  <c r="BG238" i="2"/>
  <c r="BF238" i="2"/>
  <c r="BH237" i="2"/>
  <c r="BG237" i="2"/>
  <c r="BF237" i="2"/>
  <c r="BH236" i="2"/>
  <c r="BG236" i="2"/>
  <c r="BF236" i="2"/>
  <c r="BH235" i="2"/>
  <c r="BG235" i="2"/>
  <c r="BF235" i="2"/>
  <c r="BH234" i="2"/>
  <c r="BG234" i="2"/>
  <c r="BF234" i="2"/>
  <c r="BH233" i="2"/>
  <c r="BG233" i="2"/>
  <c r="BF233" i="2"/>
  <c r="BH232" i="2"/>
  <c r="BG232" i="2"/>
  <c r="BF232" i="2"/>
  <c r="BH231" i="2"/>
  <c r="BG231" i="2"/>
  <c r="BF231" i="2"/>
  <c r="BH230" i="2"/>
  <c r="BG230" i="2"/>
  <c r="BF230" i="2"/>
  <c r="BH229" i="2"/>
  <c r="BG229" i="2"/>
  <c r="BF229" i="2"/>
  <c r="BH228" i="2"/>
  <c r="BG228" i="2"/>
  <c r="BF228" i="2"/>
  <c r="BH227" i="2"/>
  <c r="BG227" i="2"/>
  <c r="BF227" i="2"/>
  <c r="BH226" i="2"/>
  <c r="BG226" i="2"/>
  <c r="BF226" i="2"/>
  <c r="BH225" i="2"/>
  <c r="BG225" i="2"/>
  <c r="BF225" i="2"/>
  <c r="BH224" i="2"/>
  <c r="BG224" i="2"/>
  <c r="BF224" i="2"/>
  <c r="BH223" i="2"/>
  <c r="BG223" i="2"/>
  <c r="BF223" i="2"/>
  <c r="BH222" i="2"/>
  <c r="BG222" i="2"/>
  <c r="BF222" i="2"/>
  <c r="BH221" i="2"/>
  <c r="BG221" i="2"/>
  <c r="BF221" i="2"/>
  <c r="BH220" i="2"/>
  <c r="BG220" i="2"/>
  <c r="BF220" i="2"/>
  <c r="BH219" i="2"/>
  <c r="BG219" i="2"/>
  <c r="BF219" i="2"/>
  <c r="BH218" i="2"/>
  <c r="BG218" i="2"/>
  <c r="BF218" i="2"/>
  <c r="BH217" i="2"/>
  <c r="BG217" i="2"/>
  <c r="BF217" i="2"/>
  <c r="BH216" i="2"/>
  <c r="BG216" i="2"/>
  <c r="BF216" i="2"/>
  <c r="BH215" i="2"/>
  <c r="BG215" i="2"/>
  <c r="BF215" i="2"/>
  <c r="BH214" i="2"/>
  <c r="BG214" i="2"/>
  <c r="BF214" i="2"/>
  <c r="BH213" i="2"/>
  <c r="BG213" i="2"/>
  <c r="BF213" i="2"/>
  <c r="BH212" i="2"/>
  <c r="BG212" i="2"/>
  <c r="BF212" i="2"/>
  <c r="BH211" i="2"/>
  <c r="BG211" i="2"/>
  <c r="BF211" i="2"/>
  <c r="BH210" i="2"/>
  <c r="BG210" i="2"/>
  <c r="BF210" i="2"/>
  <c r="BH209" i="2"/>
  <c r="BG209" i="2"/>
  <c r="BF209" i="2"/>
  <c r="BH208" i="2"/>
  <c r="BG208" i="2"/>
  <c r="BF208" i="2"/>
  <c r="BH207" i="2"/>
  <c r="BG207" i="2"/>
  <c r="BF207" i="2"/>
  <c r="BH206" i="2"/>
  <c r="BG206" i="2"/>
  <c r="BF206" i="2"/>
  <c r="BH205" i="2"/>
  <c r="BG205" i="2"/>
  <c r="BF205" i="2"/>
  <c r="BH204" i="2"/>
  <c r="BG204" i="2"/>
  <c r="BF204" i="2"/>
  <c r="BH203" i="2"/>
  <c r="BG203" i="2"/>
  <c r="BF203" i="2"/>
  <c r="BH202" i="2"/>
  <c r="BG202" i="2"/>
  <c r="BF202" i="2"/>
  <c r="BH201" i="2"/>
  <c r="BG201" i="2"/>
  <c r="BF201" i="2"/>
  <c r="BH200" i="2"/>
  <c r="BG200" i="2"/>
  <c r="BF200" i="2"/>
  <c r="BH199" i="2"/>
  <c r="BG199" i="2"/>
  <c r="BF199" i="2"/>
  <c r="BH198" i="2"/>
  <c r="BG198" i="2"/>
  <c r="BF198" i="2"/>
  <c r="BH197" i="2"/>
  <c r="BG197" i="2"/>
  <c r="BF197" i="2"/>
  <c r="BH196" i="2"/>
  <c r="BG196" i="2"/>
  <c r="BF196" i="2"/>
  <c r="BH195" i="2"/>
  <c r="BG195" i="2"/>
  <c r="BF195" i="2"/>
  <c r="BH194" i="2"/>
  <c r="BG194" i="2"/>
  <c r="BF194" i="2"/>
  <c r="BH193" i="2"/>
  <c r="BG193" i="2"/>
  <c r="BF193" i="2"/>
  <c r="BH192" i="2"/>
  <c r="BG192" i="2"/>
  <c r="BF192" i="2"/>
  <c r="BH191" i="2"/>
  <c r="BG191" i="2"/>
  <c r="BF191" i="2"/>
  <c r="BH190" i="2"/>
  <c r="BG190" i="2"/>
  <c r="BF190" i="2"/>
  <c r="BH189" i="2"/>
  <c r="BG189" i="2"/>
  <c r="BF189" i="2"/>
  <c r="BH188" i="2"/>
  <c r="BG188" i="2"/>
  <c r="BF188" i="2"/>
  <c r="BH187" i="2"/>
  <c r="BG187" i="2"/>
  <c r="BF187" i="2"/>
  <c r="BH186" i="2"/>
  <c r="BG186" i="2"/>
  <c r="BF186" i="2"/>
  <c r="BH185" i="2"/>
  <c r="BG185" i="2"/>
  <c r="BF185" i="2"/>
  <c r="BH184" i="2"/>
  <c r="BG184" i="2"/>
  <c r="BF184" i="2"/>
  <c r="BH183" i="2"/>
  <c r="BG183" i="2"/>
  <c r="BF183" i="2"/>
  <c r="BH182" i="2"/>
  <c r="BG182" i="2"/>
  <c r="BF182" i="2"/>
  <c r="BH181" i="2"/>
  <c r="BG181" i="2"/>
  <c r="BF181" i="2"/>
  <c r="BH180" i="2"/>
  <c r="BG180" i="2"/>
  <c r="BF180" i="2"/>
  <c r="BH179" i="2"/>
  <c r="BG179" i="2"/>
  <c r="BF179" i="2"/>
  <c r="BH178" i="2"/>
  <c r="BG178" i="2"/>
  <c r="BF178" i="2"/>
  <c r="BH177" i="2"/>
  <c r="BG177" i="2"/>
  <c r="BF177" i="2"/>
  <c r="BH176" i="2"/>
  <c r="BG176" i="2"/>
  <c r="BF176" i="2"/>
  <c r="BH175" i="2"/>
  <c r="BG175" i="2"/>
  <c r="BF175" i="2"/>
  <c r="BH174" i="2"/>
  <c r="BG174" i="2"/>
  <c r="BF174" i="2"/>
  <c r="BH173" i="2"/>
  <c r="BG173" i="2"/>
  <c r="BF173" i="2"/>
  <c r="BH172" i="2"/>
  <c r="BG172" i="2"/>
  <c r="BF172" i="2"/>
  <c r="BH171" i="2"/>
  <c r="BG171" i="2"/>
  <c r="BF171" i="2"/>
  <c r="BH170" i="2"/>
  <c r="BG170" i="2"/>
  <c r="BF170" i="2"/>
  <c r="BH169" i="2"/>
  <c r="BG169" i="2"/>
  <c r="BF169" i="2"/>
  <c r="BH168" i="2"/>
  <c r="BG168" i="2"/>
  <c r="BF168" i="2"/>
  <c r="BH167" i="2"/>
  <c r="BG167" i="2"/>
  <c r="BF167" i="2"/>
  <c r="BH166" i="2"/>
  <c r="BG166" i="2"/>
  <c r="BF166" i="2"/>
  <c r="BH165" i="2"/>
  <c r="BG165" i="2"/>
  <c r="BF165" i="2"/>
  <c r="BH164" i="2"/>
  <c r="BG164" i="2"/>
  <c r="BF164" i="2"/>
  <c r="BH163" i="2"/>
  <c r="BG163" i="2"/>
  <c r="BF163" i="2"/>
  <c r="BH162" i="2"/>
  <c r="BG162" i="2"/>
  <c r="BF162" i="2"/>
  <c r="BH161" i="2"/>
  <c r="BG161" i="2"/>
  <c r="BF161" i="2"/>
  <c r="BH160" i="2"/>
  <c r="BG160" i="2"/>
  <c r="BF160" i="2"/>
  <c r="BH159" i="2"/>
  <c r="BG159" i="2"/>
  <c r="BH158" i="2"/>
  <c r="BG158" i="2"/>
  <c r="BF158" i="2"/>
  <c r="BH157" i="2"/>
  <c r="BG157" i="2"/>
  <c r="BF157" i="2"/>
  <c r="BH156" i="2"/>
  <c r="BG156" i="2"/>
  <c r="BF156" i="2"/>
  <c r="BH155" i="2"/>
  <c r="BG155" i="2"/>
  <c r="BF155" i="2"/>
  <c r="BH154" i="2"/>
  <c r="BG154" i="2"/>
  <c r="BF154" i="2"/>
  <c r="BH153" i="2"/>
  <c r="BG153" i="2"/>
  <c r="BF153" i="2"/>
  <c r="BH152" i="2"/>
  <c r="BG152" i="2"/>
  <c r="BF152" i="2"/>
  <c r="BH151" i="2"/>
  <c r="BG151" i="2"/>
  <c r="BF151" i="2"/>
  <c r="BH150" i="2"/>
  <c r="BG150" i="2"/>
  <c r="BF150" i="2"/>
  <c r="BH149" i="2"/>
  <c r="BG149" i="2"/>
  <c r="BF149" i="2"/>
  <c r="BH148" i="2"/>
  <c r="BG148" i="2"/>
  <c r="BF148" i="2"/>
  <c r="BH147" i="2"/>
  <c r="BG147" i="2"/>
  <c r="BF147" i="2"/>
  <c r="BH146" i="2"/>
  <c r="BG146" i="2"/>
  <c r="BF146" i="2"/>
  <c r="BH145" i="2"/>
  <c r="BG145" i="2"/>
  <c r="BF145" i="2"/>
  <c r="BH144" i="2"/>
  <c r="BG144" i="2"/>
  <c r="BF144" i="2"/>
  <c r="BH143" i="2"/>
  <c r="BG143" i="2"/>
  <c r="BF143" i="2"/>
  <c r="BH142" i="2"/>
  <c r="BG142" i="2"/>
  <c r="BF142" i="2"/>
  <c r="BH141" i="2"/>
  <c r="BG141" i="2"/>
  <c r="BF141" i="2"/>
  <c r="BH140" i="2"/>
  <c r="BG140" i="2"/>
  <c r="BF140" i="2"/>
  <c r="BH139" i="2"/>
  <c r="BG139" i="2"/>
  <c r="BF139" i="2"/>
  <c r="BH138" i="2"/>
  <c r="BG138" i="2"/>
  <c r="BF138" i="2"/>
  <c r="BH137" i="2"/>
  <c r="BG137" i="2"/>
  <c r="BF137" i="2"/>
  <c r="BH136" i="2"/>
  <c r="BG136" i="2"/>
  <c r="BF136" i="2"/>
  <c r="BH135" i="2"/>
  <c r="BG135" i="2"/>
  <c r="BF135" i="2"/>
  <c r="BH134" i="2"/>
  <c r="BG134" i="2"/>
  <c r="BF134" i="2"/>
  <c r="BH133" i="2"/>
  <c r="BG133" i="2"/>
  <c r="BF133" i="2"/>
  <c r="BH132" i="2"/>
  <c r="BG132" i="2"/>
  <c r="BF132" i="2"/>
  <c r="BH131" i="2"/>
  <c r="BG131" i="2"/>
  <c r="BF131" i="2"/>
  <c r="BH130" i="2"/>
  <c r="BG130" i="2"/>
  <c r="BF130" i="2"/>
  <c r="BH129" i="2"/>
  <c r="BG129" i="2"/>
  <c r="BF129" i="2"/>
  <c r="BH128" i="2"/>
  <c r="BG128" i="2"/>
  <c r="BF128" i="2"/>
  <c r="BH127" i="2"/>
  <c r="BG127" i="2"/>
  <c r="BF127" i="2"/>
  <c r="BH126" i="2"/>
  <c r="BG126" i="2"/>
  <c r="BF126" i="2"/>
  <c r="BH125" i="2"/>
  <c r="BG125" i="2"/>
  <c r="BF125" i="2"/>
  <c r="BH124" i="2"/>
  <c r="BG124" i="2"/>
  <c r="BF124" i="2"/>
  <c r="BH123" i="2"/>
  <c r="BG123" i="2"/>
  <c r="BF123" i="2"/>
  <c r="BH122" i="2"/>
  <c r="BG122" i="2"/>
  <c r="BF122" i="2"/>
  <c r="BH121" i="2"/>
  <c r="BG121" i="2"/>
  <c r="BF121" i="2"/>
  <c r="BH120" i="2"/>
  <c r="BG120" i="2"/>
  <c r="BF120" i="2"/>
  <c r="BH119" i="2"/>
  <c r="BG119" i="2"/>
  <c r="BF119" i="2"/>
  <c r="BH118" i="2"/>
  <c r="BG118" i="2"/>
  <c r="BF118" i="2"/>
  <c r="BH117" i="2"/>
  <c r="BG117" i="2"/>
  <c r="BF117" i="2"/>
  <c r="BH116" i="2"/>
  <c r="BG116" i="2"/>
  <c r="BF116" i="2"/>
  <c r="BH115" i="2"/>
  <c r="BG115" i="2"/>
  <c r="BF115" i="2"/>
  <c r="BH114" i="2"/>
  <c r="BG114" i="2"/>
  <c r="BF114" i="2"/>
  <c r="BH113" i="2"/>
  <c r="BG113" i="2"/>
  <c r="BF113" i="2"/>
  <c r="BH112" i="2"/>
  <c r="BG112" i="2"/>
  <c r="BF112" i="2"/>
  <c r="BH87" i="2"/>
  <c r="BH86" i="2"/>
  <c r="BH84" i="2"/>
  <c r="BH83" i="2"/>
  <c r="BH81" i="2"/>
  <c r="BH79" i="2"/>
  <c r="BH78" i="2"/>
  <c r="BH76" i="2"/>
  <c r="BH75" i="2"/>
  <c r="BH73" i="2"/>
  <c r="BH71" i="2"/>
  <c r="BH70" i="2"/>
  <c r="BH68" i="2"/>
  <c r="BH67" i="2"/>
  <c r="BH65" i="2"/>
  <c r="BH63" i="2"/>
  <c r="BH62" i="2"/>
  <c r="BH60" i="2"/>
  <c r="BH59" i="2"/>
  <c r="BH57" i="2"/>
  <c r="BH55" i="2"/>
  <c r="BH54" i="2"/>
  <c r="BH52" i="2"/>
  <c r="BH51" i="2"/>
  <c r="BH49" i="2"/>
  <c r="AX511" i="2"/>
  <c r="AX510" i="2"/>
  <c r="AX509" i="2"/>
  <c r="AX508" i="2"/>
  <c r="AX507" i="2"/>
  <c r="AX506" i="2"/>
  <c r="AX505" i="2"/>
  <c r="AX504" i="2"/>
  <c r="AX503" i="2"/>
  <c r="AX502" i="2"/>
  <c r="AX501" i="2"/>
  <c r="AX500" i="2"/>
  <c r="AX499" i="2"/>
  <c r="AX498" i="2"/>
  <c r="AX497" i="2"/>
  <c r="AX496" i="2"/>
  <c r="AX495" i="2"/>
  <c r="AX494" i="2"/>
  <c r="AX493" i="2"/>
  <c r="AX492" i="2"/>
  <c r="AX491" i="2"/>
  <c r="AX490" i="2"/>
  <c r="AX489" i="2"/>
  <c r="AX488" i="2"/>
  <c r="AX487" i="2"/>
  <c r="AX486" i="2"/>
  <c r="AX485" i="2"/>
  <c r="AX484" i="2"/>
  <c r="AX483" i="2"/>
  <c r="AX482" i="2"/>
  <c r="AX481" i="2"/>
  <c r="AX480" i="2"/>
  <c r="AX479" i="2"/>
  <c r="AX478" i="2"/>
  <c r="AX477" i="2"/>
  <c r="AX476" i="2"/>
  <c r="AX475" i="2"/>
  <c r="AX474" i="2"/>
  <c r="AX473" i="2"/>
  <c r="AX472" i="2"/>
  <c r="AX471" i="2"/>
  <c r="AX470" i="2"/>
  <c r="AX469" i="2"/>
  <c r="AX468" i="2"/>
  <c r="AX467" i="2"/>
  <c r="AX466" i="2"/>
  <c r="AX465" i="2"/>
  <c r="AX464" i="2"/>
  <c r="AX463" i="2"/>
  <c r="AX462" i="2"/>
  <c r="AX461" i="2"/>
  <c r="AX460" i="2"/>
  <c r="AX459" i="2"/>
  <c r="AX458" i="2"/>
  <c r="AX457" i="2"/>
  <c r="AX456" i="2"/>
  <c r="AX455" i="2"/>
  <c r="AX454" i="2"/>
  <c r="AX453" i="2"/>
  <c r="AX452" i="2"/>
  <c r="AX451" i="2"/>
  <c r="AX450" i="2"/>
  <c r="AX449" i="2"/>
  <c r="AX448" i="2"/>
  <c r="AX447" i="2"/>
  <c r="AX446" i="2"/>
  <c r="AX445" i="2"/>
  <c r="AX444" i="2"/>
  <c r="AX443" i="2"/>
  <c r="AX442" i="2"/>
  <c r="AX441" i="2"/>
  <c r="AX440" i="2"/>
  <c r="AX439" i="2"/>
  <c r="AX438" i="2"/>
  <c r="AX437" i="2"/>
  <c r="AX436" i="2"/>
  <c r="AX435" i="2"/>
  <c r="AX434" i="2"/>
  <c r="AX433" i="2"/>
  <c r="AX432" i="2"/>
  <c r="AX431" i="2"/>
  <c r="AX430" i="2"/>
  <c r="AX429" i="2"/>
  <c r="AX428" i="2"/>
  <c r="AX427" i="2"/>
  <c r="AX426" i="2"/>
  <c r="AX425" i="2"/>
  <c r="AX424" i="2"/>
  <c r="AX423" i="2"/>
  <c r="AX422" i="2"/>
  <c r="AX421" i="2"/>
  <c r="AX420" i="2"/>
  <c r="AX419" i="2"/>
  <c r="AX418" i="2"/>
  <c r="AX417" i="2"/>
  <c r="AX416" i="2"/>
  <c r="AX415" i="2"/>
  <c r="AX414" i="2"/>
  <c r="AX413" i="2"/>
  <c r="AX412" i="2"/>
  <c r="AX411" i="2"/>
  <c r="AX410" i="2"/>
  <c r="AX409" i="2"/>
  <c r="AX408" i="2"/>
  <c r="AX407" i="2"/>
  <c r="AX406" i="2"/>
  <c r="AX405" i="2"/>
  <c r="AX404" i="2"/>
  <c r="AX403" i="2"/>
  <c r="AX402" i="2"/>
  <c r="AX401" i="2"/>
  <c r="AX400" i="2"/>
  <c r="AX399" i="2"/>
  <c r="AX398" i="2"/>
  <c r="AX397" i="2"/>
  <c r="AX396" i="2"/>
  <c r="AX395" i="2"/>
  <c r="AX394" i="2"/>
  <c r="AX393" i="2"/>
  <c r="AX392" i="2"/>
  <c r="AX391" i="2"/>
  <c r="AX390" i="2"/>
  <c r="AX389" i="2"/>
  <c r="AX388" i="2"/>
  <c r="AX387" i="2"/>
  <c r="AX386" i="2"/>
  <c r="AX385" i="2"/>
  <c r="AX384" i="2"/>
  <c r="AX383" i="2"/>
  <c r="AX382" i="2"/>
  <c r="AX381" i="2"/>
  <c r="AX380" i="2"/>
  <c r="AX379" i="2"/>
  <c r="AX378" i="2"/>
  <c r="AX377" i="2"/>
  <c r="AX376" i="2"/>
  <c r="AX375" i="2"/>
  <c r="AX374" i="2"/>
  <c r="AX373" i="2"/>
  <c r="AX372" i="2"/>
  <c r="AX371" i="2"/>
  <c r="AX370" i="2"/>
  <c r="AX369" i="2"/>
  <c r="AX368" i="2"/>
  <c r="AX367" i="2"/>
  <c r="AX366" i="2"/>
  <c r="AX365" i="2"/>
  <c r="AX364" i="2"/>
  <c r="AX363" i="2"/>
  <c r="AX362" i="2"/>
  <c r="AX361" i="2"/>
  <c r="AX360" i="2"/>
  <c r="AX359" i="2"/>
  <c r="AX358" i="2"/>
  <c r="AX357" i="2"/>
  <c r="AX356" i="2"/>
  <c r="AX355" i="2"/>
  <c r="AX354" i="2"/>
  <c r="AX353" i="2"/>
  <c r="AX352" i="2"/>
  <c r="AX351" i="2"/>
  <c r="AX350" i="2"/>
  <c r="AX349" i="2"/>
  <c r="AX348" i="2"/>
  <c r="AX347" i="2"/>
  <c r="AX346" i="2"/>
  <c r="AX345" i="2"/>
  <c r="AX344" i="2"/>
  <c r="AX343" i="2"/>
  <c r="AX342" i="2"/>
  <c r="AX341" i="2"/>
  <c r="AX340" i="2"/>
  <c r="AX339" i="2"/>
  <c r="AX338" i="2"/>
  <c r="AX337" i="2"/>
  <c r="AX336" i="2"/>
  <c r="AX335" i="2"/>
  <c r="AX334" i="2"/>
  <c r="AX333" i="2"/>
  <c r="AX332" i="2"/>
  <c r="AX331" i="2"/>
  <c r="AX330" i="2"/>
  <c r="AX329" i="2"/>
  <c r="AX328" i="2"/>
  <c r="AX327" i="2"/>
  <c r="AX326" i="2"/>
  <c r="AX325" i="2"/>
  <c r="AX324" i="2"/>
  <c r="AX323" i="2"/>
  <c r="AX322" i="2"/>
  <c r="AX321" i="2"/>
  <c r="AX320" i="2"/>
  <c r="AX319" i="2"/>
  <c r="AX318" i="2"/>
  <c r="AX317" i="2"/>
  <c r="AX316" i="2"/>
  <c r="AX315" i="2"/>
  <c r="AX314" i="2"/>
  <c r="AX313" i="2"/>
  <c r="AX312" i="2"/>
  <c r="AX311" i="2"/>
  <c r="AX310" i="2"/>
  <c r="AX309" i="2"/>
  <c r="AX308" i="2"/>
  <c r="AX307" i="2"/>
  <c r="AX306" i="2"/>
  <c r="AX305" i="2"/>
  <c r="AX304" i="2"/>
  <c r="AX303" i="2"/>
  <c r="AX302" i="2"/>
  <c r="AX301" i="2"/>
  <c r="AX300" i="2"/>
  <c r="AX299" i="2"/>
  <c r="AX298" i="2"/>
  <c r="AX297" i="2"/>
  <c r="AX296" i="2"/>
  <c r="AX295" i="2"/>
  <c r="AX294" i="2"/>
  <c r="AX293" i="2"/>
  <c r="AX292" i="2"/>
  <c r="AX291" i="2"/>
  <c r="AX290" i="2"/>
  <c r="AX289" i="2"/>
  <c r="AX288" i="2"/>
  <c r="AX287" i="2"/>
  <c r="AX286" i="2"/>
  <c r="AX285" i="2"/>
  <c r="AX284" i="2"/>
  <c r="AX283" i="2"/>
  <c r="AX282" i="2"/>
  <c r="AX281" i="2"/>
  <c r="AX280" i="2"/>
  <c r="AX279" i="2"/>
  <c r="AX278" i="2"/>
  <c r="AX277" i="2"/>
  <c r="AX276" i="2"/>
  <c r="AX275" i="2"/>
  <c r="AX274" i="2"/>
  <c r="AX273" i="2"/>
  <c r="AX272" i="2"/>
  <c r="AX271" i="2"/>
  <c r="AX270" i="2"/>
  <c r="AX269" i="2"/>
  <c r="AX268" i="2"/>
  <c r="AX267" i="2"/>
  <c r="AX266" i="2"/>
  <c r="AX265" i="2"/>
  <c r="AX264" i="2"/>
  <c r="AX263" i="2"/>
  <c r="AX262" i="2"/>
  <c r="AX261" i="2"/>
  <c r="AX260" i="2"/>
  <c r="AX259" i="2"/>
  <c r="AX258" i="2"/>
  <c r="AX257" i="2"/>
  <c r="AX256" i="2"/>
  <c r="AX255" i="2"/>
  <c r="AX254" i="2"/>
  <c r="AX253" i="2"/>
  <c r="AX252" i="2"/>
  <c r="AX251" i="2"/>
  <c r="AX250" i="2"/>
  <c r="AX249" i="2"/>
  <c r="AX248" i="2"/>
  <c r="AX247" i="2"/>
  <c r="AX246" i="2"/>
  <c r="AX245" i="2"/>
  <c r="AX244" i="2"/>
  <c r="AX243" i="2"/>
  <c r="AX242" i="2"/>
  <c r="AX241" i="2"/>
  <c r="AX240" i="2"/>
  <c r="AX239" i="2"/>
  <c r="AX238" i="2"/>
  <c r="AX237" i="2"/>
  <c r="AX236" i="2"/>
  <c r="AX235" i="2"/>
  <c r="AX234" i="2"/>
  <c r="AX233" i="2"/>
  <c r="AX232" i="2"/>
  <c r="AX231" i="2"/>
  <c r="AX230" i="2"/>
  <c r="AX229" i="2"/>
  <c r="AX228" i="2"/>
  <c r="AX227" i="2"/>
  <c r="AX226" i="2"/>
  <c r="AX225" i="2"/>
  <c r="AX224" i="2"/>
  <c r="AX223" i="2"/>
  <c r="AX222" i="2"/>
  <c r="AX221" i="2"/>
  <c r="AX220" i="2"/>
  <c r="AX219" i="2"/>
  <c r="AX218" i="2"/>
  <c r="AX217" i="2"/>
  <c r="AX216" i="2"/>
  <c r="AX215" i="2"/>
  <c r="AX214" i="2"/>
  <c r="AX213" i="2"/>
  <c r="AX212" i="2"/>
  <c r="AX211" i="2"/>
  <c r="AX210" i="2"/>
  <c r="AX209" i="2"/>
  <c r="AX208" i="2"/>
  <c r="AX207" i="2"/>
  <c r="AX206" i="2"/>
  <c r="AX205" i="2"/>
  <c r="AX204" i="2"/>
  <c r="AX203" i="2"/>
  <c r="AX202" i="2"/>
  <c r="AX201" i="2"/>
  <c r="AX200" i="2"/>
  <c r="AX199" i="2"/>
  <c r="AX198" i="2"/>
  <c r="AX197" i="2"/>
  <c r="AX196" i="2"/>
  <c r="AX195" i="2"/>
  <c r="AX194" i="2"/>
  <c r="AX193" i="2"/>
  <c r="AX192" i="2"/>
  <c r="AX191" i="2"/>
  <c r="AX190" i="2"/>
  <c r="AX189" i="2"/>
  <c r="AX188" i="2"/>
  <c r="AX187" i="2"/>
  <c r="AX186" i="2"/>
  <c r="AX185" i="2"/>
  <c r="AX184" i="2"/>
  <c r="AX183" i="2"/>
  <c r="AX182" i="2"/>
  <c r="AX181" i="2"/>
  <c r="AX180" i="2"/>
  <c r="AX179" i="2"/>
  <c r="AX178" i="2"/>
  <c r="AX177" i="2"/>
  <c r="AX176" i="2"/>
  <c r="AX175" i="2"/>
  <c r="AX174" i="2"/>
  <c r="AX173" i="2"/>
  <c r="AX172" i="2"/>
  <c r="AX171" i="2"/>
  <c r="AX170" i="2"/>
  <c r="AX169" i="2"/>
  <c r="AX168" i="2"/>
  <c r="AX167" i="2"/>
  <c r="AX166" i="2"/>
  <c r="AX165" i="2"/>
  <c r="AX164" i="2"/>
  <c r="AX163" i="2"/>
  <c r="AX162" i="2"/>
  <c r="AX161" i="2"/>
  <c r="AX160" i="2"/>
  <c r="AX159" i="2"/>
  <c r="AX158" i="2"/>
  <c r="AX157" i="2"/>
  <c r="AX156" i="2"/>
  <c r="AX155" i="2"/>
  <c r="AX154" i="2"/>
  <c r="AX153" i="2"/>
  <c r="AX152" i="2"/>
  <c r="AX151" i="2"/>
  <c r="AX150" i="2"/>
  <c r="AX149" i="2"/>
  <c r="AX148" i="2"/>
  <c r="AX147" i="2"/>
  <c r="AX146" i="2"/>
  <c r="AX145" i="2"/>
  <c r="AX144" i="2"/>
  <c r="AX143" i="2"/>
  <c r="AX142" i="2"/>
  <c r="AX141" i="2"/>
  <c r="AX140" i="2"/>
  <c r="AX139" i="2"/>
  <c r="AX138" i="2"/>
  <c r="AX137" i="2"/>
  <c r="AX136" i="2"/>
  <c r="AX135" i="2"/>
  <c r="AX134" i="2"/>
  <c r="AX133" i="2"/>
  <c r="AX132" i="2"/>
  <c r="AX131" i="2"/>
  <c r="AX130" i="2"/>
  <c r="AX129" i="2"/>
  <c r="AX128" i="2"/>
  <c r="AX127" i="2"/>
  <c r="AX126" i="2"/>
  <c r="AX125" i="2"/>
  <c r="AX124" i="2"/>
  <c r="AX123" i="2"/>
  <c r="AX122" i="2"/>
  <c r="AX121" i="2"/>
  <c r="AX120" i="2"/>
  <c r="AX119" i="2"/>
  <c r="AX118" i="2"/>
  <c r="AX117" i="2"/>
  <c r="AX116" i="2"/>
  <c r="AX115" i="2"/>
  <c r="AX114" i="2"/>
  <c r="AX113" i="2"/>
  <c r="AX112" i="2"/>
  <c r="AX111" i="2"/>
  <c r="AX108" i="2"/>
  <c r="AX107" i="2"/>
  <c r="AX102" i="2"/>
  <c r="AX101" i="2"/>
  <c r="AX100" i="2"/>
  <c r="AX99" i="2"/>
  <c r="AX98" i="2"/>
  <c r="AX97" i="2"/>
  <c r="AX96" i="2"/>
  <c r="AX95" i="2"/>
  <c r="AX89" i="2"/>
  <c r="AX88" i="2"/>
  <c r="AX87" i="2"/>
  <c r="AX86" i="2"/>
  <c r="AX84" i="2"/>
  <c r="AX83" i="2"/>
  <c r="AX77" i="2"/>
  <c r="AX76" i="2"/>
  <c r="AX75" i="2"/>
  <c r="AX74" i="2"/>
  <c r="AX73" i="2"/>
  <c r="AX72" i="2"/>
  <c r="AX71" i="2"/>
  <c r="AX65" i="2"/>
  <c r="AX64" i="2"/>
  <c r="AX63" i="2"/>
  <c r="AX62" i="2"/>
  <c r="AX61" i="2"/>
  <c r="AX60" i="2"/>
  <c r="AX59" i="2"/>
  <c r="AX53" i="2"/>
  <c r="AX52" i="2"/>
  <c r="AX51" i="2"/>
  <c r="AX48" i="2"/>
  <c r="AX47" i="2"/>
  <c r="AX42" i="2"/>
  <c r="AX41" i="2"/>
  <c r="AX40" i="2"/>
  <c r="AX39" i="2"/>
  <c r="AX38" i="2"/>
  <c r="AX37" i="2"/>
  <c r="AX36" i="2"/>
  <c r="AX35" i="2"/>
  <c r="AX29" i="2"/>
  <c r="AX28" i="2"/>
  <c r="AX27" i="2"/>
  <c r="AX26" i="2"/>
  <c r="AX24" i="2"/>
  <c r="AX23" i="2"/>
  <c r="AX17" i="2"/>
  <c r="AX16" i="2"/>
  <c r="AX15" i="2"/>
  <c r="AX14" i="2"/>
  <c r="AX13" i="2"/>
  <c r="AU511" i="2"/>
  <c r="AU510" i="2"/>
  <c r="AU509" i="2"/>
  <c r="AU508" i="2"/>
  <c r="AU507" i="2"/>
  <c r="AU506" i="2"/>
  <c r="AU505" i="2"/>
  <c r="AU504" i="2"/>
  <c r="AU503" i="2"/>
  <c r="AU502" i="2"/>
  <c r="AU501" i="2"/>
  <c r="AU500" i="2"/>
  <c r="AU499" i="2"/>
  <c r="AU498" i="2"/>
  <c r="AU497" i="2"/>
  <c r="AU496" i="2"/>
  <c r="AU495" i="2"/>
  <c r="AU494" i="2"/>
  <c r="AU493" i="2"/>
  <c r="AU492" i="2"/>
  <c r="AU491" i="2"/>
  <c r="AU490" i="2"/>
  <c r="AU489" i="2"/>
  <c r="AU488" i="2"/>
  <c r="AU487" i="2"/>
  <c r="AU486" i="2"/>
  <c r="AU485" i="2"/>
  <c r="AU484" i="2"/>
  <c r="AU483" i="2"/>
  <c r="AU482" i="2"/>
  <c r="AU481" i="2"/>
  <c r="AU480" i="2"/>
  <c r="AU479" i="2"/>
  <c r="AU478" i="2"/>
  <c r="AU477" i="2"/>
  <c r="AU476" i="2"/>
  <c r="AU475" i="2"/>
  <c r="AU474" i="2"/>
  <c r="AU473" i="2"/>
  <c r="AU472" i="2"/>
  <c r="AU471" i="2"/>
  <c r="AU470" i="2"/>
  <c r="AU469" i="2"/>
  <c r="AU468" i="2"/>
  <c r="AU467" i="2"/>
  <c r="AU466" i="2"/>
  <c r="AU465" i="2"/>
  <c r="AU464" i="2"/>
  <c r="AU463" i="2"/>
  <c r="AU462" i="2"/>
  <c r="AU461" i="2"/>
  <c r="AU460" i="2"/>
  <c r="AU459" i="2"/>
  <c r="AU458" i="2"/>
  <c r="AU457" i="2"/>
  <c r="AU456" i="2"/>
  <c r="AU455" i="2"/>
  <c r="AU454" i="2"/>
  <c r="AU453" i="2"/>
  <c r="AU452" i="2"/>
  <c r="AU451" i="2"/>
  <c r="AU450" i="2"/>
  <c r="AU449" i="2"/>
  <c r="AU448" i="2"/>
  <c r="AU447" i="2"/>
  <c r="AU446" i="2"/>
  <c r="AU445" i="2"/>
  <c r="AU444" i="2"/>
  <c r="AU443" i="2"/>
  <c r="AU442" i="2"/>
  <c r="AU441" i="2"/>
  <c r="AU440" i="2"/>
  <c r="AU439" i="2"/>
  <c r="AU438" i="2"/>
  <c r="AU437" i="2"/>
  <c r="AU436" i="2"/>
  <c r="AU435" i="2"/>
  <c r="AU434" i="2"/>
  <c r="AU433" i="2"/>
  <c r="AU432" i="2"/>
  <c r="AU431" i="2"/>
  <c r="AU430" i="2"/>
  <c r="AU429" i="2"/>
  <c r="AU428" i="2"/>
  <c r="AU427" i="2"/>
  <c r="AU426" i="2"/>
  <c r="AU425" i="2"/>
  <c r="AU424" i="2"/>
  <c r="AU423" i="2"/>
  <c r="AU422" i="2"/>
  <c r="AU421" i="2"/>
  <c r="AU420" i="2"/>
  <c r="AU419" i="2"/>
  <c r="AU418" i="2"/>
  <c r="AU417" i="2"/>
  <c r="AU416" i="2"/>
  <c r="AU415" i="2"/>
  <c r="AU414" i="2"/>
  <c r="AU413" i="2"/>
  <c r="AU412" i="2"/>
  <c r="AU411" i="2"/>
  <c r="AU410" i="2"/>
  <c r="AU409" i="2"/>
  <c r="AU408" i="2"/>
  <c r="AU407" i="2"/>
  <c r="AU406" i="2"/>
  <c r="AU405" i="2"/>
  <c r="AU404" i="2"/>
  <c r="AU403" i="2"/>
  <c r="AU402" i="2"/>
  <c r="AU401" i="2"/>
  <c r="AU400" i="2"/>
  <c r="AU399" i="2"/>
  <c r="AU398" i="2"/>
  <c r="AU397" i="2"/>
  <c r="AU396" i="2"/>
  <c r="AU395" i="2"/>
  <c r="AU394" i="2"/>
  <c r="AU393" i="2"/>
  <c r="AU392" i="2"/>
  <c r="AU391" i="2"/>
  <c r="AU390" i="2"/>
  <c r="AU389" i="2"/>
  <c r="AU388" i="2"/>
  <c r="AU387" i="2"/>
  <c r="AU386" i="2"/>
  <c r="AU385" i="2"/>
  <c r="AU384" i="2"/>
  <c r="AU383" i="2"/>
  <c r="AU382" i="2"/>
  <c r="AU381" i="2"/>
  <c r="AU380" i="2"/>
  <c r="AU379" i="2"/>
  <c r="AU378" i="2"/>
  <c r="AU377" i="2"/>
  <c r="AU376" i="2"/>
  <c r="AU375" i="2"/>
  <c r="AU374" i="2"/>
  <c r="AU373" i="2"/>
  <c r="AU372" i="2"/>
  <c r="AU371" i="2"/>
  <c r="AU370" i="2"/>
  <c r="AU369" i="2"/>
  <c r="AU368" i="2"/>
  <c r="AU367" i="2"/>
  <c r="AU366" i="2"/>
  <c r="AU365" i="2"/>
  <c r="AU364" i="2"/>
  <c r="AU363" i="2"/>
  <c r="AU362" i="2"/>
  <c r="AU361" i="2"/>
  <c r="AU360" i="2"/>
  <c r="AU359" i="2"/>
  <c r="AU358" i="2"/>
  <c r="AU357" i="2"/>
  <c r="AU356" i="2"/>
  <c r="AU355" i="2"/>
  <c r="AU354" i="2"/>
  <c r="AU353" i="2"/>
  <c r="AU352" i="2"/>
  <c r="AU351" i="2"/>
  <c r="AU350" i="2"/>
  <c r="AU349" i="2"/>
  <c r="AU348" i="2"/>
  <c r="AU347" i="2"/>
  <c r="AU346" i="2"/>
  <c r="AU345" i="2"/>
  <c r="AU344" i="2"/>
  <c r="AU343" i="2"/>
  <c r="AU342" i="2"/>
  <c r="AU341" i="2"/>
  <c r="AU340" i="2"/>
  <c r="AU339" i="2"/>
  <c r="AU338" i="2"/>
  <c r="AU337" i="2"/>
  <c r="AU336" i="2"/>
  <c r="AU335" i="2"/>
  <c r="AU334" i="2"/>
  <c r="AU333" i="2"/>
  <c r="AU332" i="2"/>
  <c r="AU331" i="2"/>
  <c r="AU330" i="2"/>
  <c r="AU329" i="2"/>
  <c r="AU328" i="2"/>
  <c r="AU327" i="2"/>
  <c r="AU326" i="2"/>
  <c r="AU325" i="2"/>
  <c r="AU324" i="2"/>
  <c r="AU323" i="2"/>
  <c r="AU322" i="2"/>
  <c r="AU321" i="2"/>
  <c r="AU320" i="2"/>
  <c r="AU319" i="2"/>
  <c r="AU318" i="2"/>
  <c r="AU317" i="2"/>
  <c r="AU316" i="2"/>
  <c r="AU315" i="2"/>
  <c r="AU314" i="2"/>
  <c r="AU313" i="2"/>
  <c r="AU312" i="2"/>
  <c r="AU311" i="2"/>
  <c r="AU310" i="2"/>
  <c r="AU309" i="2"/>
  <c r="AU308" i="2"/>
  <c r="AU307" i="2"/>
  <c r="AU306" i="2"/>
  <c r="AU305" i="2"/>
  <c r="AU304" i="2"/>
  <c r="AU303" i="2"/>
  <c r="AU302" i="2"/>
  <c r="AU301" i="2"/>
  <c r="AU300" i="2"/>
  <c r="AU299" i="2"/>
  <c r="AU298" i="2"/>
  <c r="AU297" i="2"/>
  <c r="AU296" i="2"/>
  <c r="AU295" i="2"/>
  <c r="AU294" i="2"/>
  <c r="AU293" i="2"/>
  <c r="AU292" i="2"/>
  <c r="AU291" i="2"/>
  <c r="AU290" i="2"/>
  <c r="AU289" i="2"/>
  <c r="AU288" i="2"/>
  <c r="AU287" i="2"/>
  <c r="AU286" i="2"/>
  <c r="AU285" i="2"/>
  <c r="AU284" i="2"/>
  <c r="AU283" i="2"/>
  <c r="AU282" i="2"/>
  <c r="AU281" i="2"/>
  <c r="AU280" i="2"/>
  <c r="AU279" i="2"/>
  <c r="AU278" i="2"/>
  <c r="AU277" i="2"/>
  <c r="AU276" i="2"/>
  <c r="AU275" i="2"/>
  <c r="AU274" i="2"/>
  <c r="AU273" i="2"/>
  <c r="AU272" i="2"/>
  <c r="AU271" i="2"/>
  <c r="AU270" i="2"/>
  <c r="AU269" i="2"/>
  <c r="AU268" i="2"/>
  <c r="AU267" i="2"/>
  <c r="AU266" i="2"/>
  <c r="AU265" i="2"/>
  <c r="AU264" i="2"/>
  <c r="AU263" i="2"/>
  <c r="AU262" i="2"/>
  <c r="AU261" i="2"/>
  <c r="AU260" i="2"/>
  <c r="AU259" i="2"/>
  <c r="AU258" i="2"/>
  <c r="AU257" i="2"/>
  <c r="AU256" i="2"/>
  <c r="AU255" i="2"/>
  <c r="AU254" i="2"/>
  <c r="AU253" i="2"/>
  <c r="AU252" i="2"/>
  <c r="AU251" i="2"/>
  <c r="AU250" i="2"/>
  <c r="AU249" i="2"/>
  <c r="AU248" i="2"/>
  <c r="AU247" i="2"/>
  <c r="AU246" i="2"/>
  <c r="AU245" i="2"/>
  <c r="AU244" i="2"/>
  <c r="AU243" i="2"/>
  <c r="AU242" i="2"/>
  <c r="AU241" i="2"/>
  <c r="AU240" i="2"/>
  <c r="AU239" i="2"/>
  <c r="AU238" i="2"/>
  <c r="AU237" i="2"/>
  <c r="AU236" i="2"/>
  <c r="AU235" i="2"/>
  <c r="AU234" i="2"/>
  <c r="AU233" i="2"/>
  <c r="AU232" i="2"/>
  <c r="AU231" i="2"/>
  <c r="AU230" i="2"/>
  <c r="AU229" i="2"/>
  <c r="AU228" i="2"/>
  <c r="AU227" i="2"/>
  <c r="AU226" i="2"/>
  <c r="AU225" i="2"/>
  <c r="AU224" i="2"/>
  <c r="AU223" i="2"/>
  <c r="AU222" i="2"/>
  <c r="AU221" i="2"/>
  <c r="AU220" i="2"/>
  <c r="AU219" i="2"/>
  <c r="AU218" i="2"/>
  <c r="AU217" i="2"/>
  <c r="AU216" i="2"/>
  <c r="AU215" i="2"/>
  <c r="AU214" i="2"/>
  <c r="AU213" i="2"/>
  <c r="AU212" i="2"/>
  <c r="AU211" i="2"/>
  <c r="AU210" i="2"/>
  <c r="AU209" i="2"/>
  <c r="AU208" i="2"/>
  <c r="AU207" i="2"/>
  <c r="AU206" i="2"/>
  <c r="AU205" i="2"/>
  <c r="AU204" i="2"/>
  <c r="AU203" i="2"/>
  <c r="AU202" i="2"/>
  <c r="AU201" i="2"/>
  <c r="AU200" i="2"/>
  <c r="AU199" i="2"/>
  <c r="AU198" i="2"/>
  <c r="AU197" i="2"/>
  <c r="AU196" i="2"/>
  <c r="AU195" i="2"/>
  <c r="AU194" i="2"/>
  <c r="AU193" i="2"/>
  <c r="AU192" i="2"/>
  <c r="AU191" i="2"/>
  <c r="AU190" i="2"/>
  <c r="AU189" i="2"/>
  <c r="AU188" i="2"/>
  <c r="AU187" i="2"/>
  <c r="AU186" i="2"/>
  <c r="AU185" i="2"/>
  <c r="AU184" i="2"/>
  <c r="AU183" i="2"/>
  <c r="AU182" i="2"/>
  <c r="AU181" i="2"/>
  <c r="AU180" i="2"/>
  <c r="AU179" i="2"/>
  <c r="AU178" i="2"/>
  <c r="AU177" i="2"/>
  <c r="AU176" i="2"/>
  <c r="AU175" i="2"/>
  <c r="AU174" i="2"/>
  <c r="AU173" i="2"/>
  <c r="AU172" i="2"/>
  <c r="AU171" i="2"/>
  <c r="AU170" i="2"/>
  <c r="AU169" i="2"/>
  <c r="AU168" i="2"/>
  <c r="AU167" i="2"/>
  <c r="AU166" i="2"/>
  <c r="AU165" i="2"/>
  <c r="AU164" i="2"/>
  <c r="AU163" i="2"/>
  <c r="AU162" i="2"/>
  <c r="AU161" i="2"/>
  <c r="AU160" i="2"/>
  <c r="AU159" i="2"/>
  <c r="AU158" i="2"/>
  <c r="AU157" i="2"/>
  <c r="AU156" i="2"/>
  <c r="AU155" i="2"/>
  <c r="AU154" i="2"/>
  <c r="AU153" i="2"/>
  <c r="AU152" i="2"/>
  <c r="AU151" i="2"/>
  <c r="AU150" i="2"/>
  <c r="AU149" i="2"/>
  <c r="AU148" i="2"/>
  <c r="AU147" i="2"/>
  <c r="AU146" i="2"/>
  <c r="AU145" i="2"/>
  <c r="AU144" i="2"/>
  <c r="AU143" i="2"/>
  <c r="AU142" i="2"/>
  <c r="AU141" i="2"/>
  <c r="AU140" i="2"/>
  <c r="AU139" i="2"/>
  <c r="AU138" i="2"/>
  <c r="AU137" i="2"/>
  <c r="AU136" i="2"/>
  <c r="AU135" i="2"/>
  <c r="AU134" i="2"/>
  <c r="AU133" i="2"/>
  <c r="AU132" i="2"/>
  <c r="AU131" i="2"/>
  <c r="AU130" i="2"/>
  <c r="AU129" i="2"/>
  <c r="AU128" i="2"/>
  <c r="AU127" i="2"/>
  <c r="AU126" i="2"/>
  <c r="AU125" i="2"/>
  <c r="AU124" i="2"/>
  <c r="AU123" i="2"/>
  <c r="AU122" i="2"/>
  <c r="AU121" i="2"/>
  <c r="AU120" i="2"/>
  <c r="AU119" i="2"/>
  <c r="AU118" i="2"/>
  <c r="AU117" i="2"/>
  <c r="AU116" i="2"/>
  <c r="AU115" i="2"/>
  <c r="AU114" i="2"/>
  <c r="AU113" i="2"/>
  <c r="AU112" i="2"/>
  <c r="AU111" i="2"/>
  <c r="AU110" i="2"/>
  <c r="AU109" i="2"/>
  <c r="AU108" i="2"/>
  <c r="AU107" i="2"/>
  <c r="AU106" i="2"/>
  <c r="AU105" i="2"/>
  <c r="AU104" i="2"/>
  <c r="AU103" i="2"/>
  <c r="AU102" i="2"/>
  <c r="AU101" i="2"/>
  <c r="AU100" i="2"/>
  <c r="AU99" i="2"/>
  <c r="AU98" i="2"/>
  <c r="AU97" i="2"/>
  <c r="AU96" i="2"/>
  <c r="AU95" i="2"/>
  <c r="AU94" i="2"/>
  <c r="AU93" i="2"/>
  <c r="AU92" i="2"/>
  <c r="AU91" i="2"/>
  <c r="AU90" i="2"/>
  <c r="AU89" i="2"/>
  <c r="AU88" i="2"/>
  <c r="AU87" i="2"/>
  <c r="AU86" i="2"/>
  <c r="AU85" i="2"/>
  <c r="AU84" i="2"/>
  <c r="AU83" i="2"/>
  <c r="AU82" i="2"/>
  <c r="AU81" i="2"/>
  <c r="AU80" i="2"/>
  <c r="AU79" i="2"/>
  <c r="AU78" i="2"/>
  <c r="AU77" i="2"/>
  <c r="AU76" i="2"/>
  <c r="AU75" i="2"/>
  <c r="AU74" i="2"/>
  <c r="AU73" i="2"/>
  <c r="AU72" i="2"/>
  <c r="AU71" i="2"/>
  <c r="AU70" i="2"/>
  <c r="AU69" i="2"/>
  <c r="AU68" i="2"/>
  <c r="AU67" i="2"/>
  <c r="AU66" i="2"/>
  <c r="AU65" i="2"/>
  <c r="AU64" i="2"/>
  <c r="AU63" i="2"/>
  <c r="AU62" i="2"/>
  <c r="AU61" i="2"/>
  <c r="AU60" i="2"/>
  <c r="AU59" i="2"/>
  <c r="AU58" i="2"/>
  <c r="AU57" i="2"/>
  <c r="AU56" i="2"/>
  <c r="AU55" i="2"/>
  <c r="AU54" i="2"/>
  <c r="AU53" i="2"/>
  <c r="AU52" i="2"/>
  <c r="AU51" i="2"/>
  <c r="AU50" i="2"/>
  <c r="AU49" i="2"/>
  <c r="AU48" i="2"/>
  <c r="AU47" i="2"/>
  <c r="AU46" i="2"/>
  <c r="AU45" i="2"/>
  <c r="AU44" i="2"/>
  <c r="AU43" i="2"/>
  <c r="AU42" i="2"/>
  <c r="AU41" i="2"/>
  <c r="AU40" i="2"/>
  <c r="AU39" i="2"/>
  <c r="AU38" i="2"/>
  <c r="AU37" i="2"/>
  <c r="AU36" i="2"/>
  <c r="AU35" i="2"/>
  <c r="AU34" i="2"/>
  <c r="AU33" i="2"/>
  <c r="AU32" i="2"/>
  <c r="AU31" i="2"/>
  <c r="AU30" i="2"/>
  <c r="AU29" i="2"/>
  <c r="AU28" i="2"/>
  <c r="AU27" i="2"/>
  <c r="AU26" i="2"/>
  <c r="AU25" i="2"/>
  <c r="AU24" i="2"/>
  <c r="AU23" i="2"/>
  <c r="AU22" i="2"/>
  <c r="AU21" i="2"/>
  <c r="AU20" i="2"/>
  <c r="AU19" i="2"/>
  <c r="AU18" i="2"/>
  <c r="AU17" i="2"/>
  <c r="AU15" i="2"/>
  <c r="AU14" i="2"/>
  <c r="AU13" i="2"/>
  <c r="AQ511" i="2"/>
  <c r="AP511" i="2"/>
  <c r="AQ510" i="2"/>
  <c r="AP510" i="2"/>
  <c r="AQ509" i="2"/>
  <c r="AP509" i="2"/>
  <c r="AQ508" i="2"/>
  <c r="AP508" i="2"/>
  <c r="AQ507" i="2"/>
  <c r="AP507" i="2"/>
  <c r="AQ506" i="2"/>
  <c r="AP506" i="2"/>
  <c r="AQ505" i="2"/>
  <c r="AP505" i="2"/>
  <c r="AQ504" i="2"/>
  <c r="AP504" i="2"/>
  <c r="AQ503" i="2"/>
  <c r="AP503" i="2"/>
  <c r="AQ502" i="2"/>
  <c r="AP502" i="2"/>
  <c r="AQ501" i="2"/>
  <c r="AP501" i="2"/>
  <c r="AQ500" i="2"/>
  <c r="AP500" i="2"/>
  <c r="AQ499" i="2"/>
  <c r="AP499" i="2"/>
  <c r="AQ498" i="2"/>
  <c r="AP498" i="2"/>
  <c r="AQ497" i="2"/>
  <c r="AP497" i="2"/>
  <c r="AQ496" i="2"/>
  <c r="AP496" i="2"/>
  <c r="AQ495" i="2"/>
  <c r="AP495" i="2"/>
  <c r="AQ494" i="2"/>
  <c r="AP494" i="2"/>
  <c r="AQ493" i="2"/>
  <c r="AP493" i="2"/>
  <c r="AQ492" i="2"/>
  <c r="AP492" i="2"/>
  <c r="AQ491" i="2"/>
  <c r="AP491" i="2"/>
  <c r="AQ490" i="2"/>
  <c r="AP490" i="2"/>
  <c r="AQ489" i="2"/>
  <c r="AP489" i="2"/>
  <c r="AQ488" i="2"/>
  <c r="AP488" i="2"/>
  <c r="AQ487" i="2"/>
  <c r="AP487" i="2"/>
  <c r="AQ486" i="2"/>
  <c r="AP486" i="2"/>
  <c r="AQ485" i="2"/>
  <c r="AP485" i="2"/>
  <c r="AQ484" i="2"/>
  <c r="AP484" i="2"/>
  <c r="AQ483" i="2"/>
  <c r="AP483" i="2"/>
  <c r="AQ482" i="2"/>
  <c r="AP482" i="2"/>
  <c r="AQ481" i="2"/>
  <c r="AP481" i="2"/>
  <c r="AQ480" i="2"/>
  <c r="AP480" i="2"/>
  <c r="AQ479" i="2"/>
  <c r="AP479" i="2"/>
  <c r="AQ478" i="2"/>
  <c r="AP478" i="2"/>
  <c r="AQ477" i="2"/>
  <c r="AP477" i="2"/>
  <c r="AQ476" i="2"/>
  <c r="AP476" i="2"/>
  <c r="AQ475" i="2"/>
  <c r="AP475" i="2"/>
  <c r="AQ474" i="2"/>
  <c r="AP474" i="2"/>
  <c r="AQ473" i="2"/>
  <c r="AP473" i="2"/>
  <c r="AQ472" i="2"/>
  <c r="AP472" i="2"/>
  <c r="AQ471" i="2"/>
  <c r="AP471" i="2"/>
  <c r="AQ470" i="2"/>
  <c r="AP470" i="2"/>
  <c r="AQ469" i="2"/>
  <c r="AP469" i="2"/>
  <c r="AQ468" i="2"/>
  <c r="AP468" i="2"/>
  <c r="AQ467" i="2"/>
  <c r="AP467" i="2"/>
  <c r="AQ466" i="2"/>
  <c r="AP466" i="2"/>
  <c r="AQ465" i="2"/>
  <c r="AP465" i="2"/>
  <c r="AQ464" i="2"/>
  <c r="AP464" i="2"/>
  <c r="AQ463" i="2"/>
  <c r="AP463" i="2"/>
  <c r="AQ462" i="2"/>
  <c r="AP462" i="2"/>
  <c r="AQ461" i="2"/>
  <c r="AP461" i="2"/>
  <c r="AQ460" i="2"/>
  <c r="AP460" i="2"/>
  <c r="AQ459" i="2"/>
  <c r="AP459" i="2"/>
  <c r="AQ458" i="2"/>
  <c r="AP458" i="2"/>
  <c r="AQ457" i="2"/>
  <c r="AP457" i="2"/>
  <c r="AQ456" i="2"/>
  <c r="AP456" i="2"/>
  <c r="AQ455" i="2"/>
  <c r="AP455" i="2"/>
  <c r="AQ454" i="2"/>
  <c r="AP454" i="2"/>
  <c r="AQ453" i="2"/>
  <c r="AP453" i="2"/>
  <c r="AQ452" i="2"/>
  <c r="AP452" i="2"/>
  <c r="AQ451" i="2"/>
  <c r="AP451" i="2"/>
  <c r="AQ450" i="2"/>
  <c r="AP450" i="2"/>
  <c r="AQ449" i="2"/>
  <c r="AP449" i="2"/>
  <c r="AQ448" i="2"/>
  <c r="AP448" i="2"/>
  <c r="AQ447" i="2"/>
  <c r="AP447" i="2"/>
  <c r="AQ446" i="2"/>
  <c r="AP446" i="2"/>
  <c r="AQ445" i="2"/>
  <c r="AP445" i="2"/>
  <c r="AQ444" i="2"/>
  <c r="AP444" i="2"/>
  <c r="AQ443" i="2"/>
  <c r="AP443" i="2"/>
  <c r="AQ442" i="2"/>
  <c r="AP442" i="2"/>
  <c r="AQ441" i="2"/>
  <c r="AP441" i="2"/>
  <c r="AQ440" i="2"/>
  <c r="AP440" i="2"/>
  <c r="AQ439" i="2"/>
  <c r="AP439" i="2"/>
  <c r="AQ438" i="2"/>
  <c r="AP438" i="2"/>
  <c r="AQ437" i="2"/>
  <c r="AP437" i="2"/>
  <c r="AQ436" i="2"/>
  <c r="AP436" i="2"/>
  <c r="AQ435" i="2"/>
  <c r="AP435" i="2"/>
  <c r="AQ434" i="2"/>
  <c r="AP434" i="2"/>
  <c r="AQ433" i="2"/>
  <c r="AP433" i="2"/>
  <c r="AQ432" i="2"/>
  <c r="AP432" i="2"/>
  <c r="AQ431" i="2"/>
  <c r="AP431" i="2"/>
  <c r="AQ430" i="2"/>
  <c r="AP430" i="2"/>
  <c r="AQ429" i="2"/>
  <c r="AP429" i="2"/>
  <c r="AQ428" i="2"/>
  <c r="AP428" i="2"/>
  <c r="AQ427" i="2"/>
  <c r="AP427" i="2"/>
  <c r="AQ426" i="2"/>
  <c r="AP426" i="2"/>
  <c r="AQ425" i="2"/>
  <c r="AP425" i="2"/>
  <c r="AQ424" i="2"/>
  <c r="AP424" i="2"/>
  <c r="AQ423" i="2"/>
  <c r="AP423" i="2"/>
  <c r="AQ422" i="2"/>
  <c r="AP422" i="2"/>
  <c r="AQ421" i="2"/>
  <c r="AP421" i="2"/>
  <c r="AQ420" i="2"/>
  <c r="AP420" i="2"/>
  <c r="AQ419" i="2"/>
  <c r="AP419" i="2"/>
  <c r="AQ418" i="2"/>
  <c r="AP418" i="2"/>
  <c r="AQ417" i="2"/>
  <c r="AP417" i="2"/>
  <c r="AQ416" i="2"/>
  <c r="AP416" i="2"/>
  <c r="AQ415" i="2"/>
  <c r="AP415" i="2"/>
  <c r="AQ414" i="2"/>
  <c r="AP414" i="2"/>
  <c r="AQ413" i="2"/>
  <c r="AP413" i="2"/>
  <c r="AQ412" i="2"/>
  <c r="AP412" i="2"/>
  <c r="AQ411" i="2"/>
  <c r="AP411" i="2"/>
  <c r="AQ410" i="2"/>
  <c r="AP410" i="2"/>
  <c r="AQ409" i="2"/>
  <c r="AP409" i="2"/>
  <c r="AQ408" i="2"/>
  <c r="AP408" i="2"/>
  <c r="AQ407" i="2"/>
  <c r="AP407" i="2"/>
  <c r="AQ406" i="2"/>
  <c r="AP406" i="2"/>
  <c r="AQ405" i="2"/>
  <c r="AP405" i="2"/>
  <c r="AQ404" i="2"/>
  <c r="AP404" i="2"/>
  <c r="AQ403" i="2"/>
  <c r="AP403" i="2"/>
  <c r="AQ402" i="2"/>
  <c r="AP402" i="2"/>
  <c r="AQ401" i="2"/>
  <c r="AP401" i="2"/>
  <c r="AQ400" i="2"/>
  <c r="AP400" i="2"/>
  <c r="AQ399" i="2"/>
  <c r="AP399" i="2"/>
  <c r="AQ398" i="2"/>
  <c r="AP398" i="2"/>
  <c r="AQ397" i="2"/>
  <c r="AP397" i="2"/>
  <c r="AQ396" i="2"/>
  <c r="AP396" i="2"/>
  <c r="AQ395" i="2"/>
  <c r="AP395" i="2"/>
  <c r="AQ394" i="2"/>
  <c r="AP394" i="2"/>
  <c r="AQ393" i="2"/>
  <c r="AP393" i="2"/>
  <c r="AQ392" i="2"/>
  <c r="AP392" i="2"/>
  <c r="AQ391" i="2"/>
  <c r="AP391" i="2"/>
  <c r="AQ390" i="2"/>
  <c r="AP390" i="2"/>
  <c r="AQ389" i="2"/>
  <c r="AP389" i="2"/>
  <c r="AQ388" i="2"/>
  <c r="AP388" i="2"/>
  <c r="AQ387" i="2"/>
  <c r="AP387" i="2"/>
  <c r="AQ386" i="2"/>
  <c r="AP386" i="2"/>
  <c r="AQ385" i="2"/>
  <c r="AP385" i="2"/>
  <c r="AQ384" i="2"/>
  <c r="AP384" i="2"/>
  <c r="AQ383" i="2"/>
  <c r="AP383" i="2"/>
  <c r="AQ382" i="2"/>
  <c r="AP382" i="2"/>
  <c r="AQ381" i="2"/>
  <c r="AP381" i="2"/>
  <c r="AQ380" i="2"/>
  <c r="AP380" i="2"/>
  <c r="AQ379" i="2"/>
  <c r="AP379" i="2"/>
  <c r="AQ378" i="2"/>
  <c r="AP378" i="2"/>
  <c r="AQ377" i="2"/>
  <c r="AP377" i="2"/>
  <c r="AQ376" i="2"/>
  <c r="AP376" i="2"/>
  <c r="AQ375" i="2"/>
  <c r="AP375" i="2"/>
  <c r="AQ374" i="2"/>
  <c r="AP374" i="2"/>
  <c r="AQ373" i="2"/>
  <c r="AP373" i="2"/>
  <c r="AQ372" i="2"/>
  <c r="AP372" i="2"/>
  <c r="AQ371" i="2"/>
  <c r="AP371" i="2"/>
  <c r="AQ370" i="2"/>
  <c r="AP370" i="2"/>
  <c r="AQ369" i="2"/>
  <c r="AP369" i="2"/>
  <c r="AQ368" i="2"/>
  <c r="AP368" i="2"/>
  <c r="AQ367" i="2"/>
  <c r="AP367" i="2"/>
  <c r="AQ366" i="2"/>
  <c r="AP366" i="2"/>
  <c r="AQ365" i="2"/>
  <c r="AP365" i="2"/>
  <c r="AQ364" i="2"/>
  <c r="AP364" i="2"/>
  <c r="AQ363" i="2"/>
  <c r="AP363" i="2"/>
  <c r="AQ362" i="2"/>
  <c r="AP362" i="2"/>
  <c r="AQ361" i="2"/>
  <c r="AP361" i="2"/>
  <c r="AQ360" i="2"/>
  <c r="AP360" i="2"/>
  <c r="AQ359" i="2"/>
  <c r="AP359" i="2"/>
  <c r="AQ358" i="2"/>
  <c r="AP358" i="2"/>
  <c r="AQ357" i="2"/>
  <c r="AP357" i="2"/>
  <c r="AQ356" i="2"/>
  <c r="AP356" i="2"/>
  <c r="AQ355" i="2"/>
  <c r="AP355" i="2"/>
  <c r="AQ354" i="2"/>
  <c r="AP354" i="2"/>
  <c r="AQ353" i="2"/>
  <c r="AP353" i="2"/>
  <c r="AQ352" i="2"/>
  <c r="AP352" i="2"/>
  <c r="AQ351" i="2"/>
  <c r="AP351" i="2"/>
  <c r="AQ350" i="2"/>
  <c r="AP350" i="2"/>
  <c r="AQ349" i="2"/>
  <c r="AP349" i="2"/>
  <c r="AQ348" i="2"/>
  <c r="AP348" i="2"/>
  <c r="AQ347" i="2"/>
  <c r="AP347" i="2"/>
  <c r="AQ346" i="2"/>
  <c r="AP346" i="2"/>
  <c r="AQ345" i="2"/>
  <c r="AP345" i="2"/>
  <c r="AQ344" i="2"/>
  <c r="AP344" i="2"/>
  <c r="AQ343" i="2"/>
  <c r="AP343" i="2"/>
  <c r="AQ342" i="2"/>
  <c r="AP342" i="2"/>
  <c r="AQ341" i="2"/>
  <c r="AP341" i="2"/>
  <c r="AQ340" i="2"/>
  <c r="AP340" i="2"/>
  <c r="AQ339" i="2"/>
  <c r="AP339" i="2"/>
  <c r="AQ338" i="2"/>
  <c r="AP338" i="2"/>
  <c r="AQ337" i="2"/>
  <c r="AP337" i="2"/>
  <c r="AQ336" i="2"/>
  <c r="AP336" i="2"/>
  <c r="AQ335" i="2"/>
  <c r="AP335" i="2"/>
  <c r="AQ334" i="2"/>
  <c r="AP334" i="2"/>
  <c r="AQ333" i="2"/>
  <c r="AP333" i="2"/>
  <c r="AQ332" i="2"/>
  <c r="AP332" i="2"/>
  <c r="AQ331" i="2"/>
  <c r="AP331" i="2"/>
  <c r="AQ330" i="2"/>
  <c r="AP330" i="2"/>
  <c r="AQ329" i="2"/>
  <c r="AP329" i="2"/>
  <c r="AQ328" i="2"/>
  <c r="AP328" i="2"/>
  <c r="AQ327" i="2"/>
  <c r="AP327" i="2"/>
  <c r="AQ326" i="2"/>
  <c r="AP326" i="2"/>
  <c r="AQ325" i="2"/>
  <c r="AP325" i="2"/>
  <c r="AQ324" i="2"/>
  <c r="AP324" i="2"/>
  <c r="AQ323" i="2"/>
  <c r="AP323" i="2"/>
  <c r="AQ322" i="2"/>
  <c r="AP322" i="2"/>
  <c r="AQ321" i="2"/>
  <c r="AP321" i="2"/>
  <c r="AQ320" i="2"/>
  <c r="AP320" i="2"/>
  <c r="AQ319" i="2"/>
  <c r="AP319" i="2"/>
  <c r="AQ318" i="2"/>
  <c r="AP318" i="2"/>
  <c r="AQ317" i="2"/>
  <c r="AP317" i="2"/>
  <c r="AQ316" i="2"/>
  <c r="AP316" i="2"/>
  <c r="AQ315" i="2"/>
  <c r="AP315" i="2"/>
  <c r="AQ314" i="2"/>
  <c r="AP314" i="2"/>
  <c r="AQ313" i="2"/>
  <c r="AP313" i="2"/>
  <c r="AQ312" i="2"/>
  <c r="AP312" i="2"/>
  <c r="AQ311" i="2"/>
  <c r="AP311" i="2"/>
  <c r="AQ310" i="2"/>
  <c r="AP310" i="2"/>
  <c r="AQ309" i="2"/>
  <c r="AP309" i="2"/>
  <c r="AQ308" i="2"/>
  <c r="AP308" i="2"/>
  <c r="AQ307" i="2"/>
  <c r="AP307" i="2"/>
  <c r="AQ306" i="2"/>
  <c r="AP306" i="2"/>
  <c r="AQ305" i="2"/>
  <c r="AP305" i="2"/>
  <c r="AQ304" i="2"/>
  <c r="AP304" i="2"/>
  <c r="AQ303" i="2"/>
  <c r="AP303" i="2"/>
  <c r="AQ302" i="2"/>
  <c r="AP302" i="2"/>
  <c r="AQ301" i="2"/>
  <c r="AP301" i="2"/>
  <c r="AQ300" i="2"/>
  <c r="AP300" i="2"/>
  <c r="AQ299" i="2"/>
  <c r="AP299" i="2"/>
  <c r="AQ298" i="2"/>
  <c r="AP298" i="2"/>
  <c r="AQ297" i="2"/>
  <c r="AP297" i="2"/>
  <c r="AQ296" i="2"/>
  <c r="AP296" i="2"/>
  <c r="AQ295" i="2"/>
  <c r="AP295" i="2"/>
  <c r="AQ294" i="2"/>
  <c r="AP294" i="2"/>
  <c r="AQ293" i="2"/>
  <c r="AP293" i="2"/>
  <c r="AQ292" i="2"/>
  <c r="AP292" i="2"/>
  <c r="AQ291" i="2"/>
  <c r="AP291" i="2"/>
  <c r="AQ290" i="2"/>
  <c r="AP290" i="2"/>
  <c r="AQ289" i="2"/>
  <c r="AP289" i="2"/>
  <c r="AQ288" i="2"/>
  <c r="AP288" i="2"/>
  <c r="AQ287" i="2"/>
  <c r="AP287" i="2"/>
  <c r="AQ286" i="2"/>
  <c r="AP286" i="2"/>
  <c r="AQ285" i="2"/>
  <c r="AP285" i="2"/>
  <c r="AQ284" i="2"/>
  <c r="AP284" i="2"/>
  <c r="AQ283" i="2"/>
  <c r="AP283" i="2"/>
  <c r="AQ282" i="2"/>
  <c r="AP282" i="2"/>
  <c r="AQ281" i="2"/>
  <c r="AP281" i="2"/>
  <c r="AQ280" i="2"/>
  <c r="AP280" i="2"/>
  <c r="AQ279" i="2"/>
  <c r="AP279" i="2"/>
  <c r="AQ278" i="2"/>
  <c r="AP278" i="2"/>
  <c r="AQ277" i="2"/>
  <c r="AP277" i="2"/>
  <c r="AQ276" i="2"/>
  <c r="AP276" i="2"/>
  <c r="AQ275" i="2"/>
  <c r="AP275" i="2"/>
  <c r="AQ274" i="2"/>
  <c r="AP274" i="2"/>
  <c r="AQ273" i="2"/>
  <c r="AP273" i="2"/>
  <c r="AQ272" i="2"/>
  <c r="AP272" i="2"/>
  <c r="AQ271" i="2"/>
  <c r="AP271" i="2"/>
  <c r="AQ270" i="2"/>
  <c r="AP270" i="2"/>
  <c r="AQ269" i="2"/>
  <c r="AP269" i="2"/>
  <c r="AQ268" i="2"/>
  <c r="AP268" i="2"/>
  <c r="AQ267" i="2"/>
  <c r="AP267" i="2"/>
  <c r="AQ266" i="2"/>
  <c r="AP266" i="2"/>
  <c r="AQ265" i="2"/>
  <c r="AP265" i="2"/>
  <c r="AQ264" i="2"/>
  <c r="AP264" i="2"/>
  <c r="AQ263" i="2"/>
  <c r="AP263" i="2"/>
  <c r="AQ262" i="2"/>
  <c r="AP262" i="2"/>
  <c r="AQ261" i="2"/>
  <c r="AP261" i="2"/>
  <c r="AQ260" i="2"/>
  <c r="AP260" i="2"/>
  <c r="AQ259" i="2"/>
  <c r="AP259" i="2"/>
  <c r="AQ258" i="2"/>
  <c r="AP258" i="2"/>
  <c r="AQ257" i="2"/>
  <c r="AP257" i="2"/>
  <c r="AQ256" i="2"/>
  <c r="AP256" i="2"/>
  <c r="AQ255" i="2"/>
  <c r="AP255" i="2"/>
  <c r="AQ254" i="2"/>
  <c r="AP254" i="2"/>
  <c r="AQ253" i="2"/>
  <c r="AP253" i="2"/>
  <c r="AQ252" i="2"/>
  <c r="AP252" i="2"/>
  <c r="AQ251" i="2"/>
  <c r="AP251" i="2"/>
  <c r="AQ250" i="2"/>
  <c r="AP250" i="2"/>
  <c r="AQ249" i="2"/>
  <c r="AP249" i="2"/>
  <c r="AQ248" i="2"/>
  <c r="AP248" i="2"/>
  <c r="AQ247" i="2"/>
  <c r="AP247" i="2"/>
  <c r="AQ246" i="2"/>
  <c r="AP246" i="2"/>
  <c r="AQ245" i="2"/>
  <c r="AP245" i="2"/>
  <c r="AQ244" i="2"/>
  <c r="AP244" i="2"/>
  <c r="AQ243" i="2"/>
  <c r="AP243" i="2"/>
  <c r="AQ242" i="2"/>
  <c r="AP242" i="2"/>
  <c r="AQ241" i="2"/>
  <c r="AP241" i="2"/>
  <c r="AQ240" i="2"/>
  <c r="AP240" i="2"/>
  <c r="AQ239" i="2"/>
  <c r="AP239" i="2"/>
  <c r="AQ238" i="2"/>
  <c r="AP238" i="2"/>
  <c r="AQ237" i="2"/>
  <c r="AP237" i="2"/>
  <c r="AQ236" i="2"/>
  <c r="AP236" i="2"/>
  <c r="AQ235" i="2"/>
  <c r="AP235" i="2"/>
  <c r="AQ234" i="2"/>
  <c r="AP234" i="2"/>
  <c r="AQ233" i="2"/>
  <c r="AP233" i="2"/>
  <c r="AQ232" i="2"/>
  <c r="AP232" i="2"/>
  <c r="AQ231" i="2"/>
  <c r="AP231" i="2"/>
  <c r="AQ230" i="2"/>
  <c r="AP230" i="2"/>
  <c r="AQ229" i="2"/>
  <c r="AP229" i="2"/>
  <c r="AQ228" i="2"/>
  <c r="AP228" i="2"/>
  <c r="AQ227" i="2"/>
  <c r="AP227" i="2"/>
  <c r="AQ226" i="2"/>
  <c r="AP226" i="2"/>
  <c r="AQ225" i="2"/>
  <c r="AP225" i="2"/>
  <c r="AQ224" i="2"/>
  <c r="AP224" i="2"/>
  <c r="AQ223" i="2"/>
  <c r="AP223" i="2"/>
  <c r="AQ222" i="2"/>
  <c r="AP222" i="2"/>
  <c r="AQ221" i="2"/>
  <c r="AP221" i="2"/>
  <c r="AQ220" i="2"/>
  <c r="AP220" i="2"/>
  <c r="AQ219" i="2"/>
  <c r="AP219" i="2"/>
  <c r="AQ218" i="2"/>
  <c r="AP218" i="2"/>
  <c r="AQ217" i="2"/>
  <c r="AP217" i="2"/>
  <c r="AQ216" i="2"/>
  <c r="AP216" i="2"/>
  <c r="AQ215" i="2"/>
  <c r="AP215" i="2"/>
  <c r="AQ214" i="2"/>
  <c r="AP214" i="2"/>
  <c r="AQ213" i="2"/>
  <c r="AP213" i="2"/>
  <c r="AQ212" i="2"/>
  <c r="AP212" i="2"/>
  <c r="AQ211" i="2"/>
  <c r="AP211" i="2"/>
  <c r="AQ210" i="2"/>
  <c r="AP210" i="2"/>
  <c r="AQ209" i="2"/>
  <c r="AP209" i="2"/>
  <c r="AQ208" i="2"/>
  <c r="AP208" i="2"/>
  <c r="AQ207" i="2"/>
  <c r="AP207" i="2"/>
  <c r="AQ206" i="2"/>
  <c r="AP206" i="2"/>
  <c r="AQ205" i="2"/>
  <c r="AP205" i="2"/>
  <c r="AQ204" i="2"/>
  <c r="AP204" i="2"/>
  <c r="AQ203" i="2"/>
  <c r="AP203" i="2"/>
  <c r="AQ202" i="2"/>
  <c r="AP202" i="2"/>
  <c r="AQ201" i="2"/>
  <c r="AP201" i="2"/>
  <c r="AQ200" i="2"/>
  <c r="AP200" i="2"/>
  <c r="AQ199" i="2"/>
  <c r="AP199" i="2"/>
  <c r="AQ198" i="2"/>
  <c r="AP198" i="2"/>
  <c r="AQ197" i="2"/>
  <c r="AP197" i="2"/>
  <c r="AQ196" i="2"/>
  <c r="AP196" i="2"/>
  <c r="AQ195" i="2"/>
  <c r="AP195" i="2"/>
  <c r="AQ194" i="2"/>
  <c r="AP194" i="2"/>
  <c r="AQ193" i="2"/>
  <c r="AP193" i="2"/>
  <c r="AQ192" i="2"/>
  <c r="AP192" i="2"/>
  <c r="AQ191" i="2"/>
  <c r="AP191" i="2"/>
  <c r="AQ190" i="2"/>
  <c r="AP190" i="2"/>
  <c r="AQ189" i="2"/>
  <c r="AP189" i="2"/>
  <c r="AQ188" i="2"/>
  <c r="AP188" i="2"/>
  <c r="AQ187" i="2"/>
  <c r="AP187" i="2"/>
  <c r="AQ186" i="2"/>
  <c r="AP186" i="2"/>
  <c r="AQ185" i="2"/>
  <c r="AP185" i="2"/>
  <c r="AQ184" i="2"/>
  <c r="AP184" i="2"/>
  <c r="AQ183" i="2"/>
  <c r="AP183" i="2"/>
  <c r="AQ182" i="2"/>
  <c r="AP182" i="2"/>
  <c r="AQ181" i="2"/>
  <c r="AP181" i="2"/>
  <c r="AQ180" i="2"/>
  <c r="AP180" i="2"/>
  <c r="AQ179" i="2"/>
  <c r="AP179" i="2"/>
  <c r="AQ178" i="2"/>
  <c r="AP178" i="2"/>
  <c r="AQ177" i="2"/>
  <c r="AP177" i="2"/>
  <c r="AQ176" i="2"/>
  <c r="AP176" i="2"/>
  <c r="AQ175" i="2"/>
  <c r="AP175" i="2"/>
  <c r="AQ174" i="2"/>
  <c r="AP174" i="2"/>
  <c r="AQ173" i="2"/>
  <c r="AP173" i="2"/>
  <c r="AQ172" i="2"/>
  <c r="AP172" i="2"/>
  <c r="AQ171" i="2"/>
  <c r="AP171" i="2"/>
  <c r="AQ170" i="2"/>
  <c r="AP170" i="2"/>
  <c r="AQ169" i="2"/>
  <c r="AP169" i="2"/>
  <c r="AQ168" i="2"/>
  <c r="AP168" i="2"/>
  <c r="AQ167" i="2"/>
  <c r="AP167" i="2"/>
  <c r="AQ166" i="2"/>
  <c r="AP166" i="2"/>
  <c r="AQ165" i="2"/>
  <c r="AP165" i="2"/>
  <c r="AH5" i="2"/>
  <c r="AF5" i="2"/>
  <c r="Z3" i="2"/>
  <c r="BE511" i="2"/>
  <c r="BD511" i="2"/>
  <c r="BC511" i="2"/>
  <c r="BB511" i="2"/>
  <c r="BA511" i="2"/>
  <c r="AZ511" i="2"/>
  <c r="AY511" i="2"/>
  <c r="BE510" i="2"/>
  <c r="BD510" i="2"/>
  <c r="BC510" i="2"/>
  <c r="BB510" i="2"/>
  <c r="BA510" i="2"/>
  <c r="AZ510" i="2"/>
  <c r="AY510" i="2"/>
  <c r="BE509" i="2"/>
  <c r="BD509" i="2"/>
  <c r="BC509" i="2"/>
  <c r="BB509" i="2"/>
  <c r="BA509" i="2"/>
  <c r="AZ509" i="2"/>
  <c r="AY509" i="2"/>
  <c r="BE508" i="2"/>
  <c r="BD508" i="2"/>
  <c r="BC508" i="2"/>
  <c r="BB508" i="2"/>
  <c r="BA508" i="2"/>
  <c r="AZ508" i="2"/>
  <c r="AY508" i="2"/>
  <c r="BE507" i="2"/>
  <c r="BD507" i="2"/>
  <c r="BC507" i="2"/>
  <c r="BB507" i="2"/>
  <c r="BA507" i="2"/>
  <c r="AZ507" i="2"/>
  <c r="AY507" i="2"/>
  <c r="BE506" i="2"/>
  <c r="BD506" i="2"/>
  <c r="BC506" i="2"/>
  <c r="BB506" i="2"/>
  <c r="BA506" i="2"/>
  <c r="AZ506" i="2"/>
  <c r="AY506" i="2"/>
  <c r="BE505" i="2"/>
  <c r="BD505" i="2"/>
  <c r="BC505" i="2"/>
  <c r="BB505" i="2"/>
  <c r="BA505" i="2"/>
  <c r="AZ505" i="2"/>
  <c r="AY505" i="2"/>
  <c r="BE504" i="2"/>
  <c r="BD504" i="2"/>
  <c r="BC504" i="2"/>
  <c r="BB504" i="2"/>
  <c r="BA504" i="2"/>
  <c r="AZ504" i="2"/>
  <c r="AY504" i="2"/>
  <c r="BE503" i="2"/>
  <c r="BD503" i="2"/>
  <c r="BC503" i="2"/>
  <c r="BB503" i="2"/>
  <c r="BA503" i="2"/>
  <c r="AZ503" i="2"/>
  <c r="AY503" i="2"/>
  <c r="BE502" i="2"/>
  <c r="BD502" i="2"/>
  <c r="BC502" i="2"/>
  <c r="BB502" i="2"/>
  <c r="BA502" i="2"/>
  <c r="AZ502" i="2"/>
  <c r="AY502" i="2"/>
  <c r="BE501" i="2"/>
  <c r="BD501" i="2"/>
  <c r="BC501" i="2"/>
  <c r="BB501" i="2"/>
  <c r="BA501" i="2"/>
  <c r="AZ501" i="2"/>
  <c r="AY501" i="2"/>
  <c r="BE500" i="2"/>
  <c r="BD500" i="2"/>
  <c r="BC500" i="2"/>
  <c r="BB500" i="2"/>
  <c r="BA500" i="2"/>
  <c r="AZ500" i="2"/>
  <c r="AY500" i="2"/>
  <c r="BE499" i="2"/>
  <c r="BD499" i="2"/>
  <c r="BC499" i="2"/>
  <c r="BB499" i="2"/>
  <c r="BA499" i="2"/>
  <c r="AZ499" i="2"/>
  <c r="AY499" i="2"/>
  <c r="BE498" i="2"/>
  <c r="BD498" i="2"/>
  <c r="BC498" i="2"/>
  <c r="BB498" i="2"/>
  <c r="BA498" i="2"/>
  <c r="AZ498" i="2"/>
  <c r="AY498" i="2"/>
  <c r="BE497" i="2"/>
  <c r="BD497" i="2"/>
  <c r="BC497" i="2"/>
  <c r="BB497" i="2"/>
  <c r="BA497" i="2"/>
  <c r="AZ497" i="2"/>
  <c r="AY497" i="2"/>
  <c r="BE496" i="2"/>
  <c r="BD496" i="2"/>
  <c r="BC496" i="2"/>
  <c r="BB496" i="2"/>
  <c r="BA496" i="2"/>
  <c r="AZ496" i="2"/>
  <c r="AY496" i="2"/>
  <c r="BE495" i="2"/>
  <c r="BD495" i="2"/>
  <c r="BC495" i="2"/>
  <c r="BB495" i="2"/>
  <c r="BA495" i="2"/>
  <c r="AZ495" i="2"/>
  <c r="AY495" i="2"/>
  <c r="BE494" i="2"/>
  <c r="BD494" i="2"/>
  <c r="BC494" i="2"/>
  <c r="BB494" i="2"/>
  <c r="BA494" i="2"/>
  <c r="AZ494" i="2"/>
  <c r="AY494" i="2"/>
  <c r="BE493" i="2"/>
  <c r="BD493" i="2"/>
  <c r="BC493" i="2"/>
  <c r="BB493" i="2"/>
  <c r="BA493" i="2"/>
  <c r="AZ493" i="2"/>
  <c r="AY493" i="2"/>
  <c r="BE492" i="2"/>
  <c r="BD492" i="2"/>
  <c r="BC492" i="2"/>
  <c r="BB492" i="2"/>
  <c r="BA492" i="2"/>
  <c r="AZ492" i="2"/>
  <c r="AY492" i="2"/>
  <c r="BE491" i="2"/>
  <c r="BD491" i="2"/>
  <c r="BC491" i="2"/>
  <c r="BB491" i="2"/>
  <c r="BA491" i="2"/>
  <c r="AZ491" i="2"/>
  <c r="AY491" i="2"/>
  <c r="BE490" i="2"/>
  <c r="BD490" i="2"/>
  <c r="BC490" i="2"/>
  <c r="BB490" i="2"/>
  <c r="BA490" i="2"/>
  <c r="AZ490" i="2"/>
  <c r="AY490" i="2"/>
  <c r="BE489" i="2"/>
  <c r="BD489" i="2"/>
  <c r="BC489" i="2"/>
  <c r="BB489" i="2"/>
  <c r="BA489" i="2"/>
  <c r="AZ489" i="2"/>
  <c r="AY489" i="2"/>
  <c r="BE488" i="2"/>
  <c r="BD488" i="2"/>
  <c r="BC488" i="2"/>
  <c r="BB488" i="2"/>
  <c r="BA488" i="2"/>
  <c r="AZ488" i="2"/>
  <c r="AY488" i="2"/>
  <c r="BE487" i="2"/>
  <c r="BD487" i="2"/>
  <c r="BC487" i="2"/>
  <c r="BB487" i="2"/>
  <c r="BA487" i="2"/>
  <c r="AZ487" i="2"/>
  <c r="AY487" i="2"/>
  <c r="BE486" i="2"/>
  <c r="BD486" i="2"/>
  <c r="BC486" i="2"/>
  <c r="BB486" i="2"/>
  <c r="BA486" i="2"/>
  <c r="AZ486" i="2"/>
  <c r="AY486" i="2"/>
  <c r="BE485" i="2"/>
  <c r="BD485" i="2"/>
  <c r="BC485" i="2"/>
  <c r="BB485" i="2"/>
  <c r="BA485" i="2"/>
  <c r="AZ485" i="2"/>
  <c r="AY485" i="2"/>
  <c r="BE484" i="2"/>
  <c r="BD484" i="2"/>
  <c r="BC484" i="2"/>
  <c r="BB484" i="2"/>
  <c r="BA484" i="2"/>
  <c r="AZ484" i="2"/>
  <c r="AY484" i="2"/>
  <c r="BE483" i="2"/>
  <c r="BD483" i="2"/>
  <c r="BC483" i="2"/>
  <c r="BB483" i="2"/>
  <c r="BA483" i="2"/>
  <c r="AZ483" i="2"/>
  <c r="AY483" i="2"/>
  <c r="BE482" i="2"/>
  <c r="BD482" i="2"/>
  <c r="BC482" i="2"/>
  <c r="BB482" i="2"/>
  <c r="BA482" i="2"/>
  <c r="AZ482" i="2"/>
  <c r="AY482" i="2"/>
  <c r="BE481" i="2"/>
  <c r="BD481" i="2"/>
  <c r="BC481" i="2"/>
  <c r="BB481" i="2"/>
  <c r="BA481" i="2"/>
  <c r="AZ481" i="2"/>
  <c r="AY481" i="2"/>
  <c r="BE480" i="2"/>
  <c r="BD480" i="2"/>
  <c r="BC480" i="2"/>
  <c r="BB480" i="2"/>
  <c r="BA480" i="2"/>
  <c r="AZ480" i="2"/>
  <c r="AY480" i="2"/>
  <c r="BE479" i="2"/>
  <c r="BD479" i="2"/>
  <c r="BC479" i="2"/>
  <c r="BB479" i="2"/>
  <c r="BA479" i="2"/>
  <c r="AZ479" i="2"/>
  <c r="AY479" i="2"/>
  <c r="BE478" i="2"/>
  <c r="BD478" i="2"/>
  <c r="BC478" i="2"/>
  <c r="BB478" i="2"/>
  <c r="BA478" i="2"/>
  <c r="AZ478" i="2"/>
  <c r="AY478" i="2"/>
  <c r="BE477" i="2"/>
  <c r="BD477" i="2"/>
  <c r="BC477" i="2"/>
  <c r="BB477" i="2"/>
  <c r="BA477" i="2"/>
  <c r="AZ477" i="2"/>
  <c r="AY477" i="2"/>
  <c r="BE476" i="2"/>
  <c r="BD476" i="2"/>
  <c r="BC476" i="2"/>
  <c r="BB476" i="2"/>
  <c r="BA476" i="2"/>
  <c r="AZ476" i="2"/>
  <c r="AY476" i="2"/>
  <c r="BE475" i="2"/>
  <c r="BD475" i="2"/>
  <c r="BC475" i="2"/>
  <c r="BB475" i="2"/>
  <c r="BA475" i="2"/>
  <c r="AZ475" i="2"/>
  <c r="AY475" i="2"/>
  <c r="BE474" i="2"/>
  <c r="BD474" i="2"/>
  <c r="BC474" i="2"/>
  <c r="BB474" i="2"/>
  <c r="BA474" i="2"/>
  <c r="AZ474" i="2"/>
  <c r="AY474" i="2"/>
  <c r="BE473" i="2"/>
  <c r="BD473" i="2"/>
  <c r="BC473" i="2"/>
  <c r="BB473" i="2"/>
  <c r="BA473" i="2"/>
  <c r="AZ473" i="2"/>
  <c r="AY473" i="2"/>
  <c r="BE472" i="2"/>
  <c r="BD472" i="2"/>
  <c r="BC472" i="2"/>
  <c r="BB472" i="2"/>
  <c r="BA472" i="2"/>
  <c r="AZ472" i="2"/>
  <c r="AY472" i="2"/>
  <c r="BE471" i="2"/>
  <c r="BD471" i="2"/>
  <c r="BC471" i="2"/>
  <c r="BB471" i="2"/>
  <c r="BA471" i="2"/>
  <c r="AZ471" i="2"/>
  <c r="AY471" i="2"/>
  <c r="BE470" i="2"/>
  <c r="BD470" i="2"/>
  <c r="BC470" i="2"/>
  <c r="BB470" i="2"/>
  <c r="BA470" i="2"/>
  <c r="AZ470" i="2"/>
  <c r="AY470" i="2"/>
  <c r="BE469" i="2"/>
  <c r="BD469" i="2"/>
  <c r="BC469" i="2"/>
  <c r="BB469" i="2"/>
  <c r="BA469" i="2"/>
  <c r="AZ469" i="2"/>
  <c r="AY469" i="2"/>
  <c r="BE468" i="2"/>
  <c r="BD468" i="2"/>
  <c r="BC468" i="2"/>
  <c r="BB468" i="2"/>
  <c r="BA468" i="2"/>
  <c r="AZ468" i="2"/>
  <c r="AY468" i="2"/>
  <c r="BE467" i="2"/>
  <c r="BD467" i="2"/>
  <c r="BC467" i="2"/>
  <c r="BB467" i="2"/>
  <c r="BA467" i="2"/>
  <c r="AZ467" i="2"/>
  <c r="AY467" i="2"/>
  <c r="BE466" i="2"/>
  <c r="BD466" i="2"/>
  <c r="BC466" i="2"/>
  <c r="BB466" i="2"/>
  <c r="BA466" i="2"/>
  <c r="AZ466" i="2"/>
  <c r="AY466" i="2"/>
  <c r="BE465" i="2"/>
  <c r="BD465" i="2"/>
  <c r="BC465" i="2"/>
  <c r="BB465" i="2"/>
  <c r="BA465" i="2"/>
  <c r="AZ465" i="2"/>
  <c r="AY465" i="2"/>
  <c r="BE464" i="2"/>
  <c r="BD464" i="2"/>
  <c r="BC464" i="2"/>
  <c r="BB464" i="2"/>
  <c r="BA464" i="2"/>
  <c r="AZ464" i="2"/>
  <c r="AY464" i="2"/>
  <c r="BE463" i="2"/>
  <c r="BD463" i="2"/>
  <c r="BC463" i="2"/>
  <c r="BB463" i="2"/>
  <c r="BA463" i="2"/>
  <c r="AZ463" i="2"/>
  <c r="AY463" i="2"/>
  <c r="BE462" i="2"/>
  <c r="BD462" i="2"/>
  <c r="BC462" i="2"/>
  <c r="BB462" i="2"/>
  <c r="BA462" i="2"/>
  <c r="AZ462" i="2"/>
  <c r="AY462" i="2"/>
  <c r="BE461" i="2"/>
  <c r="BD461" i="2"/>
  <c r="BC461" i="2"/>
  <c r="BB461" i="2"/>
  <c r="BA461" i="2"/>
  <c r="AZ461" i="2"/>
  <c r="AY461" i="2"/>
  <c r="BE460" i="2"/>
  <c r="BD460" i="2"/>
  <c r="BC460" i="2"/>
  <c r="BB460" i="2"/>
  <c r="BA460" i="2"/>
  <c r="AZ460" i="2"/>
  <c r="AY460" i="2"/>
  <c r="BE459" i="2"/>
  <c r="BD459" i="2"/>
  <c r="BC459" i="2"/>
  <c r="BB459" i="2"/>
  <c r="BA459" i="2"/>
  <c r="AZ459" i="2"/>
  <c r="AY459" i="2"/>
  <c r="BE458" i="2"/>
  <c r="BD458" i="2"/>
  <c r="BC458" i="2"/>
  <c r="BB458" i="2"/>
  <c r="BA458" i="2"/>
  <c r="AZ458" i="2"/>
  <c r="AY458" i="2"/>
  <c r="BE457" i="2"/>
  <c r="BD457" i="2"/>
  <c r="BC457" i="2"/>
  <c r="BB457" i="2"/>
  <c r="BA457" i="2"/>
  <c r="AZ457" i="2"/>
  <c r="AY457" i="2"/>
  <c r="BE456" i="2"/>
  <c r="BD456" i="2"/>
  <c r="BC456" i="2"/>
  <c r="BB456" i="2"/>
  <c r="BA456" i="2"/>
  <c r="AZ456" i="2"/>
  <c r="AY456" i="2"/>
  <c r="BE455" i="2"/>
  <c r="BD455" i="2"/>
  <c r="BC455" i="2"/>
  <c r="BB455" i="2"/>
  <c r="BA455" i="2"/>
  <c r="AZ455" i="2"/>
  <c r="AY455" i="2"/>
  <c r="BE454" i="2"/>
  <c r="BD454" i="2"/>
  <c r="BC454" i="2"/>
  <c r="BB454" i="2"/>
  <c r="BA454" i="2"/>
  <c r="AZ454" i="2"/>
  <c r="AY454" i="2"/>
  <c r="BE453" i="2"/>
  <c r="BD453" i="2"/>
  <c r="BC453" i="2"/>
  <c r="BB453" i="2"/>
  <c r="BA453" i="2"/>
  <c r="AZ453" i="2"/>
  <c r="AY453" i="2"/>
  <c r="BE452" i="2"/>
  <c r="BD452" i="2"/>
  <c r="BC452" i="2"/>
  <c r="BB452" i="2"/>
  <c r="BA452" i="2"/>
  <c r="AZ452" i="2"/>
  <c r="AY452" i="2"/>
  <c r="BE451" i="2"/>
  <c r="BD451" i="2"/>
  <c r="BC451" i="2"/>
  <c r="BB451" i="2"/>
  <c r="BA451" i="2"/>
  <c r="AZ451" i="2"/>
  <c r="AY451" i="2"/>
  <c r="BE450" i="2"/>
  <c r="BD450" i="2"/>
  <c r="BC450" i="2"/>
  <c r="BB450" i="2"/>
  <c r="BA450" i="2"/>
  <c r="AZ450" i="2"/>
  <c r="AY450" i="2"/>
  <c r="BE449" i="2"/>
  <c r="BD449" i="2"/>
  <c r="BC449" i="2"/>
  <c r="BB449" i="2"/>
  <c r="BA449" i="2"/>
  <c r="AZ449" i="2"/>
  <c r="AY449" i="2"/>
  <c r="BE448" i="2"/>
  <c r="BD448" i="2"/>
  <c r="BC448" i="2"/>
  <c r="BB448" i="2"/>
  <c r="BA448" i="2"/>
  <c r="AZ448" i="2"/>
  <c r="AY448" i="2"/>
  <c r="BE447" i="2"/>
  <c r="BD447" i="2"/>
  <c r="BC447" i="2"/>
  <c r="BB447" i="2"/>
  <c r="BA447" i="2"/>
  <c r="AZ447" i="2"/>
  <c r="AY447" i="2"/>
  <c r="BE446" i="2"/>
  <c r="BD446" i="2"/>
  <c r="BC446" i="2"/>
  <c r="BB446" i="2"/>
  <c r="BA446" i="2"/>
  <c r="AZ446" i="2"/>
  <c r="AY446" i="2"/>
  <c r="BE445" i="2"/>
  <c r="BD445" i="2"/>
  <c r="BC445" i="2"/>
  <c r="BB445" i="2"/>
  <c r="BA445" i="2"/>
  <c r="AZ445" i="2"/>
  <c r="AY445" i="2"/>
  <c r="BE444" i="2"/>
  <c r="BD444" i="2"/>
  <c r="BC444" i="2"/>
  <c r="BB444" i="2"/>
  <c r="BA444" i="2"/>
  <c r="AZ444" i="2"/>
  <c r="AY444" i="2"/>
  <c r="BE443" i="2"/>
  <c r="BD443" i="2"/>
  <c r="BC443" i="2"/>
  <c r="BB443" i="2"/>
  <c r="BA443" i="2"/>
  <c r="AZ443" i="2"/>
  <c r="AY443" i="2"/>
  <c r="BE442" i="2"/>
  <c r="BD442" i="2"/>
  <c r="BC442" i="2"/>
  <c r="BB442" i="2"/>
  <c r="BA442" i="2"/>
  <c r="AZ442" i="2"/>
  <c r="AY442" i="2"/>
  <c r="BE441" i="2"/>
  <c r="BD441" i="2"/>
  <c r="BC441" i="2"/>
  <c r="BB441" i="2"/>
  <c r="BA441" i="2"/>
  <c r="AZ441" i="2"/>
  <c r="AY441" i="2"/>
  <c r="BE440" i="2"/>
  <c r="BD440" i="2"/>
  <c r="BC440" i="2"/>
  <c r="BB440" i="2"/>
  <c r="BA440" i="2"/>
  <c r="AZ440" i="2"/>
  <c r="AY440" i="2"/>
  <c r="BE439" i="2"/>
  <c r="BD439" i="2"/>
  <c r="BC439" i="2"/>
  <c r="BB439" i="2"/>
  <c r="BA439" i="2"/>
  <c r="AZ439" i="2"/>
  <c r="AY439" i="2"/>
  <c r="BE438" i="2"/>
  <c r="BD438" i="2"/>
  <c r="BC438" i="2"/>
  <c r="BB438" i="2"/>
  <c r="BA438" i="2"/>
  <c r="AZ438" i="2"/>
  <c r="AY438" i="2"/>
  <c r="BE437" i="2"/>
  <c r="BD437" i="2"/>
  <c r="BC437" i="2"/>
  <c r="BB437" i="2"/>
  <c r="BA437" i="2"/>
  <c r="AZ437" i="2"/>
  <c r="AY437" i="2"/>
  <c r="BE436" i="2"/>
  <c r="BD436" i="2"/>
  <c r="BC436" i="2"/>
  <c r="BB436" i="2"/>
  <c r="BA436" i="2"/>
  <c r="AZ436" i="2"/>
  <c r="AY436" i="2"/>
  <c r="BE435" i="2"/>
  <c r="BD435" i="2"/>
  <c r="BC435" i="2"/>
  <c r="BB435" i="2"/>
  <c r="BA435" i="2"/>
  <c r="AZ435" i="2"/>
  <c r="AY435" i="2"/>
  <c r="BE434" i="2"/>
  <c r="BD434" i="2"/>
  <c r="BC434" i="2"/>
  <c r="BB434" i="2"/>
  <c r="BA434" i="2"/>
  <c r="AZ434" i="2"/>
  <c r="AY434" i="2"/>
  <c r="BE433" i="2"/>
  <c r="BD433" i="2"/>
  <c r="BC433" i="2"/>
  <c r="BB433" i="2"/>
  <c r="BA433" i="2"/>
  <c r="AZ433" i="2"/>
  <c r="AY433" i="2"/>
  <c r="BE432" i="2"/>
  <c r="BD432" i="2"/>
  <c r="BC432" i="2"/>
  <c r="BB432" i="2"/>
  <c r="BA432" i="2"/>
  <c r="AZ432" i="2"/>
  <c r="AY432" i="2"/>
  <c r="BE431" i="2"/>
  <c r="BD431" i="2"/>
  <c r="BC431" i="2"/>
  <c r="BB431" i="2"/>
  <c r="BA431" i="2"/>
  <c r="AZ431" i="2"/>
  <c r="AY431" i="2"/>
  <c r="BE430" i="2"/>
  <c r="BD430" i="2"/>
  <c r="BC430" i="2"/>
  <c r="BB430" i="2"/>
  <c r="BA430" i="2"/>
  <c r="AZ430" i="2"/>
  <c r="AY430" i="2"/>
  <c r="BE429" i="2"/>
  <c r="BD429" i="2"/>
  <c r="BC429" i="2"/>
  <c r="BB429" i="2"/>
  <c r="BA429" i="2"/>
  <c r="AZ429" i="2"/>
  <c r="AY429" i="2"/>
  <c r="BE428" i="2"/>
  <c r="BD428" i="2"/>
  <c r="BC428" i="2"/>
  <c r="BB428" i="2"/>
  <c r="BA428" i="2"/>
  <c r="AZ428" i="2"/>
  <c r="AY428" i="2"/>
  <c r="BE427" i="2"/>
  <c r="BD427" i="2"/>
  <c r="BC427" i="2"/>
  <c r="BB427" i="2"/>
  <c r="BA427" i="2"/>
  <c r="AZ427" i="2"/>
  <c r="AY427" i="2"/>
  <c r="BE426" i="2"/>
  <c r="BD426" i="2"/>
  <c r="BC426" i="2"/>
  <c r="BB426" i="2"/>
  <c r="BA426" i="2"/>
  <c r="AZ426" i="2"/>
  <c r="AY426" i="2"/>
  <c r="BE425" i="2"/>
  <c r="BD425" i="2"/>
  <c r="BC425" i="2"/>
  <c r="BB425" i="2"/>
  <c r="BA425" i="2"/>
  <c r="AZ425" i="2"/>
  <c r="AY425" i="2"/>
  <c r="BE424" i="2"/>
  <c r="BD424" i="2"/>
  <c r="BC424" i="2"/>
  <c r="BB424" i="2"/>
  <c r="BA424" i="2"/>
  <c r="AZ424" i="2"/>
  <c r="AY424" i="2"/>
  <c r="BE423" i="2"/>
  <c r="BD423" i="2"/>
  <c r="BC423" i="2"/>
  <c r="BB423" i="2"/>
  <c r="BA423" i="2"/>
  <c r="AZ423" i="2"/>
  <c r="AY423" i="2"/>
  <c r="BE422" i="2"/>
  <c r="BD422" i="2"/>
  <c r="BC422" i="2"/>
  <c r="BB422" i="2"/>
  <c r="BA422" i="2"/>
  <c r="AZ422" i="2"/>
  <c r="AY422" i="2"/>
  <c r="BE421" i="2"/>
  <c r="BD421" i="2"/>
  <c r="BC421" i="2"/>
  <c r="BB421" i="2"/>
  <c r="BA421" i="2"/>
  <c r="AZ421" i="2"/>
  <c r="AY421" i="2"/>
  <c r="BE420" i="2"/>
  <c r="BD420" i="2"/>
  <c r="BC420" i="2"/>
  <c r="BB420" i="2"/>
  <c r="BA420" i="2"/>
  <c r="AZ420" i="2"/>
  <c r="AY420" i="2"/>
  <c r="BE419" i="2"/>
  <c r="BD419" i="2"/>
  <c r="BC419" i="2"/>
  <c r="BB419" i="2"/>
  <c r="BA419" i="2"/>
  <c r="AZ419" i="2"/>
  <c r="AY419" i="2"/>
  <c r="BE418" i="2"/>
  <c r="BD418" i="2"/>
  <c r="BC418" i="2"/>
  <c r="BB418" i="2"/>
  <c r="BA418" i="2"/>
  <c r="AZ418" i="2"/>
  <c r="AY418" i="2"/>
  <c r="BE417" i="2"/>
  <c r="BD417" i="2"/>
  <c r="BC417" i="2"/>
  <c r="BB417" i="2"/>
  <c r="BA417" i="2"/>
  <c r="AZ417" i="2"/>
  <c r="AY417" i="2"/>
  <c r="BE416" i="2"/>
  <c r="BD416" i="2"/>
  <c r="BC416" i="2"/>
  <c r="BB416" i="2"/>
  <c r="BA416" i="2"/>
  <c r="AZ416" i="2"/>
  <c r="AY416" i="2"/>
  <c r="BE415" i="2"/>
  <c r="BD415" i="2"/>
  <c r="BC415" i="2"/>
  <c r="BB415" i="2"/>
  <c r="BA415" i="2"/>
  <c r="AZ415" i="2"/>
  <c r="AY415" i="2"/>
  <c r="BE414" i="2"/>
  <c r="BD414" i="2"/>
  <c r="BC414" i="2"/>
  <c r="BB414" i="2"/>
  <c r="BA414" i="2"/>
  <c r="AZ414" i="2"/>
  <c r="AY414" i="2"/>
  <c r="BE413" i="2"/>
  <c r="BD413" i="2"/>
  <c r="BC413" i="2"/>
  <c r="BB413" i="2"/>
  <c r="BA413" i="2"/>
  <c r="AZ413" i="2"/>
  <c r="AY413" i="2"/>
  <c r="BE412" i="2"/>
  <c r="BD412" i="2"/>
  <c r="BC412" i="2"/>
  <c r="BB412" i="2"/>
  <c r="BA412" i="2"/>
  <c r="AZ412" i="2"/>
  <c r="AY412" i="2"/>
  <c r="BE411" i="2"/>
  <c r="BD411" i="2"/>
  <c r="BC411" i="2"/>
  <c r="BB411" i="2"/>
  <c r="BA411" i="2"/>
  <c r="AZ411" i="2"/>
  <c r="AY411" i="2"/>
  <c r="BE410" i="2"/>
  <c r="BD410" i="2"/>
  <c r="BC410" i="2"/>
  <c r="BB410" i="2"/>
  <c r="BA410" i="2"/>
  <c r="AZ410" i="2"/>
  <c r="AY410" i="2"/>
  <c r="BE409" i="2"/>
  <c r="BD409" i="2"/>
  <c r="BC409" i="2"/>
  <c r="BB409" i="2"/>
  <c r="BA409" i="2"/>
  <c r="AZ409" i="2"/>
  <c r="AY409" i="2"/>
  <c r="BE408" i="2"/>
  <c r="BD408" i="2"/>
  <c r="BC408" i="2"/>
  <c r="BB408" i="2"/>
  <c r="BA408" i="2"/>
  <c r="AZ408" i="2"/>
  <c r="AY408" i="2"/>
  <c r="BE407" i="2"/>
  <c r="BD407" i="2"/>
  <c r="BC407" i="2"/>
  <c r="BB407" i="2"/>
  <c r="BA407" i="2"/>
  <c r="AZ407" i="2"/>
  <c r="AY407" i="2"/>
  <c r="BE406" i="2"/>
  <c r="BD406" i="2"/>
  <c r="BC406" i="2"/>
  <c r="BB406" i="2"/>
  <c r="BA406" i="2"/>
  <c r="AZ406" i="2"/>
  <c r="AY406" i="2"/>
  <c r="BE405" i="2"/>
  <c r="BD405" i="2"/>
  <c r="BC405" i="2"/>
  <c r="BB405" i="2"/>
  <c r="BA405" i="2"/>
  <c r="AZ405" i="2"/>
  <c r="AY405" i="2"/>
  <c r="BE404" i="2"/>
  <c r="BD404" i="2"/>
  <c r="BC404" i="2"/>
  <c r="BB404" i="2"/>
  <c r="BA404" i="2"/>
  <c r="AZ404" i="2"/>
  <c r="AY404" i="2"/>
  <c r="BE403" i="2"/>
  <c r="BD403" i="2"/>
  <c r="BC403" i="2"/>
  <c r="BB403" i="2"/>
  <c r="BA403" i="2"/>
  <c r="AZ403" i="2"/>
  <c r="AY403" i="2"/>
  <c r="BE402" i="2"/>
  <c r="BD402" i="2"/>
  <c r="BC402" i="2"/>
  <c r="BB402" i="2"/>
  <c r="BA402" i="2"/>
  <c r="AZ402" i="2"/>
  <c r="AY402" i="2"/>
  <c r="BE401" i="2"/>
  <c r="BD401" i="2"/>
  <c r="BC401" i="2"/>
  <c r="BB401" i="2"/>
  <c r="BA401" i="2"/>
  <c r="AZ401" i="2"/>
  <c r="AY401" i="2"/>
  <c r="BE400" i="2"/>
  <c r="BD400" i="2"/>
  <c r="BC400" i="2"/>
  <c r="BB400" i="2"/>
  <c r="BA400" i="2"/>
  <c r="AZ400" i="2"/>
  <c r="AY400" i="2"/>
  <c r="BE399" i="2"/>
  <c r="BD399" i="2"/>
  <c r="BC399" i="2"/>
  <c r="BB399" i="2"/>
  <c r="BA399" i="2"/>
  <c r="AZ399" i="2"/>
  <c r="AY399" i="2"/>
  <c r="BE398" i="2"/>
  <c r="BD398" i="2"/>
  <c r="BC398" i="2"/>
  <c r="BB398" i="2"/>
  <c r="BA398" i="2"/>
  <c r="AZ398" i="2"/>
  <c r="AY398" i="2"/>
  <c r="BE397" i="2"/>
  <c r="BD397" i="2"/>
  <c r="BC397" i="2"/>
  <c r="BB397" i="2"/>
  <c r="BA397" i="2"/>
  <c r="AZ397" i="2"/>
  <c r="AY397" i="2"/>
  <c r="BE396" i="2"/>
  <c r="BD396" i="2"/>
  <c r="BC396" i="2"/>
  <c r="BB396" i="2"/>
  <c r="BA396" i="2"/>
  <c r="AZ396" i="2"/>
  <c r="AY396" i="2"/>
  <c r="BE395" i="2"/>
  <c r="BD395" i="2"/>
  <c r="BC395" i="2"/>
  <c r="BB395" i="2"/>
  <c r="BA395" i="2"/>
  <c r="AZ395" i="2"/>
  <c r="AY395" i="2"/>
  <c r="BE394" i="2"/>
  <c r="BD394" i="2"/>
  <c r="BC394" i="2"/>
  <c r="BB394" i="2"/>
  <c r="BA394" i="2"/>
  <c r="AZ394" i="2"/>
  <c r="AY394" i="2"/>
  <c r="BE393" i="2"/>
  <c r="BD393" i="2"/>
  <c r="BC393" i="2"/>
  <c r="BB393" i="2"/>
  <c r="BA393" i="2"/>
  <c r="AZ393" i="2"/>
  <c r="AY393" i="2"/>
  <c r="BE392" i="2"/>
  <c r="BD392" i="2"/>
  <c r="BC392" i="2"/>
  <c r="BB392" i="2"/>
  <c r="BA392" i="2"/>
  <c r="AZ392" i="2"/>
  <c r="AY392" i="2"/>
  <c r="BE391" i="2"/>
  <c r="BD391" i="2"/>
  <c r="BC391" i="2"/>
  <c r="BB391" i="2"/>
  <c r="BA391" i="2"/>
  <c r="AZ391" i="2"/>
  <c r="AY391" i="2"/>
  <c r="BE390" i="2"/>
  <c r="BD390" i="2"/>
  <c r="BC390" i="2"/>
  <c r="BB390" i="2"/>
  <c r="BA390" i="2"/>
  <c r="AZ390" i="2"/>
  <c r="AY390" i="2"/>
  <c r="BE389" i="2"/>
  <c r="BD389" i="2"/>
  <c r="BC389" i="2"/>
  <c r="BB389" i="2"/>
  <c r="BA389" i="2"/>
  <c r="AZ389" i="2"/>
  <c r="AY389" i="2"/>
  <c r="BE388" i="2"/>
  <c r="BD388" i="2"/>
  <c r="BC388" i="2"/>
  <c r="BB388" i="2"/>
  <c r="BA388" i="2"/>
  <c r="AZ388" i="2"/>
  <c r="AY388" i="2"/>
  <c r="BE387" i="2"/>
  <c r="BD387" i="2"/>
  <c r="BC387" i="2"/>
  <c r="BB387" i="2"/>
  <c r="BA387" i="2"/>
  <c r="AZ387" i="2"/>
  <c r="AY387" i="2"/>
  <c r="BE386" i="2"/>
  <c r="BD386" i="2"/>
  <c r="BC386" i="2"/>
  <c r="BB386" i="2"/>
  <c r="BA386" i="2"/>
  <c r="AZ386" i="2"/>
  <c r="AY386" i="2"/>
  <c r="BE385" i="2"/>
  <c r="BD385" i="2"/>
  <c r="BC385" i="2"/>
  <c r="BB385" i="2"/>
  <c r="BA385" i="2"/>
  <c r="AZ385" i="2"/>
  <c r="AY385" i="2"/>
  <c r="BE384" i="2"/>
  <c r="BD384" i="2"/>
  <c r="BC384" i="2"/>
  <c r="BB384" i="2"/>
  <c r="BA384" i="2"/>
  <c r="AZ384" i="2"/>
  <c r="AY384" i="2"/>
  <c r="BE383" i="2"/>
  <c r="BD383" i="2"/>
  <c r="BC383" i="2"/>
  <c r="BB383" i="2"/>
  <c r="BA383" i="2"/>
  <c r="AZ383" i="2"/>
  <c r="AY383" i="2"/>
  <c r="BE382" i="2"/>
  <c r="BD382" i="2"/>
  <c r="BC382" i="2"/>
  <c r="BB382" i="2"/>
  <c r="BA382" i="2"/>
  <c r="AZ382" i="2"/>
  <c r="AY382" i="2"/>
  <c r="BE381" i="2"/>
  <c r="BD381" i="2"/>
  <c r="BC381" i="2"/>
  <c r="BB381" i="2"/>
  <c r="BA381" i="2"/>
  <c r="AZ381" i="2"/>
  <c r="AY381" i="2"/>
  <c r="BE380" i="2"/>
  <c r="BD380" i="2"/>
  <c r="BC380" i="2"/>
  <c r="BB380" i="2"/>
  <c r="BA380" i="2"/>
  <c r="AZ380" i="2"/>
  <c r="AY380" i="2"/>
  <c r="BE379" i="2"/>
  <c r="BD379" i="2"/>
  <c r="BC379" i="2"/>
  <c r="BB379" i="2"/>
  <c r="BA379" i="2"/>
  <c r="AZ379" i="2"/>
  <c r="AY379" i="2"/>
  <c r="BE378" i="2"/>
  <c r="BD378" i="2"/>
  <c r="BC378" i="2"/>
  <c r="BB378" i="2"/>
  <c r="BA378" i="2"/>
  <c r="AZ378" i="2"/>
  <c r="AY378" i="2"/>
  <c r="BE377" i="2"/>
  <c r="BD377" i="2"/>
  <c r="BC377" i="2"/>
  <c r="BB377" i="2"/>
  <c r="BA377" i="2"/>
  <c r="AZ377" i="2"/>
  <c r="AY377" i="2"/>
  <c r="BE376" i="2"/>
  <c r="BD376" i="2"/>
  <c r="BC376" i="2"/>
  <c r="BB376" i="2"/>
  <c r="BA376" i="2"/>
  <c r="AZ376" i="2"/>
  <c r="AY376" i="2"/>
  <c r="BE375" i="2"/>
  <c r="BD375" i="2"/>
  <c r="BC375" i="2"/>
  <c r="BB375" i="2"/>
  <c r="BA375" i="2"/>
  <c r="AZ375" i="2"/>
  <c r="AY375" i="2"/>
  <c r="BE374" i="2"/>
  <c r="BD374" i="2"/>
  <c r="BC374" i="2"/>
  <c r="BB374" i="2"/>
  <c r="BA374" i="2"/>
  <c r="AZ374" i="2"/>
  <c r="AY374" i="2"/>
  <c r="BE373" i="2"/>
  <c r="BD373" i="2"/>
  <c r="BC373" i="2"/>
  <c r="BB373" i="2"/>
  <c r="BA373" i="2"/>
  <c r="AZ373" i="2"/>
  <c r="AY373" i="2"/>
  <c r="BE372" i="2"/>
  <c r="BD372" i="2"/>
  <c r="BC372" i="2"/>
  <c r="BB372" i="2"/>
  <c r="BA372" i="2"/>
  <c r="AZ372" i="2"/>
  <c r="AY372" i="2"/>
  <c r="BE371" i="2"/>
  <c r="BD371" i="2"/>
  <c r="BC371" i="2"/>
  <c r="BB371" i="2"/>
  <c r="BA371" i="2"/>
  <c r="AZ371" i="2"/>
  <c r="AY371" i="2"/>
  <c r="BE370" i="2"/>
  <c r="BD370" i="2"/>
  <c r="BC370" i="2"/>
  <c r="BB370" i="2"/>
  <c r="BA370" i="2"/>
  <c r="AZ370" i="2"/>
  <c r="AY370" i="2"/>
  <c r="BE369" i="2"/>
  <c r="BD369" i="2"/>
  <c r="BC369" i="2"/>
  <c r="BB369" i="2"/>
  <c r="BA369" i="2"/>
  <c r="AZ369" i="2"/>
  <c r="AY369" i="2"/>
  <c r="BE368" i="2"/>
  <c r="BD368" i="2"/>
  <c r="BC368" i="2"/>
  <c r="BB368" i="2"/>
  <c r="BA368" i="2"/>
  <c r="AZ368" i="2"/>
  <c r="AY368" i="2"/>
  <c r="BE367" i="2"/>
  <c r="BD367" i="2"/>
  <c r="BC367" i="2"/>
  <c r="BB367" i="2"/>
  <c r="BA367" i="2"/>
  <c r="AZ367" i="2"/>
  <c r="AY367" i="2"/>
  <c r="BE366" i="2"/>
  <c r="BD366" i="2"/>
  <c r="BC366" i="2"/>
  <c r="BB366" i="2"/>
  <c r="BA366" i="2"/>
  <c r="AZ366" i="2"/>
  <c r="AY366" i="2"/>
  <c r="BE365" i="2"/>
  <c r="BD365" i="2"/>
  <c r="BC365" i="2"/>
  <c r="BB365" i="2"/>
  <c r="BA365" i="2"/>
  <c r="AZ365" i="2"/>
  <c r="AY365" i="2"/>
  <c r="BE364" i="2"/>
  <c r="BD364" i="2"/>
  <c r="BC364" i="2"/>
  <c r="BB364" i="2"/>
  <c r="BA364" i="2"/>
  <c r="AZ364" i="2"/>
  <c r="AY364" i="2"/>
  <c r="BE363" i="2"/>
  <c r="BD363" i="2"/>
  <c r="BC363" i="2"/>
  <c r="BB363" i="2"/>
  <c r="BA363" i="2"/>
  <c r="AZ363" i="2"/>
  <c r="AY363" i="2"/>
  <c r="BE362" i="2"/>
  <c r="BD362" i="2"/>
  <c r="BC362" i="2"/>
  <c r="BB362" i="2"/>
  <c r="BA362" i="2"/>
  <c r="AZ362" i="2"/>
  <c r="AY362" i="2"/>
  <c r="BE361" i="2"/>
  <c r="BD361" i="2"/>
  <c r="BC361" i="2"/>
  <c r="BB361" i="2"/>
  <c r="BA361" i="2"/>
  <c r="AZ361" i="2"/>
  <c r="AY361" i="2"/>
  <c r="BE360" i="2"/>
  <c r="BD360" i="2"/>
  <c r="BC360" i="2"/>
  <c r="BB360" i="2"/>
  <c r="BA360" i="2"/>
  <c r="AZ360" i="2"/>
  <c r="AY360" i="2"/>
  <c r="BE359" i="2"/>
  <c r="BD359" i="2"/>
  <c r="BC359" i="2"/>
  <c r="BB359" i="2"/>
  <c r="BA359" i="2"/>
  <c r="AZ359" i="2"/>
  <c r="AY359" i="2"/>
  <c r="BE358" i="2"/>
  <c r="BD358" i="2"/>
  <c r="BC358" i="2"/>
  <c r="BB358" i="2"/>
  <c r="BA358" i="2"/>
  <c r="AZ358" i="2"/>
  <c r="AY358" i="2"/>
  <c r="BE357" i="2"/>
  <c r="BD357" i="2"/>
  <c r="BC357" i="2"/>
  <c r="BB357" i="2"/>
  <c r="BA357" i="2"/>
  <c r="AZ357" i="2"/>
  <c r="AY357" i="2"/>
  <c r="BE356" i="2"/>
  <c r="BD356" i="2"/>
  <c r="BC356" i="2"/>
  <c r="BB356" i="2"/>
  <c r="BA356" i="2"/>
  <c r="AZ356" i="2"/>
  <c r="AY356" i="2"/>
  <c r="BE355" i="2"/>
  <c r="BD355" i="2"/>
  <c r="BC355" i="2"/>
  <c r="BB355" i="2"/>
  <c r="BA355" i="2"/>
  <c r="AZ355" i="2"/>
  <c r="AY355" i="2"/>
  <c r="BE354" i="2"/>
  <c r="BD354" i="2"/>
  <c r="BC354" i="2"/>
  <c r="BB354" i="2"/>
  <c r="BA354" i="2"/>
  <c r="AZ354" i="2"/>
  <c r="AY354" i="2"/>
  <c r="BE353" i="2"/>
  <c r="BD353" i="2"/>
  <c r="BC353" i="2"/>
  <c r="BB353" i="2"/>
  <c r="BA353" i="2"/>
  <c r="AZ353" i="2"/>
  <c r="AY353" i="2"/>
  <c r="BE352" i="2"/>
  <c r="BD352" i="2"/>
  <c r="BC352" i="2"/>
  <c r="BB352" i="2"/>
  <c r="BA352" i="2"/>
  <c r="AZ352" i="2"/>
  <c r="AY352" i="2"/>
  <c r="BE351" i="2"/>
  <c r="BD351" i="2"/>
  <c r="BC351" i="2"/>
  <c r="BB351" i="2"/>
  <c r="BA351" i="2"/>
  <c r="AZ351" i="2"/>
  <c r="AY351" i="2"/>
  <c r="BE350" i="2"/>
  <c r="BD350" i="2"/>
  <c r="BC350" i="2"/>
  <c r="BB350" i="2"/>
  <c r="BA350" i="2"/>
  <c r="AZ350" i="2"/>
  <c r="AY350" i="2"/>
  <c r="BE349" i="2"/>
  <c r="BD349" i="2"/>
  <c r="BC349" i="2"/>
  <c r="BB349" i="2"/>
  <c r="BA349" i="2"/>
  <c r="AZ349" i="2"/>
  <c r="AY349" i="2"/>
  <c r="BE348" i="2"/>
  <c r="BD348" i="2"/>
  <c r="BC348" i="2"/>
  <c r="BB348" i="2"/>
  <c r="BA348" i="2"/>
  <c r="AZ348" i="2"/>
  <c r="AY348" i="2"/>
  <c r="BE347" i="2"/>
  <c r="BD347" i="2"/>
  <c r="BC347" i="2"/>
  <c r="BB347" i="2"/>
  <c r="BA347" i="2"/>
  <c r="AZ347" i="2"/>
  <c r="AY347" i="2"/>
  <c r="BE346" i="2"/>
  <c r="BD346" i="2"/>
  <c r="BC346" i="2"/>
  <c r="BB346" i="2"/>
  <c r="BA346" i="2"/>
  <c r="AZ346" i="2"/>
  <c r="AY346" i="2"/>
  <c r="BE345" i="2"/>
  <c r="BD345" i="2"/>
  <c r="BC345" i="2"/>
  <c r="BB345" i="2"/>
  <c r="BA345" i="2"/>
  <c r="AZ345" i="2"/>
  <c r="AY345" i="2"/>
  <c r="BE344" i="2"/>
  <c r="BD344" i="2"/>
  <c r="BC344" i="2"/>
  <c r="BB344" i="2"/>
  <c r="BA344" i="2"/>
  <c r="AZ344" i="2"/>
  <c r="AY344" i="2"/>
  <c r="BE343" i="2"/>
  <c r="BD343" i="2"/>
  <c r="BC343" i="2"/>
  <c r="BB343" i="2"/>
  <c r="BA343" i="2"/>
  <c r="AZ343" i="2"/>
  <c r="AY343" i="2"/>
  <c r="BE342" i="2"/>
  <c r="BD342" i="2"/>
  <c r="BC342" i="2"/>
  <c r="BB342" i="2"/>
  <c r="BA342" i="2"/>
  <c r="AZ342" i="2"/>
  <c r="AY342" i="2"/>
  <c r="BE341" i="2"/>
  <c r="BD341" i="2"/>
  <c r="BC341" i="2"/>
  <c r="BB341" i="2"/>
  <c r="BA341" i="2"/>
  <c r="AZ341" i="2"/>
  <c r="AY341" i="2"/>
  <c r="BE340" i="2"/>
  <c r="BD340" i="2"/>
  <c r="BC340" i="2"/>
  <c r="BB340" i="2"/>
  <c r="BA340" i="2"/>
  <c r="AZ340" i="2"/>
  <c r="AY340" i="2"/>
  <c r="BE339" i="2"/>
  <c r="BD339" i="2"/>
  <c r="BC339" i="2"/>
  <c r="BB339" i="2"/>
  <c r="BA339" i="2"/>
  <c r="AZ339" i="2"/>
  <c r="AY339" i="2"/>
  <c r="BE338" i="2"/>
  <c r="BD338" i="2"/>
  <c r="BC338" i="2"/>
  <c r="BB338" i="2"/>
  <c r="BA338" i="2"/>
  <c r="AZ338" i="2"/>
  <c r="AY338" i="2"/>
  <c r="BE337" i="2"/>
  <c r="BD337" i="2"/>
  <c r="BC337" i="2"/>
  <c r="BB337" i="2"/>
  <c r="BA337" i="2"/>
  <c r="AZ337" i="2"/>
  <c r="AY337" i="2"/>
  <c r="BE336" i="2"/>
  <c r="BD336" i="2"/>
  <c r="BC336" i="2"/>
  <c r="BB336" i="2"/>
  <c r="BA336" i="2"/>
  <c r="AZ336" i="2"/>
  <c r="AY336" i="2"/>
  <c r="BE335" i="2"/>
  <c r="BD335" i="2"/>
  <c r="BC335" i="2"/>
  <c r="BB335" i="2"/>
  <c r="BA335" i="2"/>
  <c r="AZ335" i="2"/>
  <c r="AY335" i="2"/>
  <c r="BE334" i="2"/>
  <c r="BD334" i="2"/>
  <c r="BC334" i="2"/>
  <c r="BB334" i="2"/>
  <c r="BA334" i="2"/>
  <c r="AZ334" i="2"/>
  <c r="AY334" i="2"/>
  <c r="BE333" i="2"/>
  <c r="BD333" i="2"/>
  <c r="BC333" i="2"/>
  <c r="BB333" i="2"/>
  <c r="BA333" i="2"/>
  <c r="AZ333" i="2"/>
  <c r="AY333" i="2"/>
  <c r="BE332" i="2"/>
  <c r="BD332" i="2"/>
  <c r="BC332" i="2"/>
  <c r="BB332" i="2"/>
  <c r="BA332" i="2"/>
  <c r="AZ332" i="2"/>
  <c r="AY332" i="2"/>
  <c r="BE331" i="2"/>
  <c r="BD331" i="2"/>
  <c r="BC331" i="2"/>
  <c r="BB331" i="2"/>
  <c r="BA331" i="2"/>
  <c r="AZ331" i="2"/>
  <c r="AY331" i="2"/>
  <c r="BE330" i="2"/>
  <c r="BD330" i="2"/>
  <c r="BC330" i="2"/>
  <c r="BB330" i="2"/>
  <c r="BA330" i="2"/>
  <c r="AZ330" i="2"/>
  <c r="AY330" i="2"/>
  <c r="BE329" i="2"/>
  <c r="BD329" i="2"/>
  <c r="BC329" i="2"/>
  <c r="BB329" i="2"/>
  <c r="BA329" i="2"/>
  <c r="AZ329" i="2"/>
  <c r="AY329" i="2"/>
  <c r="BE328" i="2"/>
  <c r="BD328" i="2"/>
  <c r="BC328" i="2"/>
  <c r="BB328" i="2"/>
  <c r="BA328" i="2"/>
  <c r="AZ328" i="2"/>
  <c r="AY328" i="2"/>
  <c r="BE327" i="2"/>
  <c r="BD327" i="2"/>
  <c r="BC327" i="2"/>
  <c r="BB327" i="2"/>
  <c r="BA327" i="2"/>
  <c r="AZ327" i="2"/>
  <c r="AY327" i="2"/>
  <c r="BE326" i="2"/>
  <c r="BD326" i="2"/>
  <c r="BC326" i="2"/>
  <c r="BB326" i="2"/>
  <c r="BA326" i="2"/>
  <c r="AZ326" i="2"/>
  <c r="AY326" i="2"/>
  <c r="BE325" i="2"/>
  <c r="BD325" i="2"/>
  <c r="BC325" i="2"/>
  <c r="BB325" i="2"/>
  <c r="BA325" i="2"/>
  <c r="AZ325" i="2"/>
  <c r="AY325" i="2"/>
  <c r="BE324" i="2"/>
  <c r="BD324" i="2"/>
  <c r="BC324" i="2"/>
  <c r="BB324" i="2"/>
  <c r="BA324" i="2"/>
  <c r="AZ324" i="2"/>
  <c r="AY324" i="2"/>
  <c r="BE323" i="2"/>
  <c r="BD323" i="2"/>
  <c r="BC323" i="2"/>
  <c r="BB323" i="2"/>
  <c r="BA323" i="2"/>
  <c r="AZ323" i="2"/>
  <c r="AY323" i="2"/>
  <c r="BE322" i="2"/>
  <c r="BD322" i="2"/>
  <c r="BC322" i="2"/>
  <c r="BB322" i="2"/>
  <c r="BA322" i="2"/>
  <c r="AZ322" i="2"/>
  <c r="AY322" i="2"/>
  <c r="BE321" i="2"/>
  <c r="BD321" i="2"/>
  <c r="BC321" i="2"/>
  <c r="BB321" i="2"/>
  <c r="BA321" i="2"/>
  <c r="AZ321" i="2"/>
  <c r="AY321" i="2"/>
  <c r="BE320" i="2"/>
  <c r="BD320" i="2"/>
  <c r="BC320" i="2"/>
  <c r="BB320" i="2"/>
  <c r="BA320" i="2"/>
  <c r="AZ320" i="2"/>
  <c r="AY320" i="2"/>
  <c r="BE319" i="2"/>
  <c r="BD319" i="2"/>
  <c r="BC319" i="2"/>
  <c r="BB319" i="2"/>
  <c r="BA319" i="2"/>
  <c r="AZ319" i="2"/>
  <c r="AY319" i="2"/>
  <c r="BE318" i="2"/>
  <c r="BD318" i="2"/>
  <c r="BC318" i="2"/>
  <c r="BB318" i="2"/>
  <c r="BA318" i="2"/>
  <c r="AZ318" i="2"/>
  <c r="AY318" i="2"/>
  <c r="BE317" i="2"/>
  <c r="BD317" i="2"/>
  <c r="BC317" i="2"/>
  <c r="BB317" i="2"/>
  <c r="BA317" i="2"/>
  <c r="AZ317" i="2"/>
  <c r="AY317" i="2"/>
  <c r="BE316" i="2"/>
  <c r="BD316" i="2"/>
  <c r="BC316" i="2"/>
  <c r="BB316" i="2"/>
  <c r="BA316" i="2"/>
  <c r="AZ316" i="2"/>
  <c r="AY316" i="2"/>
  <c r="BE315" i="2"/>
  <c r="BD315" i="2"/>
  <c r="BC315" i="2"/>
  <c r="BB315" i="2"/>
  <c r="BA315" i="2"/>
  <c r="AZ315" i="2"/>
  <c r="AY315" i="2"/>
  <c r="BE314" i="2"/>
  <c r="BD314" i="2"/>
  <c r="BC314" i="2"/>
  <c r="BB314" i="2"/>
  <c r="BA314" i="2"/>
  <c r="AZ314" i="2"/>
  <c r="AY314" i="2"/>
  <c r="BE313" i="2"/>
  <c r="BD313" i="2"/>
  <c r="BC313" i="2"/>
  <c r="BB313" i="2"/>
  <c r="BA313" i="2"/>
  <c r="AZ313" i="2"/>
  <c r="AY313" i="2"/>
  <c r="BE312" i="2"/>
  <c r="BD312" i="2"/>
  <c r="BC312" i="2"/>
  <c r="BB312" i="2"/>
  <c r="BA312" i="2"/>
  <c r="AZ312" i="2"/>
  <c r="AY312" i="2"/>
  <c r="BE311" i="2"/>
  <c r="BD311" i="2"/>
  <c r="BC311" i="2"/>
  <c r="BB311" i="2"/>
  <c r="BA311" i="2"/>
  <c r="AZ311" i="2"/>
  <c r="AY311" i="2"/>
  <c r="BE310" i="2"/>
  <c r="BD310" i="2"/>
  <c r="BC310" i="2"/>
  <c r="BB310" i="2"/>
  <c r="BA310" i="2"/>
  <c r="AZ310" i="2"/>
  <c r="AY310" i="2"/>
  <c r="BE309" i="2"/>
  <c r="BD309" i="2"/>
  <c r="BC309" i="2"/>
  <c r="BB309" i="2"/>
  <c r="BA309" i="2"/>
  <c r="AZ309" i="2"/>
  <c r="AY309" i="2"/>
  <c r="BE308" i="2"/>
  <c r="BD308" i="2"/>
  <c r="BC308" i="2"/>
  <c r="BB308" i="2"/>
  <c r="BA308" i="2"/>
  <c r="AZ308" i="2"/>
  <c r="AY308" i="2"/>
  <c r="BE307" i="2"/>
  <c r="BD307" i="2"/>
  <c r="BC307" i="2"/>
  <c r="BB307" i="2"/>
  <c r="BA307" i="2"/>
  <c r="AZ307" i="2"/>
  <c r="AY307" i="2"/>
  <c r="BE306" i="2"/>
  <c r="BD306" i="2"/>
  <c r="BC306" i="2"/>
  <c r="BB306" i="2"/>
  <c r="BA306" i="2"/>
  <c r="AZ306" i="2"/>
  <c r="AY306" i="2"/>
  <c r="BE305" i="2"/>
  <c r="BD305" i="2"/>
  <c r="BC305" i="2"/>
  <c r="BB305" i="2"/>
  <c r="BA305" i="2"/>
  <c r="AZ305" i="2"/>
  <c r="AY305" i="2"/>
  <c r="BE304" i="2"/>
  <c r="BD304" i="2"/>
  <c r="BC304" i="2"/>
  <c r="BB304" i="2"/>
  <c r="BA304" i="2"/>
  <c r="AZ304" i="2"/>
  <c r="AY304" i="2"/>
  <c r="BE303" i="2"/>
  <c r="BD303" i="2"/>
  <c r="BC303" i="2"/>
  <c r="BB303" i="2"/>
  <c r="BA303" i="2"/>
  <c r="AZ303" i="2"/>
  <c r="AY303" i="2"/>
  <c r="BE302" i="2"/>
  <c r="BD302" i="2"/>
  <c r="BC302" i="2"/>
  <c r="BB302" i="2"/>
  <c r="BA302" i="2"/>
  <c r="AZ302" i="2"/>
  <c r="AY302" i="2"/>
  <c r="BE301" i="2"/>
  <c r="BD301" i="2"/>
  <c r="BC301" i="2"/>
  <c r="BB301" i="2"/>
  <c r="BA301" i="2"/>
  <c r="AZ301" i="2"/>
  <c r="AY301" i="2"/>
  <c r="BE300" i="2"/>
  <c r="BD300" i="2"/>
  <c r="BC300" i="2"/>
  <c r="BB300" i="2"/>
  <c r="BA300" i="2"/>
  <c r="AZ300" i="2"/>
  <c r="AY300" i="2"/>
  <c r="BE299" i="2"/>
  <c r="BD299" i="2"/>
  <c r="BC299" i="2"/>
  <c r="BB299" i="2"/>
  <c r="BA299" i="2"/>
  <c r="AZ299" i="2"/>
  <c r="AY299" i="2"/>
  <c r="BE298" i="2"/>
  <c r="BD298" i="2"/>
  <c r="BC298" i="2"/>
  <c r="BB298" i="2"/>
  <c r="BA298" i="2"/>
  <c r="AZ298" i="2"/>
  <c r="AY298" i="2"/>
  <c r="BE297" i="2"/>
  <c r="BD297" i="2"/>
  <c r="BC297" i="2"/>
  <c r="BB297" i="2"/>
  <c r="BA297" i="2"/>
  <c r="AZ297" i="2"/>
  <c r="AY297" i="2"/>
  <c r="BE296" i="2"/>
  <c r="BD296" i="2"/>
  <c r="BC296" i="2"/>
  <c r="BB296" i="2"/>
  <c r="BA296" i="2"/>
  <c r="AZ296" i="2"/>
  <c r="AY296" i="2"/>
  <c r="BE295" i="2"/>
  <c r="BD295" i="2"/>
  <c r="BC295" i="2"/>
  <c r="BB295" i="2"/>
  <c r="BA295" i="2"/>
  <c r="AZ295" i="2"/>
  <c r="AY295" i="2"/>
  <c r="BE294" i="2"/>
  <c r="BD294" i="2"/>
  <c r="BC294" i="2"/>
  <c r="BB294" i="2"/>
  <c r="BA294" i="2"/>
  <c r="AZ294" i="2"/>
  <c r="AY294" i="2"/>
  <c r="BE293" i="2"/>
  <c r="BD293" i="2"/>
  <c r="BC293" i="2"/>
  <c r="BB293" i="2"/>
  <c r="BA293" i="2"/>
  <c r="AZ293" i="2"/>
  <c r="AY293" i="2"/>
  <c r="BE292" i="2"/>
  <c r="BD292" i="2"/>
  <c r="BC292" i="2"/>
  <c r="BB292" i="2"/>
  <c r="BA292" i="2"/>
  <c r="AZ292" i="2"/>
  <c r="AY292" i="2"/>
  <c r="BE291" i="2"/>
  <c r="BD291" i="2"/>
  <c r="BC291" i="2"/>
  <c r="BB291" i="2"/>
  <c r="BA291" i="2"/>
  <c r="AZ291" i="2"/>
  <c r="AY291" i="2"/>
  <c r="BE290" i="2"/>
  <c r="BD290" i="2"/>
  <c r="BC290" i="2"/>
  <c r="BB290" i="2"/>
  <c r="BA290" i="2"/>
  <c r="AZ290" i="2"/>
  <c r="AY290" i="2"/>
  <c r="BE289" i="2"/>
  <c r="BD289" i="2"/>
  <c r="BC289" i="2"/>
  <c r="BB289" i="2"/>
  <c r="BA289" i="2"/>
  <c r="AZ289" i="2"/>
  <c r="AY289" i="2"/>
  <c r="BE288" i="2"/>
  <c r="BD288" i="2"/>
  <c r="BC288" i="2"/>
  <c r="BB288" i="2"/>
  <c r="BA288" i="2"/>
  <c r="AZ288" i="2"/>
  <c r="AY288" i="2"/>
  <c r="BE287" i="2"/>
  <c r="BD287" i="2"/>
  <c r="BC287" i="2"/>
  <c r="BB287" i="2"/>
  <c r="BA287" i="2"/>
  <c r="AZ287" i="2"/>
  <c r="AY287" i="2"/>
  <c r="BE286" i="2"/>
  <c r="BD286" i="2"/>
  <c r="BC286" i="2"/>
  <c r="BB286" i="2"/>
  <c r="BA286" i="2"/>
  <c r="AZ286" i="2"/>
  <c r="AY286" i="2"/>
  <c r="BE285" i="2"/>
  <c r="BD285" i="2"/>
  <c r="BC285" i="2"/>
  <c r="BB285" i="2"/>
  <c r="BA285" i="2"/>
  <c r="AZ285" i="2"/>
  <c r="AY285" i="2"/>
  <c r="BE284" i="2"/>
  <c r="BD284" i="2"/>
  <c r="BC284" i="2"/>
  <c r="BB284" i="2"/>
  <c r="BA284" i="2"/>
  <c r="AZ284" i="2"/>
  <c r="AY284" i="2"/>
  <c r="BE283" i="2"/>
  <c r="BD283" i="2"/>
  <c r="BC283" i="2"/>
  <c r="BB283" i="2"/>
  <c r="BA283" i="2"/>
  <c r="AZ283" i="2"/>
  <c r="AY283" i="2"/>
  <c r="BE282" i="2"/>
  <c r="BD282" i="2"/>
  <c r="BC282" i="2"/>
  <c r="BB282" i="2"/>
  <c r="BA282" i="2"/>
  <c r="AZ282" i="2"/>
  <c r="AY282" i="2"/>
  <c r="BE281" i="2"/>
  <c r="BD281" i="2"/>
  <c r="BC281" i="2"/>
  <c r="BB281" i="2"/>
  <c r="BA281" i="2"/>
  <c r="AZ281" i="2"/>
  <c r="AY281" i="2"/>
  <c r="BE280" i="2"/>
  <c r="BD280" i="2"/>
  <c r="BC280" i="2"/>
  <c r="BB280" i="2"/>
  <c r="BA280" i="2"/>
  <c r="AZ280" i="2"/>
  <c r="AY280" i="2"/>
  <c r="BE279" i="2"/>
  <c r="BD279" i="2"/>
  <c r="BC279" i="2"/>
  <c r="BB279" i="2"/>
  <c r="BA279" i="2"/>
  <c r="AZ279" i="2"/>
  <c r="AY279" i="2"/>
  <c r="BE278" i="2"/>
  <c r="BD278" i="2"/>
  <c r="BC278" i="2"/>
  <c r="BB278" i="2"/>
  <c r="BA278" i="2"/>
  <c r="AZ278" i="2"/>
  <c r="AY278" i="2"/>
  <c r="BE277" i="2"/>
  <c r="BD277" i="2"/>
  <c r="BC277" i="2"/>
  <c r="BB277" i="2"/>
  <c r="BA277" i="2"/>
  <c r="AZ277" i="2"/>
  <c r="AY277" i="2"/>
  <c r="BE276" i="2"/>
  <c r="BD276" i="2"/>
  <c r="BC276" i="2"/>
  <c r="BB276" i="2"/>
  <c r="BA276" i="2"/>
  <c r="AZ276" i="2"/>
  <c r="AY276" i="2"/>
  <c r="BE275" i="2"/>
  <c r="BD275" i="2"/>
  <c r="BC275" i="2"/>
  <c r="BB275" i="2"/>
  <c r="BA275" i="2"/>
  <c r="AZ275" i="2"/>
  <c r="AY275" i="2"/>
  <c r="BE274" i="2"/>
  <c r="BD274" i="2"/>
  <c r="BC274" i="2"/>
  <c r="BB274" i="2"/>
  <c r="BA274" i="2"/>
  <c r="AZ274" i="2"/>
  <c r="AY274" i="2"/>
  <c r="BE273" i="2"/>
  <c r="BD273" i="2"/>
  <c r="BC273" i="2"/>
  <c r="BB273" i="2"/>
  <c r="BA273" i="2"/>
  <c r="AZ273" i="2"/>
  <c r="AY273" i="2"/>
  <c r="BE272" i="2"/>
  <c r="BD272" i="2"/>
  <c r="BC272" i="2"/>
  <c r="BB272" i="2"/>
  <c r="BA272" i="2"/>
  <c r="AZ272" i="2"/>
  <c r="AY272" i="2"/>
  <c r="BE271" i="2"/>
  <c r="BD271" i="2"/>
  <c r="BC271" i="2"/>
  <c r="BB271" i="2"/>
  <c r="BA271" i="2"/>
  <c r="AZ271" i="2"/>
  <c r="AY271" i="2"/>
  <c r="BE270" i="2"/>
  <c r="BD270" i="2"/>
  <c r="BC270" i="2"/>
  <c r="BB270" i="2"/>
  <c r="BA270" i="2"/>
  <c r="AZ270" i="2"/>
  <c r="AY270" i="2"/>
  <c r="BE269" i="2"/>
  <c r="BD269" i="2"/>
  <c r="BC269" i="2"/>
  <c r="BB269" i="2"/>
  <c r="BA269" i="2"/>
  <c r="AZ269" i="2"/>
  <c r="AY269" i="2"/>
  <c r="BE268" i="2"/>
  <c r="BD268" i="2"/>
  <c r="BC268" i="2"/>
  <c r="BB268" i="2"/>
  <c r="BA268" i="2"/>
  <c r="AZ268" i="2"/>
  <c r="AY268" i="2"/>
  <c r="BE267" i="2"/>
  <c r="BD267" i="2"/>
  <c r="BC267" i="2"/>
  <c r="BB267" i="2"/>
  <c r="BA267" i="2"/>
  <c r="AZ267" i="2"/>
  <c r="AY267" i="2"/>
  <c r="BE266" i="2"/>
  <c r="BD266" i="2"/>
  <c r="BC266" i="2"/>
  <c r="BB266" i="2"/>
  <c r="BA266" i="2"/>
  <c r="AZ266" i="2"/>
  <c r="AY266" i="2"/>
  <c r="BE265" i="2"/>
  <c r="BD265" i="2"/>
  <c r="BC265" i="2"/>
  <c r="BB265" i="2"/>
  <c r="BA265" i="2"/>
  <c r="AZ265" i="2"/>
  <c r="AY265" i="2"/>
  <c r="BE264" i="2"/>
  <c r="BD264" i="2"/>
  <c r="BC264" i="2"/>
  <c r="BB264" i="2"/>
  <c r="BA264" i="2"/>
  <c r="AZ264" i="2"/>
  <c r="AY264" i="2"/>
  <c r="BE263" i="2"/>
  <c r="BD263" i="2"/>
  <c r="BC263" i="2"/>
  <c r="BB263" i="2"/>
  <c r="BA263" i="2"/>
  <c r="AZ263" i="2"/>
  <c r="AY263" i="2"/>
  <c r="BE262" i="2"/>
  <c r="BD262" i="2"/>
  <c r="BC262" i="2"/>
  <c r="BB262" i="2"/>
  <c r="BA262" i="2"/>
  <c r="AZ262" i="2"/>
  <c r="AY262" i="2"/>
  <c r="BE261" i="2"/>
  <c r="BD261" i="2"/>
  <c r="BC261" i="2"/>
  <c r="BB261" i="2"/>
  <c r="BA261" i="2"/>
  <c r="AZ261" i="2"/>
  <c r="AY261" i="2"/>
  <c r="BE260" i="2"/>
  <c r="BD260" i="2"/>
  <c r="BC260" i="2"/>
  <c r="BB260" i="2"/>
  <c r="BA260" i="2"/>
  <c r="AZ260" i="2"/>
  <c r="AY260" i="2"/>
  <c r="BE259" i="2"/>
  <c r="BD259" i="2"/>
  <c r="BC259" i="2"/>
  <c r="BB259" i="2"/>
  <c r="BA259" i="2"/>
  <c r="AZ259" i="2"/>
  <c r="AY259" i="2"/>
  <c r="BE258" i="2"/>
  <c r="BD258" i="2"/>
  <c r="BC258" i="2"/>
  <c r="BB258" i="2"/>
  <c r="BA258" i="2"/>
  <c r="AZ258" i="2"/>
  <c r="AY258" i="2"/>
  <c r="BE257" i="2"/>
  <c r="BD257" i="2"/>
  <c r="BC257" i="2"/>
  <c r="BB257" i="2"/>
  <c r="BA257" i="2"/>
  <c r="AZ257" i="2"/>
  <c r="AY257" i="2"/>
  <c r="BE256" i="2"/>
  <c r="BD256" i="2"/>
  <c r="BC256" i="2"/>
  <c r="BB256" i="2"/>
  <c r="BA256" i="2"/>
  <c r="AZ256" i="2"/>
  <c r="AY256" i="2"/>
  <c r="BE255" i="2"/>
  <c r="BD255" i="2"/>
  <c r="BC255" i="2"/>
  <c r="BB255" i="2"/>
  <c r="BA255" i="2"/>
  <c r="AZ255" i="2"/>
  <c r="AY255" i="2"/>
  <c r="BE254" i="2"/>
  <c r="BD254" i="2"/>
  <c r="BC254" i="2"/>
  <c r="BB254" i="2"/>
  <c r="BA254" i="2"/>
  <c r="AZ254" i="2"/>
  <c r="AY254" i="2"/>
  <c r="BE253" i="2"/>
  <c r="BD253" i="2"/>
  <c r="BC253" i="2"/>
  <c r="BB253" i="2"/>
  <c r="BA253" i="2"/>
  <c r="AZ253" i="2"/>
  <c r="AY253" i="2"/>
  <c r="BE252" i="2"/>
  <c r="BD252" i="2"/>
  <c r="BC252" i="2"/>
  <c r="BB252" i="2"/>
  <c r="BA252" i="2"/>
  <c r="AZ252" i="2"/>
  <c r="AY252" i="2"/>
  <c r="BE251" i="2"/>
  <c r="BD251" i="2"/>
  <c r="BC251" i="2"/>
  <c r="BB251" i="2"/>
  <c r="BA251" i="2"/>
  <c r="AZ251" i="2"/>
  <c r="AY251" i="2"/>
  <c r="BE250" i="2"/>
  <c r="BD250" i="2"/>
  <c r="BC250" i="2"/>
  <c r="BB250" i="2"/>
  <c r="BA250" i="2"/>
  <c r="AZ250" i="2"/>
  <c r="AY250" i="2"/>
  <c r="BE249" i="2"/>
  <c r="BD249" i="2"/>
  <c r="BC249" i="2"/>
  <c r="BB249" i="2"/>
  <c r="BA249" i="2"/>
  <c r="AZ249" i="2"/>
  <c r="AY249" i="2"/>
  <c r="BE248" i="2"/>
  <c r="BD248" i="2"/>
  <c r="BC248" i="2"/>
  <c r="BB248" i="2"/>
  <c r="BA248" i="2"/>
  <c r="AZ248" i="2"/>
  <c r="AY248" i="2"/>
  <c r="BE247" i="2"/>
  <c r="BD247" i="2"/>
  <c r="BC247" i="2"/>
  <c r="BB247" i="2"/>
  <c r="BA247" i="2"/>
  <c r="AZ247" i="2"/>
  <c r="AY247" i="2"/>
  <c r="BE246" i="2"/>
  <c r="BD246" i="2"/>
  <c r="BC246" i="2"/>
  <c r="BB246" i="2"/>
  <c r="BA246" i="2"/>
  <c r="AZ246" i="2"/>
  <c r="AY246" i="2"/>
  <c r="BE245" i="2"/>
  <c r="BD245" i="2"/>
  <c r="BC245" i="2"/>
  <c r="BB245" i="2"/>
  <c r="BA245" i="2"/>
  <c r="AZ245" i="2"/>
  <c r="AY245" i="2"/>
  <c r="BE244" i="2"/>
  <c r="BD244" i="2"/>
  <c r="BC244" i="2"/>
  <c r="BB244" i="2"/>
  <c r="BA244" i="2"/>
  <c r="AZ244" i="2"/>
  <c r="AY244" i="2"/>
  <c r="BE243" i="2"/>
  <c r="BD243" i="2"/>
  <c r="BC243" i="2"/>
  <c r="BB243" i="2"/>
  <c r="BA243" i="2"/>
  <c r="AZ243" i="2"/>
  <c r="AY243" i="2"/>
  <c r="BE242" i="2"/>
  <c r="BD242" i="2"/>
  <c r="BC242" i="2"/>
  <c r="BB242" i="2"/>
  <c r="BA242" i="2"/>
  <c r="AZ242" i="2"/>
  <c r="AY242" i="2"/>
  <c r="BE241" i="2"/>
  <c r="BD241" i="2"/>
  <c r="BC241" i="2"/>
  <c r="BB241" i="2"/>
  <c r="BA241" i="2"/>
  <c r="AZ241" i="2"/>
  <c r="AY241" i="2"/>
  <c r="BE240" i="2"/>
  <c r="BD240" i="2"/>
  <c r="BC240" i="2"/>
  <c r="BB240" i="2"/>
  <c r="BA240" i="2"/>
  <c r="AZ240" i="2"/>
  <c r="AY240" i="2"/>
  <c r="BE239" i="2"/>
  <c r="BD239" i="2"/>
  <c r="BC239" i="2"/>
  <c r="BB239" i="2"/>
  <c r="BA239" i="2"/>
  <c r="AZ239" i="2"/>
  <c r="AY239" i="2"/>
  <c r="BE238" i="2"/>
  <c r="BD238" i="2"/>
  <c r="BC238" i="2"/>
  <c r="BB238" i="2"/>
  <c r="BA238" i="2"/>
  <c r="AZ238" i="2"/>
  <c r="AY238" i="2"/>
  <c r="BE237" i="2"/>
  <c r="BD237" i="2"/>
  <c r="BC237" i="2"/>
  <c r="BB237" i="2"/>
  <c r="BA237" i="2"/>
  <c r="AZ237" i="2"/>
  <c r="AY237" i="2"/>
  <c r="BE236" i="2"/>
  <c r="BD236" i="2"/>
  <c r="BC236" i="2"/>
  <c r="BB236" i="2"/>
  <c r="BA236" i="2"/>
  <c r="AZ236" i="2"/>
  <c r="AY236" i="2"/>
  <c r="BE235" i="2"/>
  <c r="BD235" i="2"/>
  <c r="BC235" i="2"/>
  <c r="BB235" i="2"/>
  <c r="BA235" i="2"/>
  <c r="AZ235" i="2"/>
  <c r="AY235" i="2"/>
  <c r="BE234" i="2"/>
  <c r="BD234" i="2"/>
  <c r="BC234" i="2"/>
  <c r="BB234" i="2"/>
  <c r="BA234" i="2"/>
  <c r="AZ234" i="2"/>
  <c r="AY234" i="2"/>
  <c r="BE233" i="2"/>
  <c r="BD233" i="2"/>
  <c r="BC233" i="2"/>
  <c r="BB233" i="2"/>
  <c r="BA233" i="2"/>
  <c r="AZ233" i="2"/>
  <c r="AY233" i="2"/>
  <c r="BE232" i="2"/>
  <c r="BD232" i="2"/>
  <c r="BC232" i="2"/>
  <c r="BB232" i="2"/>
  <c r="BA232" i="2"/>
  <c r="AZ232" i="2"/>
  <c r="AY232" i="2"/>
  <c r="BE231" i="2"/>
  <c r="BD231" i="2"/>
  <c r="BC231" i="2"/>
  <c r="BB231" i="2"/>
  <c r="BA231" i="2"/>
  <c r="AZ231" i="2"/>
  <c r="AY231" i="2"/>
  <c r="BE230" i="2"/>
  <c r="BD230" i="2"/>
  <c r="BC230" i="2"/>
  <c r="BB230" i="2"/>
  <c r="BA230" i="2"/>
  <c r="AZ230" i="2"/>
  <c r="AY230" i="2"/>
  <c r="BE229" i="2"/>
  <c r="BD229" i="2"/>
  <c r="BC229" i="2"/>
  <c r="BB229" i="2"/>
  <c r="BA229" i="2"/>
  <c r="AZ229" i="2"/>
  <c r="AY229" i="2"/>
  <c r="BE228" i="2"/>
  <c r="BD228" i="2"/>
  <c r="BC228" i="2"/>
  <c r="BB228" i="2"/>
  <c r="BA228" i="2"/>
  <c r="AZ228" i="2"/>
  <c r="AY228" i="2"/>
  <c r="BE227" i="2"/>
  <c r="BD227" i="2"/>
  <c r="BC227" i="2"/>
  <c r="BB227" i="2"/>
  <c r="BA227" i="2"/>
  <c r="AZ227" i="2"/>
  <c r="AY227" i="2"/>
  <c r="BE226" i="2"/>
  <c r="BD226" i="2"/>
  <c r="BC226" i="2"/>
  <c r="BB226" i="2"/>
  <c r="BA226" i="2"/>
  <c r="AZ226" i="2"/>
  <c r="AY226" i="2"/>
  <c r="BE225" i="2"/>
  <c r="BD225" i="2"/>
  <c r="BC225" i="2"/>
  <c r="BB225" i="2"/>
  <c r="BA225" i="2"/>
  <c r="AZ225" i="2"/>
  <c r="AY225" i="2"/>
  <c r="BE224" i="2"/>
  <c r="BD224" i="2"/>
  <c r="BC224" i="2"/>
  <c r="BB224" i="2"/>
  <c r="BA224" i="2"/>
  <c r="AZ224" i="2"/>
  <c r="AY224" i="2"/>
  <c r="BE223" i="2"/>
  <c r="BD223" i="2"/>
  <c r="BC223" i="2"/>
  <c r="BB223" i="2"/>
  <c r="BA223" i="2"/>
  <c r="AZ223" i="2"/>
  <c r="AY223" i="2"/>
  <c r="BE222" i="2"/>
  <c r="BD222" i="2"/>
  <c r="BC222" i="2"/>
  <c r="BB222" i="2"/>
  <c r="BA222" i="2"/>
  <c r="AZ222" i="2"/>
  <c r="AY222" i="2"/>
  <c r="BE221" i="2"/>
  <c r="BD221" i="2"/>
  <c r="BC221" i="2"/>
  <c r="BB221" i="2"/>
  <c r="BA221" i="2"/>
  <c r="AZ221" i="2"/>
  <c r="AY221" i="2"/>
  <c r="BE220" i="2"/>
  <c r="BD220" i="2"/>
  <c r="BC220" i="2"/>
  <c r="BB220" i="2"/>
  <c r="BA220" i="2"/>
  <c r="AZ220" i="2"/>
  <c r="AY220" i="2"/>
  <c r="BE219" i="2"/>
  <c r="BD219" i="2"/>
  <c r="BC219" i="2"/>
  <c r="BB219" i="2"/>
  <c r="BA219" i="2"/>
  <c r="AZ219" i="2"/>
  <c r="AY219" i="2"/>
  <c r="BE218" i="2"/>
  <c r="BD218" i="2"/>
  <c r="BC218" i="2"/>
  <c r="BB218" i="2"/>
  <c r="BA218" i="2"/>
  <c r="AZ218" i="2"/>
  <c r="AY218" i="2"/>
  <c r="BE217" i="2"/>
  <c r="BD217" i="2"/>
  <c r="BC217" i="2"/>
  <c r="BB217" i="2"/>
  <c r="BA217" i="2"/>
  <c r="AZ217" i="2"/>
  <c r="AY217" i="2"/>
  <c r="BE216" i="2"/>
  <c r="BD216" i="2"/>
  <c r="BC216" i="2"/>
  <c r="BB216" i="2"/>
  <c r="BA216" i="2"/>
  <c r="AZ216" i="2"/>
  <c r="AY216" i="2"/>
  <c r="BE215" i="2"/>
  <c r="BD215" i="2"/>
  <c r="BC215" i="2"/>
  <c r="BB215" i="2"/>
  <c r="BA215" i="2"/>
  <c r="AZ215" i="2"/>
  <c r="AY215" i="2"/>
  <c r="BE214" i="2"/>
  <c r="BD214" i="2"/>
  <c r="BC214" i="2"/>
  <c r="BB214" i="2"/>
  <c r="BA214" i="2"/>
  <c r="AZ214" i="2"/>
  <c r="AY214" i="2"/>
  <c r="BE213" i="2"/>
  <c r="BD213" i="2"/>
  <c r="BC213" i="2"/>
  <c r="BB213" i="2"/>
  <c r="BA213" i="2"/>
  <c r="AZ213" i="2"/>
  <c r="AY213" i="2"/>
  <c r="BE212" i="2"/>
  <c r="BD212" i="2"/>
  <c r="BC212" i="2"/>
  <c r="BB212" i="2"/>
  <c r="BA212" i="2"/>
  <c r="AZ212" i="2"/>
  <c r="AY212" i="2"/>
  <c r="BE211" i="2"/>
  <c r="BD211" i="2"/>
  <c r="BC211" i="2"/>
  <c r="BB211" i="2"/>
  <c r="BA211" i="2"/>
  <c r="AZ211" i="2"/>
  <c r="AY211" i="2"/>
  <c r="BE210" i="2"/>
  <c r="BD210" i="2"/>
  <c r="BC210" i="2"/>
  <c r="BB210" i="2"/>
  <c r="BA210" i="2"/>
  <c r="AZ210" i="2"/>
  <c r="AY210" i="2"/>
  <c r="BE209" i="2"/>
  <c r="BD209" i="2"/>
  <c r="BC209" i="2"/>
  <c r="BB209" i="2"/>
  <c r="BA209" i="2"/>
  <c r="AZ209" i="2"/>
  <c r="AY209" i="2"/>
  <c r="BE208" i="2"/>
  <c r="BD208" i="2"/>
  <c r="BC208" i="2"/>
  <c r="BB208" i="2"/>
  <c r="BA208" i="2"/>
  <c r="AZ208" i="2"/>
  <c r="AY208" i="2"/>
  <c r="BE207" i="2"/>
  <c r="BD207" i="2"/>
  <c r="BC207" i="2"/>
  <c r="BB207" i="2"/>
  <c r="BA207" i="2"/>
  <c r="AZ207" i="2"/>
  <c r="AY207" i="2"/>
  <c r="BE206" i="2"/>
  <c r="BD206" i="2"/>
  <c r="BC206" i="2"/>
  <c r="BB206" i="2"/>
  <c r="BA206" i="2"/>
  <c r="AZ206" i="2"/>
  <c r="AY206" i="2"/>
  <c r="BE205" i="2"/>
  <c r="BD205" i="2"/>
  <c r="BC205" i="2"/>
  <c r="BB205" i="2"/>
  <c r="BA205" i="2"/>
  <c r="AZ205" i="2"/>
  <c r="AY205" i="2"/>
  <c r="BE204" i="2"/>
  <c r="BD204" i="2"/>
  <c r="BC204" i="2"/>
  <c r="BB204" i="2"/>
  <c r="BA204" i="2"/>
  <c r="AZ204" i="2"/>
  <c r="AY204" i="2"/>
  <c r="BE203" i="2"/>
  <c r="BD203" i="2"/>
  <c r="BC203" i="2"/>
  <c r="BB203" i="2"/>
  <c r="BA203" i="2"/>
  <c r="AZ203" i="2"/>
  <c r="AY203" i="2"/>
  <c r="BE202" i="2"/>
  <c r="BD202" i="2"/>
  <c r="BC202" i="2"/>
  <c r="BB202" i="2"/>
  <c r="BA202" i="2"/>
  <c r="AZ202" i="2"/>
  <c r="AY202" i="2"/>
  <c r="BE201" i="2"/>
  <c r="BD201" i="2"/>
  <c r="BC201" i="2"/>
  <c r="BB201" i="2"/>
  <c r="BA201" i="2"/>
  <c r="AZ201" i="2"/>
  <c r="AY201" i="2"/>
  <c r="BE200" i="2"/>
  <c r="BD200" i="2"/>
  <c r="BC200" i="2"/>
  <c r="BB200" i="2"/>
  <c r="BA200" i="2"/>
  <c r="AZ200" i="2"/>
  <c r="AY200" i="2"/>
  <c r="BE199" i="2"/>
  <c r="BD199" i="2"/>
  <c r="BC199" i="2"/>
  <c r="BB199" i="2"/>
  <c r="BA199" i="2"/>
  <c r="AZ199" i="2"/>
  <c r="AY199" i="2"/>
  <c r="BE198" i="2"/>
  <c r="BD198" i="2"/>
  <c r="BC198" i="2"/>
  <c r="BB198" i="2"/>
  <c r="BA198" i="2"/>
  <c r="AZ198" i="2"/>
  <c r="AY198" i="2"/>
  <c r="BE197" i="2"/>
  <c r="BD197" i="2"/>
  <c r="BC197" i="2"/>
  <c r="BB197" i="2"/>
  <c r="BA197" i="2"/>
  <c r="AZ197" i="2"/>
  <c r="AY197" i="2"/>
  <c r="BE196" i="2"/>
  <c r="BD196" i="2"/>
  <c r="BC196" i="2"/>
  <c r="BB196" i="2"/>
  <c r="BA196" i="2"/>
  <c r="AZ196" i="2"/>
  <c r="AY196" i="2"/>
  <c r="BE195" i="2"/>
  <c r="BD195" i="2"/>
  <c r="BC195" i="2"/>
  <c r="BB195" i="2"/>
  <c r="BA195" i="2"/>
  <c r="AZ195" i="2"/>
  <c r="AY195" i="2"/>
  <c r="BE194" i="2"/>
  <c r="BD194" i="2"/>
  <c r="BC194" i="2"/>
  <c r="BB194" i="2"/>
  <c r="BA194" i="2"/>
  <c r="AZ194" i="2"/>
  <c r="AY194" i="2"/>
  <c r="BE193" i="2"/>
  <c r="BD193" i="2"/>
  <c r="BC193" i="2"/>
  <c r="BB193" i="2"/>
  <c r="BA193" i="2"/>
  <c r="AZ193" i="2"/>
  <c r="AY193" i="2"/>
  <c r="BE192" i="2"/>
  <c r="BD192" i="2"/>
  <c r="BC192" i="2"/>
  <c r="BB192" i="2"/>
  <c r="BA192" i="2"/>
  <c r="AZ192" i="2"/>
  <c r="AY192" i="2"/>
  <c r="BE191" i="2"/>
  <c r="BD191" i="2"/>
  <c r="BC191" i="2"/>
  <c r="BB191" i="2"/>
  <c r="BA191" i="2"/>
  <c r="AZ191" i="2"/>
  <c r="AY191" i="2"/>
  <c r="BE190" i="2"/>
  <c r="BD190" i="2"/>
  <c r="BC190" i="2"/>
  <c r="BB190" i="2"/>
  <c r="BA190" i="2"/>
  <c r="AZ190" i="2"/>
  <c r="AY190" i="2"/>
  <c r="BE189" i="2"/>
  <c r="BD189" i="2"/>
  <c r="BC189" i="2"/>
  <c r="BB189" i="2"/>
  <c r="BA189" i="2"/>
  <c r="AZ189" i="2"/>
  <c r="AY189" i="2"/>
  <c r="BE188" i="2"/>
  <c r="BD188" i="2"/>
  <c r="BC188" i="2"/>
  <c r="BB188" i="2"/>
  <c r="BA188" i="2"/>
  <c r="AZ188" i="2"/>
  <c r="AY188" i="2"/>
  <c r="BE187" i="2"/>
  <c r="BD187" i="2"/>
  <c r="BC187" i="2"/>
  <c r="BB187" i="2"/>
  <c r="BA187" i="2"/>
  <c r="AZ187" i="2"/>
  <c r="AY187" i="2"/>
  <c r="BE186" i="2"/>
  <c r="BD186" i="2"/>
  <c r="BC186" i="2"/>
  <c r="BB186" i="2"/>
  <c r="BA186" i="2"/>
  <c r="AZ186" i="2"/>
  <c r="AY186" i="2"/>
  <c r="BE185" i="2"/>
  <c r="BD185" i="2"/>
  <c r="BC185" i="2"/>
  <c r="BB185" i="2"/>
  <c r="BA185" i="2"/>
  <c r="AZ185" i="2"/>
  <c r="AY185" i="2"/>
  <c r="BE184" i="2"/>
  <c r="BD184" i="2"/>
  <c r="BC184" i="2"/>
  <c r="BB184" i="2"/>
  <c r="BA184" i="2"/>
  <c r="AZ184" i="2"/>
  <c r="AY184" i="2"/>
  <c r="BE183" i="2"/>
  <c r="BD183" i="2"/>
  <c r="BC183" i="2"/>
  <c r="BB183" i="2"/>
  <c r="BA183" i="2"/>
  <c r="AZ183" i="2"/>
  <c r="AY183" i="2"/>
  <c r="BE182" i="2"/>
  <c r="BD182" i="2"/>
  <c r="BC182" i="2"/>
  <c r="BB182" i="2"/>
  <c r="BA182" i="2"/>
  <c r="AZ182" i="2"/>
  <c r="AY182" i="2"/>
  <c r="BE181" i="2"/>
  <c r="BD181" i="2"/>
  <c r="BC181" i="2"/>
  <c r="BB181" i="2"/>
  <c r="BA181" i="2"/>
  <c r="AZ181" i="2"/>
  <c r="AY181" i="2"/>
  <c r="BE180" i="2"/>
  <c r="BD180" i="2"/>
  <c r="BC180" i="2"/>
  <c r="BB180" i="2"/>
  <c r="BA180" i="2"/>
  <c r="AZ180" i="2"/>
  <c r="AY180" i="2"/>
  <c r="BE179" i="2"/>
  <c r="BD179" i="2"/>
  <c r="BC179" i="2"/>
  <c r="BB179" i="2"/>
  <c r="BA179" i="2"/>
  <c r="AZ179" i="2"/>
  <c r="AY179" i="2"/>
  <c r="BE178" i="2"/>
  <c r="BD178" i="2"/>
  <c r="BC178" i="2"/>
  <c r="BB178" i="2"/>
  <c r="BA178" i="2"/>
  <c r="AZ178" i="2"/>
  <c r="AY178" i="2"/>
  <c r="BE177" i="2"/>
  <c r="BD177" i="2"/>
  <c r="BC177" i="2"/>
  <c r="BB177" i="2"/>
  <c r="BA177" i="2"/>
  <c r="AZ177" i="2"/>
  <c r="AY177" i="2"/>
  <c r="BE176" i="2"/>
  <c r="BD176" i="2"/>
  <c r="BC176" i="2"/>
  <c r="BB176" i="2"/>
  <c r="BA176" i="2"/>
  <c r="AZ176" i="2"/>
  <c r="AY176" i="2"/>
  <c r="BE175" i="2"/>
  <c r="BD175" i="2"/>
  <c r="BC175" i="2"/>
  <c r="BB175" i="2"/>
  <c r="BA175" i="2"/>
  <c r="AZ175" i="2"/>
  <c r="AY175" i="2"/>
  <c r="BE174" i="2"/>
  <c r="BD174" i="2"/>
  <c r="BC174" i="2"/>
  <c r="BB174" i="2"/>
  <c r="BA174" i="2"/>
  <c r="AZ174" i="2"/>
  <c r="AY174" i="2"/>
  <c r="BE173" i="2"/>
  <c r="BD173" i="2"/>
  <c r="BC173" i="2"/>
  <c r="BB173" i="2"/>
  <c r="BA173" i="2"/>
  <c r="AZ173" i="2"/>
  <c r="AY173" i="2"/>
  <c r="BE172" i="2"/>
  <c r="BD172" i="2"/>
  <c r="BC172" i="2"/>
  <c r="BB172" i="2"/>
  <c r="BA172" i="2"/>
  <c r="AZ172" i="2"/>
  <c r="AY172" i="2"/>
  <c r="BE171" i="2"/>
  <c r="BD171" i="2"/>
  <c r="BC171" i="2"/>
  <c r="BB171" i="2"/>
  <c r="BA171" i="2"/>
  <c r="AZ171" i="2"/>
  <c r="AY171" i="2"/>
  <c r="BE170" i="2"/>
  <c r="BD170" i="2"/>
  <c r="BC170" i="2"/>
  <c r="BB170" i="2"/>
  <c r="BA170" i="2"/>
  <c r="AZ170" i="2"/>
  <c r="AY170" i="2"/>
  <c r="BE169" i="2"/>
  <c r="BD169" i="2"/>
  <c r="BC169" i="2"/>
  <c r="BB169" i="2"/>
  <c r="BA169" i="2"/>
  <c r="AZ169" i="2"/>
  <c r="AY169" i="2"/>
  <c r="BE168" i="2"/>
  <c r="BD168" i="2"/>
  <c r="BC168" i="2"/>
  <c r="BB168" i="2"/>
  <c r="BA168" i="2"/>
  <c r="AZ168" i="2"/>
  <c r="AY168" i="2"/>
  <c r="BE167" i="2"/>
  <c r="BD167" i="2"/>
  <c r="BC167" i="2"/>
  <c r="BB167" i="2"/>
  <c r="BA167" i="2"/>
  <c r="AZ167" i="2"/>
  <c r="AY167" i="2"/>
  <c r="BE166" i="2"/>
  <c r="BD166" i="2"/>
  <c r="BC166" i="2"/>
  <c r="BB166" i="2"/>
  <c r="BA166" i="2"/>
  <c r="AZ166" i="2"/>
  <c r="AY166" i="2"/>
  <c r="BE165" i="2"/>
  <c r="BD165" i="2"/>
  <c r="BC165" i="2"/>
  <c r="BB165" i="2"/>
  <c r="BA165" i="2"/>
  <c r="AZ165" i="2"/>
  <c r="AY165" i="2"/>
  <c r="BE164" i="2"/>
  <c r="BD164" i="2"/>
  <c r="BC164" i="2"/>
  <c r="BB164" i="2"/>
  <c r="BA164" i="2"/>
  <c r="AZ164" i="2"/>
  <c r="AY164" i="2"/>
  <c r="BE163" i="2"/>
  <c r="BD163" i="2"/>
  <c r="BC163" i="2"/>
  <c r="BB163" i="2"/>
  <c r="BA163" i="2"/>
  <c r="AZ163" i="2"/>
  <c r="AY163" i="2"/>
  <c r="BE162" i="2"/>
  <c r="BD162" i="2"/>
  <c r="BC162" i="2"/>
  <c r="BB162" i="2"/>
  <c r="BA162" i="2"/>
  <c r="AZ162" i="2"/>
  <c r="AY162" i="2"/>
  <c r="BE161" i="2"/>
  <c r="BD161" i="2"/>
  <c r="BC161" i="2"/>
  <c r="BB161" i="2"/>
  <c r="BA161" i="2"/>
  <c r="AZ161" i="2"/>
  <c r="AY161" i="2"/>
  <c r="BE160" i="2"/>
  <c r="BD160" i="2"/>
  <c r="BC160" i="2"/>
  <c r="BB160" i="2"/>
  <c r="BA160" i="2"/>
  <c r="AZ160" i="2"/>
  <c r="AY160" i="2"/>
  <c r="BE159" i="2"/>
  <c r="BD159" i="2"/>
  <c r="BC159" i="2"/>
  <c r="BB159" i="2"/>
  <c r="BA159" i="2"/>
  <c r="AZ159" i="2"/>
  <c r="AY159" i="2"/>
  <c r="BE158" i="2"/>
  <c r="BD158" i="2"/>
  <c r="BC158" i="2"/>
  <c r="BB158" i="2"/>
  <c r="BA158" i="2"/>
  <c r="AZ158" i="2"/>
  <c r="AY158" i="2"/>
  <c r="BE157" i="2"/>
  <c r="BD157" i="2"/>
  <c r="BC157" i="2"/>
  <c r="BB157" i="2"/>
  <c r="BA157" i="2"/>
  <c r="AZ157" i="2"/>
  <c r="AY157" i="2"/>
  <c r="BE156" i="2"/>
  <c r="BD156" i="2"/>
  <c r="BC156" i="2"/>
  <c r="BB156" i="2"/>
  <c r="BA156" i="2"/>
  <c r="AZ156" i="2"/>
  <c r="AY156" i="2"/>
  <c r="BE155" i="2"/>
  <c r="BD155" i="2"/>
  <c r="BC155" i="2"/>
  <c r="BB155" i="2"/>
  <c r="BA155" i="2"/>
  <c r="AZ155" i="2"/>
  <c r="AY155" i="2"/>
  <c r="BE154" i="2"/>
  <c r="BD154" i="2"/>
  <c r="BC154" i="2"/>
  <c r="BB154" i="2"/>
  <c r="BA154" i="2"/>
  <c r="AZ154" i="2"/>
  <c r="AY154" i="2"/>
  <c r="BE153" i="2"/>
  <c r="BD153" i="2"/>
  <c r="BC153" i="2"/>
  <c r="BB153" i="2"/>
  <c r="BA153" i="2"/>
  <c r="AZ153" i="2"/>
  <c r="AY153" i="2"/>
  <c r="BE152" i="2"/>
  <c r="BD152" i="2"/>
  <c r="BC152" i="2"/>
  <c r="BB152" i="2"/>
  <c r="BA152" i="2"/>
  <c r="AZ152" i="2"/>
  <c r="AY152" i="2"/>
  <c r="BE151" i="2"/>
  <c r="BD151" i="2"/>
  <c r="BC151" i="2"/>
  <c r="BB151" i="2"/>
  <c r="BA151" i="2"/>
  <c r="AZ151" i="2"/>
  <c r="AY151" i="2"/>
  <c r="BE150" i="2"/>
  <c r="BD150" i="2"/>
  <c r="BC150" i="2"/>
  <c r="BB150" i="2"/>
  <c r="BA150" i="2"/>
  <c r="AZ150" i="2"/>
  <c r="AY150" i="2"/>
  <c r="BE149" i="2"/>
  <c r="BD149" i="2"/>
  <c r="BC149" i="2"/>
  <c r="BB149" i="2"/>
  <c r="BA149" i="2"/>
  <c r="AZ149" i="2"/>
  <c r="AY149" i="2"/>
  <c r="BE148" i="2"/>
  <c r="BD148" i="2"/>
  <c r="BC148" i="2"/>
  <c r="BB148" i="2"/>
  <c r="BA148" i="2"/>
  <c r="AZ148" i="2"/>
  <c r="AY148" i="2"/>
  <c r="BE147" i="2"/>
  <c r="BD147" i="2"/>
  <c r="BC147" i="2"/>
  <c r="BB147" i="2"/>
  <c r="BA147" i="2"/>
  <c r="AZ147" i="2"/>
  <c r="AY147" i="2"/>
  <c r="BE146" i="2"/>
  <c r="BD146" i="2"/>
  <c r="BC146" i="2"/>
  <c r="BB146" i="2"/>
  <c r="BA146" i="2"/>
  <c r="AZ146" i="2"/>
  <c r="AY146" i="2"/>
  <c r="BE145" i="2"/>
  <c r="BD145" i="2"/>
  <c r="BC145" i="2"/>
  <c r="BB145" i="2"/>
  <c r="BA145" i="2"/>
  <c r="AZ145" i="2"/>
  <c r="AY145" i="2"/>
  <c r="BE144" i="2"/>
  <c r="BD144" i="2"/>
  <c r="BC144" i="2"/>
  <c r="BB144" i="2"/>
  <c r="BA144" i="2"/>
  <c r="AZ144" i="2"/>
  <c r="AY144" i="2"/>
  <c r="BE143" i="2"/>
  <c r="BD143" i="2"/>
  <c r="BC143" i="2"/>
  <c r="BB143" i="2"/>
  <c r="BA143" i="2"/>
  <c r="AZ143" i="2"/>
  <c r="AY143" i="2"/>
  <c r="BE142" i="2"/>
  <c r="BD142" i="2"/>
  <c r="BC142" i="2"/>
  <c r="BB142" i="2"/>
  <c r="BA142" i="2"/>
  <c r="AZ142" i="2"/>
  <c r="AY142" i="2"/>
  <c r="BE141" i="2"/>
  <c r="BD141" i="2"/>
  <c r="BC141" i="2"/>
  <c r="BB141" i="2"/>
  <c r="BA141" i="2"/>
  <c r="AZ141" i="2"/>
  <c r="AY141" i="2"/>
  <c r="BE140" i="2"/>
  <c r="BD140" i="2"/>
  <c r="BC140" i="2"/>
  <c r="BB140" i="2"/>
  <c r="BA140" i="2"/>
  <c r="AZ140" i="2"/>
  <c r="AY140" i="2"/>
  <c r="BE139" i="2"/>
  <c r="BD139" i="2"/>
  <c r="BC139" i="2"/>
  <c r="BB139" i="2"/>
  <c r="BA139" i="2"/>
  <c r="AZ139" i="2"/>
  <c r="AY139" i="2"/>
  <c r="BE138" i="2"/>
  <c r="BD138" i="2"/>
  <c r="BC138" i="2"/>
  <c r="BB138" i="2"/>
  <c r="BA138" i="2"/>
  <c r="AZ138" i="2"/>
  <c r="AY138" i="2"/>
  <c r="BE137" i="2"/>
  <c r="BD137" i="2"/>
  <c r="BC137" i="2"/>
  <c r="BB137" i="2"/>
  <c r="BA137" i="2"/>
  <c r="AZ137" i="2"/>
  <c r="AY137" i="2"/>
  <c r="BE136" i="2"/>
  <c r="BD136" i="2"/>
  <c r="BC136" i="2"/>
  <c r="BB136" i="2"/>
  <c r="BA136" i="2"/>
  <c r="AZ136" i="2"/>
  <c r="AY136" i="2"/>
  <c r="BE135" i="2"/>
  <c r="BD135" i="2"/>
  <c r="BC135" i="2"/>
  <c r="BB135" i="2"/>
  <c r="BA135" i="2"/>
  <c r="AZ135" i="2"/>
  <c r="AY135" i="2"/>
  <c r="BE134" i="2"/>
  <c r="BD134" i="2"/>
  <c r="BC134" i="2"/>
  <c r="BB134" i="2"/>
  <c r="BA134" i="2"/>
  <c r="AZ134" i="2"/>
  <c r="AY134" i="2"/>
  <c r="BE133" i="2"/>
  <c r="BD133" i="2"/>
  <c r="BC133" i="2"/>
  <c r="BB133" i="2"/>
  <c r="BA133" i="2"/>
  <c r="AZ133" i="2"/>
  <c r="AY133" i="2"/>
  <c r="BE132" i="2"/>
  <c r="BD132" i="2"/>
  <c r="BC132" i="2"/>
  <c r="BB132" i="2"/>
  <c r="BA132" i="2"/>
  <c r="AZ132" i="2"/>
  <c r="AY132" i="2"/>
  <c r="BE131" i="2"/>
  <c r="BD131" i="2"/>
  <c r="BC131" i="2"/>
  <c r="BB131" i="2"/>
  <c r="BA131" i="2"/>
  <c r="AZ131" i="2"/>
  <c r="AY131" i="2"/>
  <c r="BE130" i="2"/>
  <c r="BD130" i="2"/>
  <c r="BC130" i="2"/>
  <c r="BB130" i="2"/>
  <c r="BA130" i="2"/>
  <c r="AZ130" i="2"/>
  <c r="AY130" i="2"/>
  <c r="BE129" i="2"/>
  <c r="BD129" i="2"/>
  <c r="BC129" i="2"/>
  <c r="BB129" i="2"/>
  <c r="BA129" i="2"/>
  <c r="AZ129" i="2"/>
  <c r="AY129" i="2"/>
  <c r="BE128" i="2"/>
  <c r="BD128" i="2"/>
  <c r="BC128" i="2"/>
  <c r="BB128" i="2"/>
  <c r="BA128" i="2"/>
  <c r="AZ128" i="2"/>
  <c r="AY128" i="2"/>
  <c r="BE127" i="2"/>
  <c r="BD127" i="2"/>
  <c r="BC127" i="2"/>
  <c r="BB127" i="2"/>
  <c r="BA127" i="2"/>
  <c r="AZ127" i="2"/>
  <c r="AY127" i="2"/>
  <c r="BE126" i="2"/>
  <c r="BD126" i="2"/>
  <c r="BC126" i="2"/>
  <c r="BB126" i="2"/>
  <c r="BA126" i="2"/>
  <c r="AZ126" i="2"/>
  <c r="AY126" i="2"/>
  <c r="BE125" i="2"/>
  <c r="BD125" i="2"/>
  <c r="BC125" i="2"/>
  <c r="BB125" i="2"/>
  <c r="BA125" i="2"/>
  <c r="AZ125" i="2"/>
  <c r="AY125" i="2"/>
  <c r="BE124" i="2"/>
  <c r="BD124" i="2"/>
  <c r="BC124" i="2"/>
  <c r="BB124" i="2"/>
  <c r="BA124" i="2"/>
  <c r="AZ124" i="2"/>
  <c r="AY124" i="2"/>
  <c r="BE123" i="2"/>
  <c r="BD123" i="2"/>
  <c r="BC123" i="2"/>
  <c r="BB123" i="2"/>
  <c r="BA123" i="2"/>
  <c r="AZ123" i="2"/>
  <c r="AY123" i="2"/>
  <c r="BE122" i="2"/>
  <c r="BD122" i="2"/>
  <c r="BC122" i="2"/>
  <c r="BB122" i="2"/>
  <c r="BA122" i="2"/>
  <c r="AZ122" i="2"/>
  <c r="AY122" i="2"/>
  <c r="BE121" i="2"/>
  <c r="BD121" i="2"/>
  <c r="BC121" i="2"/>
  <c r="BB121" i="2"/>
  <c r="BA121" i="2"/>
  <c r="AZ121" i="2"/>
  <c r="AY121" i="2"/>
  <c r="BE120" i="2"/>
  <c r="BD120" i="2"/>
  <c r="BC120" i="2"/>
  <c r="BB120" i="2"/>
  <c r="BA120" i="2"/>
  <c r="AZ120" i="2"/>
  <c r="AY120" i="2"/>
  <c r="BE119" i="2"/>
  <c r="BD119" i="2"/>
  <c r="BC119" i="2"/>
  <c r="BB119" i="2"/>
  <c r="BA119" i="2"/>
  <c r="AZ119" i="2"/>
  <c r="AY119" i="2"/>
  <c r="BE118" i="2"/>
  <c r="BD118" i="2"/>
  <c r="BC118" i="2"/>
  <c r="BB118" i="2"/>
  <c r="BA118" i="2"/>
  <c r="AZ118" i="2"/>
  <c r="AY118" i="2"/>
  <c r="BE117" i="2"/>
  <c r="BD117" i="2"/>
  <c r="BC117" i="2"/>
  <c r="BB117" i="2"/>
  <c r="BA117" i="2"/>
  <c r="AZ117" i="2"/>
  <c r="AY117" i="2"/>
  <c r="BE116" i="2"/>
  <c r="BD116" i="2"/>
  <c r="BC116" i="2"/>
  <c r="BB116" i="2"/>
  <c r="BA116" i="2"/>
  <c r="AZ116" i="2"/>
  <c r="AY116" i="2"/>
  <c r="BE115" i="2"/>
  <c r="BD115" i="2"/>
  <c r="BC115" i="2"/>
  <c r="BB115" i="2"/>
  <c r="BA115" i="2"/>
  <c r="AZ115" i="2"/>
  <c r="AY115" i="2"/>
  <c r="BE114" i="2"/>
  <c r="BD114" i="2"/>
  <c r="BC114" i="2"/>
  <c r="BB114" i="2"/>
  <c r="BA114" i="2"/>
  <c r="AZ114" i="2"/>
  <c r="AY114" i="2"/>
  <c r="BE113" i="2"/>
  <c r="BD113" i="2"/>
  <c r="BC113" i="2"/>
  <c r="BB113" i="2"/>
  <c r="BA113" i="2"/>
  <c r="AZ113" i="2"/>
  <c r="AY113" i="2"/>
  <c r="BE112" i="2"/>
  <c r="BD112" i="2"/>
  <c r="BC112" i="2"/>
  <c r="BB112" i="2"/>
  <c r="BA112" i="2"/>
  <c r="AZ112" i="2"/>
  <c r="AY112" i="2"/>
  <c r="BE111" i="2"/>
  <c r="BD111" i="2"/>
  <c r="BC111" i="2"/>
  <c r="BB111" i="2"/>
  <c r="BA111" i="2"/>
  <c r="AZ111" i="2"/>
  <c r="AY111" i="2"/>
  <c r="BE110" i="2"/>
  <c r="BD110" i="2"/>
  <c r="BC110" i="2"/>
  <c r="BB110" i="2"/>
  <c r="BA110" i="2"/>
  <c r="AZ110" i="2"/>
  <c r="AY110" i="2"/>
  <c r="BE109" i="2"/>
  <c r="BD109" i="2"/>
  <c r="BC109" i="2"/>
  <c r="BB109" i="2"/>
  <c r="BA109" i="2"/>
  <c r="AZ109" i="2"/>
  <c r="AY109" i="2"/>
  <c r="BE108" i="2"/>
  <c r="BD108" i="2"/>
  <c r="BC108" i="2"/>
  <c r="BB108" i="2"/>
  <c r="BA108" i="2"/>
  <c r="AZ108" i="2"/>
  <c r="AY108" i="2"/>
  <c r="BE107" i="2"/>
  <c r="BD107" i="2"/>
  <c r="BC107" i="2"/>
  <c r="BB107" i="2"/>
  <c r="BA107" i="2"/>
  <c r="AZ107" i="2"/>
  <c r="AY107" i="2"/>
  <c r="BE106" i="2"/>
  <c r="BD106" i="2"/>
  <c r="BC106" i="2"/>
  <c r="BB106" i="2"/>
  <c r="BA106" i="2"/>
  <c r="AZ106" i="2"/>
  <c r="AY106" i="2"/>
  <c r="BE105" i="2"/>
  <c r="BD105" i="2"/>
  <c r="BC105" i="2"/>
  <c r="BB105" i="2"/>
  <c r="BA105" i="2"/>
  <c r="AZ105" i="2"/>
  <c r="AY105" i="2"/>
  <c r="BE104" i="2"/>
  <c r="BD104" i="2"/>
  <c r="BC104" i="2"/>
  <c r="BB104" i="2"/>
  <c r="BA104" i="2"/>
  <c r="AZ104" i="2"/>
  <c r="AY104" i="2"/>
  <c r="BE103" i="2"/>
  <c r="BD103" i="2"/>
  <c r="BC103" i="2"/>
  <c r="BB103" i="2"/>
  <c r="BA103" i="2"/>
  <c r="AZ103" i="2"/>
  <c r="AY103" i="2"/>
  <c r="BE102" i="2"/>
  <c r="BD102" i="2"/>
  <c r="BC102" i="2"/>
  <c r="BB102" i="2"/>
  <c r="BA102" i="2"/>
  <c r="AZ102" i="2"/>
  <c r="AY102" i="2"/>
  <c r="BE101" i="2"/>
  <c r="BD101" i="2"/>
  <c r="BC101" i="2"/>
  <c r="BB101" i="2"/>
  <c r="BA101" i="2"/>
  <c r="AZ101" i="2"/>
  <c r="AY101" i="2"/>
  <c r="BE100" i="2"/>
  <c r="BD100" i="2"/>
  <c r="BC100" i="2"/>
  <c r="BB100" i="2"/>
  <c r="BA100" i="2"/>
  <c r="AZ100" i="2"/>
  <c r="AY100" i="2"/>
  <c r="BE99" i="2"/>
  <c r="BD99" i="2"/>
  <c r="BC99" i="2"/>
  <c r="BB99" i="2"/>
  <c r="BA99" i="2"/>
  <c r="AZ99" i="2"/>
  <c r="AY99" i="2"/>
  <c r="BE98" i="2"/>
  <c r="BD98" i="2"/>
  <c r="BC98" i="2"/>
  <c r="BB98" i="2"/>
  <c r="BA98" i="2"/>
  <c r="AZ98" i="2"/>
  <c r="AY98" i="2"/>
  <c r="BE97" i="2"/>
  <c r="BD97" i="2"/>
  <c r="BC97" i="2"/>
  <c r="BB97" i="2"/>
  <c r="BA97" i="2"/>
  <c r="AZ97" i="2"/>
  <c r="AY97" i="2"/>
  <c r="BE96" i="2"/>
  <c r="BD96" i="2"/>
  <c r="BC96" i="2"/>
  <c r="BB96" i="2"/>
  <c r="BA96" i="2"/>
  <c r="AZ96" i="2"/>
  <c r="AY96" i="2"/>
  <c r="BE95" i="2"/>
  <c r="BD95" i="2"/>
  <c r="BC95" i="2"/>
  <c r="BB95" i="2"/>
  <c r="BA95" i="2"/>
  <c r="AZ95" i="2"/>
  <c r="AY95" i="2"/>
  <c r="BE94" i="2"/>
  <c r="BD94" i="2"/>
  <c r="BC94" i="2"/>
  <c r="BB94" i="2"/>
  <c r="BA94" i="2"/>
  <c r="AZ94" i="2"/>
  <c r="AY94" i="2"/>
  <c r="BE93" i="2"/>
  <c r="BD93" i="2"/>
  <c r="BC93" i="2"/>
  <c r="BB93" i="2"/>
  <c r="BA93" i="2"/>
  <c r="AZ93" i="2"/>
  <c r="AY93" i="2"/>
  <c r="BE92" i="2"/>
  <c r="BD92" i="2"/>
  <c r="BC92" i="2"/>
  <c r="BB92" i="2"/>
  <c r="BA92" i="2"/>
  <c r="AZ92" i="2"/>
  <c r="AY92" i="2"/>
  <c r="BE91" i="2"/>
  <c r="BD91" i="2"/>
  <c r="BC91" i="2"/>
  <c r="BB91" i="2"/>
  <c r="BA91" i="2"/>
  <c r="AZ91" i="2"/>
  <c r="AY91" i="2"/>
  <c r="BE90" i="2"/>
  <c r="BD90" i="2"/>
  <c r="BC90" i="2"/>
  <c r="BB90" i="2"/>
  <c r="BA90" i="2"/>
  <c r="AZ90" i="2"/>
  <c r="AY90" i="2"/>
  <c r="BE89" i="2"/>
  <c r="BD89" i="2"/>
  <c r="BC89" i="2"/>
  <c r="BB89" i="2"/>
  <c r="BA89" i="2"/>
  <c r="AZ89" i="2"/>
  <c r="AY89" i="2"/>
  <c r="BE88" i="2"/>
  <c r="BD88" i="2"/>
  <c r="BC88" i="2"/>
  <c r="BB88" i="2"/>
  <c r="BA88" i="2"/>
  <c r="AZ88" i="2"/>
  <c r="AY88" i="2"/>
  <c r="BE87" i="2"/>
  <c r="BD87" i="2"/>
  <c r="BC87" i="2"/>
  <c r="BB87" i="2"/>
  <c r="BA87" i="2"/>
  <c r="AZ87" i="2"/>
  <c r="AY87" i="2"/>
  <c r="BE86" i="2"/>
  <c r="BD86" i="2"/>
  <c r="BC86" i="2"/>
  <c r="BB86" i="2"/>
  <c r="BA86" i="2"/>
  <c r="AZ86" i="2"/>
  <c r="AY86" i="2"/>
  <c r="BE85" i="2"/>
  <c r="BD85" i="2"/>
  <c r="BC85" i="2"/>
  <c r="BB85" i="2"/>
  <c r="BA85" i="2"/>
  <c r="AZ85" i="2"/>
  <c r="AY85" i="2"/>
  <c r="BE84" i="2"/>
  <c r="BD84" i="2"/>
  <c r="BC84" i="2"/>
  <c r="BB84" i="2"/>
  <c r="BA84" i="2"/>
  <c r="AZ84" i="2"/>
  <c r="AY84" i="2"/>
  <c r="BE83" i="2"/>
  <c r="BD83" i="2"/>
  <c r="BC83" i="2"/>
  <c r="BB83" i="2"/>
  <c r="BA83" i="2"/>
  <c r="AZ83" i="2"/>
  <c r="AY83" i="2"/>
  <c r="BE82" i="2"/>
  <c r="BD82" i="2"/>
  <c r="BC82" i="2"/>
  <c r="BB82" i="2"/>
  <c r="BA82" i="2"/>
  <c r="AZ82" i="2"/>
  <c r="AY82" i="2"/>
  <c r="BE81" i="2"/>
  <c r="BD81" i="2"/>
  <c r="BC81" i="2"/>
  <c r="BB81" i="2"/>
  <c r="BA81" i="2"/>
  <c r="AZ81" i="2"/>
  <c r="AY81" i="2"/>
  <c r="BE80" i="2"/>
  <c r="BD80" i="2"/>
  <c r="BC80" i="2"/>
  <c r="BB80" i="2"/>
  <c r="BA80" i="2"/>
  <c r="AZ80" i="2"/>
  <c r="AY80" i="2"/>
  <c r="BE79" i="2"/>
  <c r="BD79" i="2"/>
  <c r="BC79" i="2"/>
  <c r="BB79" i="2"/>
  <c r="BA79" i="2"/>
  <c r="AZ79" i="2"/>
  <c r="AY79" i="2"/>
  <c r="BE78" i="2"/>
  <c r="BD78" i="2"/>
  <c r="BC78" i="2"/>
  <c r="BB78" i="2"/>
  <c r="BA78" i="2"/>
  <c r="AZ78" i="2"/>
  <c r="AY78" i="2"/>
  <c r="BE77" i="2"/>
  <c r="BD77" i="2"/>
  <c r="BC77" i="2"/>
  <c r="BB77" i="2"/>
  <c r="BA77" i="2"/>
  <c r="AZ77" i="2"/>
  <c r="AY77" i="2"/>
  <c r="BE76" i="2"/>
  <c r="BD76" i="2"/>
  <c r="BC76" i="2"/>
  <c r="BB76" i="2"/>
  <c r="BA76" i="2"/>
  <c r="AZ76" i="2"/>
  <c r="AY76" i="2"/>
  <c r="BE75" i="2"/>
  <c r="BD75" i="2"/>
  <c r="BC75" i="2"/>
  <c r="BB75" i="2"/>
  <c r="BA75" i="2"/>
  <c r="AZ75" i="2"/>
  <c r="AY75" i="2"/>
  <c r="BE74" i="2"/>
  <c r="BD74" i="2"/>
  <c r="BC74" i="2"/>
  <c r="BB74" i="2"/>
  <c r="BA74" i="2"/>
  <c r="AZ74" i="2"/>
  <c r="AY74" i="2"/>
  <c r="BE73" i="2"/>
  <c r="BD73" i="2"/>
  <c r="BC73" i="2"/>
  <c r="BB73" i="2"/>
  <c r="BA73" i="2"/>
  <c r="AZ73" i="2"/>
  <c r="AY73" i="2"/>
  <c r="BE72" i="2"/>
  <c r="BD72" i="2"/>
  <c r="BC72" i="2"/>
  <c r="BB72" i="2"/>
  <c r="BA72" i="2"/>
  <c r="AZ72" i="2"/>
  <c r="AY72" i="2"/>
  <c r="BE71" i="2"/>
  <c r="BD71" i="2"/>
  <c r="BC71" i="2"/>
  <c r="BB71" i="2"/>
  <c r="BA71" i="2"/>
  <c r="AZ71" i="2"/>
  <c r="AY71" i="2"/>
  <c r="BE70" i="2"/>
  <c r="BD70" i="2"/>
  <c r="BC70" i="2"/>
  <c r="BB70" i="2"/>
  <c r="BA70" i="2"/>
  <c r="AZ70" i="2"/>
  <c r="AY70" i="2"/>
  <c r="BE69" i="2"/>
  <c r="BD69" i="2"/>
  <c r="BC69" i="2"/>
  <c r="BB69" i="2"/>
  <c r="BA69" i="2"/>
  <c r="AZ69" i="2"/>
  <c r="AY69" i="2"/>
  <c r="BE68" i="2"/>
  <c r="BD68" i="2"/>
  <c r="BC68" i="2"/>
  <c r="BB68" i="2"/>
  <c r="BA68" i="2"/>
  <c r="AZ68" i="2"/>
  <c r="AY68" i="2"/>
  <c r="BE67" i="2"/>
  <c r="BD67" i="2"/>
  <c r="BC67" i="2"/>
  <c r="BB67" i="2"/>
  <c r="BA67" i="2"/>
  <c r="AZ67" i="2"/>
  <c r="AY67" i="2"/>
  <c r="BE66" i="2"/>
  <c r="BD66" i="2"/>
  <c r="BC66" i="2"/>
  <c r="BB66" i="2"/>
  <c r="BA66" i="2"/>
  <c r="AZ66" i="2"/>
  <c r="AY66" i="2"/>
  <c r="BE65" i="2"/>
  <c r="BD65" i="2"/>
  <c r="BC65" i="2"/>
  <c r="BB65" i="2"/>
  <c r="BA65" i="2"/>
  <c r="AZ65" i="2"/>
  <c r="AY65" i="2"/>
  <c r="BE64" i="2"/>
  <c r="BD64" i="2"/>
  <c r="BC64" i="2"/>
  <c r="BB64" i="2"/>
  <c r="BA64" i="2"/>
  <c r="AZ64" i="2"/>
  <c r="AY64" i="2"/>
  <c r="BE63" i="2"/>
  <c r="BD63" i="2"/>
  <c r="BC63" i="2"/>
  <c r="BB63" i="2"/>
  <c r="BA63" i="2"/>
  <c r="AZ63" i="2"/>
  <c r="AY63" i="2"/>
  <c r="BE62" i="2"/>
  <c r="BD62" i="2"/>
  <c r="BC62" i="2"/>
  <c r="BB62" i="2"/>
  <c r="BA62" i="2"/>
  <c r="AZ62" i="2"/>
  <c r="AY62" i="2"/>
  <c r="BE61" i="2"/>
  <c r="BD61" i="2"/>
  <c r="BC61" i="2"/>
  <c r="BB61" i="2"/>
  <c r="BA61" i="2"/>
  <c r="AZ61" i="2"/>
  <c r="AY61" i="2"/>
  <c r="BE60" i="2"/>
  <c r="BD60" i="2"/>
  <c r="BC60" i="2"/>
  <c r="BB60" i="2"/>
  <c r="BA60" i="2"/>
  <c r="AZ60" i="2"/>
  <c r="AY60" i="2"/>
  <c r="BE59" i="2"/>
  <c r="BD59" i="2"/>
  <c r="BC59" i="2"/>
  <c r="BB59" i="2"/>
  <c r="BA59" i="2"/>
  <c r="AZ59" i="2"/>
  <c r="AY59" i="2"/>
  <c r="BE58" i="2"/>
  <c r="BD58" i="2"/>
  <c r="BC58" i="2"/>
  <c r="BB58" i="2"/>
  <c r="BA58" i="2"/>
  <c r="AZ58" i="2"/>
  <c r="AY58" i="2"/>
  <c r="BE57" i="2"/>
  <c r="BD57" i="2"/>
  <c r="BC57" i="2"/>
  <c r="BB57" i="2"/>
  <c r="BA57" i="2"/>
  <c r="AZ57" i="2"/>
  <c r="AY57" i="2"/>
  <c r="BE56" i="2"/>
  <c r="BD56" i="2"/>
  <c r="BC56" i="2"/>
  <c r="BB56" i="2"/>
  <c r="BA56" i="2"/>
  <c r="AZ56" i="2"/>
  <c r="AY56" i="2"/>
  <c r="BE55" i="2"/>
  <c r="BD55" i="2"/>
  <c r="BC55" i="2"/>
  <c r="BB55" i="2"/>
  <c r="BA55" i="2"/>
  <c r="AZ55" i="2"/>
  <c r="AY55" i="2"/>
  <c r="BE54" i="2"/>
  <c r="BD54" i="2"/>
  <c r="BC54" i="2"/>
  <c r="BB54" i="2"/>
  <c r="BA54" i="2"/>
  <c r="AZ54" i="2"/>
  <c r="AY54" i="2"/>
  <c r="BE53" i="2"/>
  <c r="BD53" i="2"/>
  <c r="BC53" i="2"/>
  <c r="BB53" i="2"/>
  <c r="BA53" i="2"/>
  <c r="AZ53" i="2"/>
  <c r="AY53" i="2"/>
  <c r="BE52" i="2"/>
  <c r="BD52" i="2"/>
  <c r="BC52" i="2"/>
  <c r="BB52" i="2"/>
  <c r="BA52" i="2"/>
  <c r="AZ52" i="2"/>
  <c r="AY52" i="2"/>
  <c r="BE51" i="2"/>
  <c r="BD51" i="2"/>
  <c r="BC51" i="2"/>
  <c r="BB51" i="2"/>
  <c r="BA51" i="2"/>
  <c r="AZ51" i="2"/>
  <c r="AY51" i="2"/>
  <c r="BE50" i="2"/>
  <c r="BD50" i="2"/>
  <c r="BC50" i="2"/>
  <c r="BB50" i="2"/>
  <c r="BA50" i="2"/>
  <c r="AZ50" i="2"/>
  <c r="AY50" i="2"/>
  <c r="BE49" i="2"/>
  <c r="BD49" i="2"/>
  <c r="BC49" i="2"/>
  <c r="BB49" i="2"/>
  <c r="BA49" i="2"/>
  <c r="AZ49" i="2"/>
  <c r="AY49" i="2"/>
  <c r="BE48" i="2"/>
  <c r="BD48" i="2"/>
  <c r="BC48" i="2"/>
  <c r="BB48" i="2"/>
  <c r="BA48" i="2"/>
  <c r="AZ48" i="2"/>
  <c r="AY48" i="2"/>
  <c r="BE47" i="2"/>
  <c r="BD47" i="2"/>
  <c r="BC47" i="2"/>
  <c r="BB47" i="2"/>
  <c r="BA47" i="2"/>
  <c r="AZ47" i="2"/>
  <c r="AY47" i="2"/>
  <c r="BE46" i="2"/>
  <c r="BD46" i="2"/>
  <c r="BC46" i="2"/>
  <c r="BB46" i="2"/>
  <c r="BA46" i="2"/>
  <c r="AZ46" i="2"/>
  <c r="AY46" i="2"/>
  <c r="BE45" i="2"/>
  <c r="BD45" i="2"/>
  <c r="BC45" i="2"/>
  <c r="BB45" i="2"/>
  <c r="BA45" i="2"/>
  <c r="AZ45" i="2"/>
  <c r="AY45" i="2"/>
  <c r="BE44" i="2"/>
  <c r="BD44" i="2"/>
  <c r="BC44" i="2"/>
  <c r="BB44" i="2"/>
  <c r="BA44" i="2"/>
  <c r="AZ44" i="2"/>
  <c r="AY44" i="2"/>
  <c r="BE43" i="2"/>
  <c r="BD43" i="2"/>
  <c r="BC43" i="2"/>
  <c r="BB43" i="2"/>
  <c r="BA43" i="2"/>
  <c r="AZ43" i="2"/>
  <c r="AY43" i="2"/>
  <c r="BE42" i="2"/>
  <c r="BD42" i="2"/>
  <c r="BC42" i="2"/>
  <c r="BB42" i="2"/>
  <c r="BA42" i="2"/>
  <c r="AZ42" i="2"/>
  <c r="AY42" i="2"/>
  <c r="BE41" i="2"/>
  <c r="BD41" i="2"/>
  <c r="BC41" i="2"/>
  <c r="BB41" i="2"/>
  <c r="BA41" i="2"/>
  <c r="AZ41" i="2"/>
  <c r="AY41" i="2"/>
  <c r="BE40" i="2"/>
  <c r="BD40" i="2"/>
  <c r="BC40" i="2"/>
  <c r="BB40" i="2"/>
  <c r="BA40" i="2"/>
  <c r="AZ40" i="2"/>
  <c r="AY40" i="2"/>
  <c r="BE39" i="2"/>
  <c r="BD39" i="2"/>
  <c r="BC39" i="2"/>
  <c r="BB39" i="2"/>
  <c r="BA39" i="2"/>
  <c r="AZ39" i="2"/>
  <c r="AY39" i="2"/>
  <c r="BE38" i="2"/>
  <c r="BD38" i="2"/>
  <c r="BC38" i="2"/>
  <c r="BB38" i="2"/>
  <c r="BA38" i="2"/>
  <c r="AZ38" i="2"/>
  <c r="AY38" i="2"/>
  <c r="BE37" i="2"/>
  <c r="BD37" i="2"/>
  <c r="BC37" i="2"/>
  <c r="BB37" i="2"/>
  <c r="BA37" i="2"/>
  <c r="AZ37" i="2"/>
  <c r="AY37" i="2"/>
  <c r="BE36" i="2"/>
  <c r="BD36" i="2"/>
  <c r="BC36" i="2"/>
  <c r="BB36" i="2"/>
  <c r="BA36" i="2"/>
  <c r="AZ36" i="2"/>
  <c r="AY36" i="2"/>
  <c r="BE35" i="2"/>
  <c r="BD35" i="2"/>
  <c r="BC35" i="2"/>
  <c r="BB35" i="2"/>
  <c r="BA35" i="2"/>
  <c r="AZ35" i="2"/>
  <c r="AY35" i="2"/>
  <c r="BE34" i="2"/>
  <c r="BD34" i="2"/>
  <c r="BC34" i="2"/>
  <c r="BB34" i="2"/>
  <c r="BA34" i="2"/>
  <c r="AZ34" i="2"/>
  <c r="AY34" i="2"/>
  <c r="BE33" i="2"/>
  <c r="BD33" i="2"/>
  <c r="BC33" i="2"/>
  <c r="BB33" i="2"/>
  <c r="BA33" i="2"/>
  <c r="AZ33" i="2"/>
  <c r="AY33" i="2"/>
  <c r="BE32" i="2"/>
  <c r="BD32" i="2"/>
  <c r="BC32" i="2"/>
  <c r="BB32" i="2"/>
  <c r="BA32" i="2"/>
  <c r="AZ32" i="2"/>
  <c r="AY32" i="2"/>
  <c r="BE31" i="2"/>
  <c r="BD31" i="2"/>
  <c r="BC31" i="2"/>
  <c r="BB31" i="2"/>
  <c r="BA31" i="2"/>
  <c r="AZ31" i="2"/>
  <c r="AY31" i="2"/>
  <c r="BE30" i="2"/>
  <c r="BD30" i="2"/>
  <c r="BC30" i="2"/>
  <c r="BB30" i="2"/>
  <c r="BA30" i="2"/>
  <c r="AZ30" i="2"/>
  <c r="AY30" i="2"/>
  <c r="BE29" i="2"/>
  <c r="BD29" i="2"/>
  <c r="BC29" i="2"/>
  <c r="BB29" i="2"/>
  <c r="BA29" i="2"/>
  <c r="AZ29" i="2"/>
  <c r="AY29" i="2"/>
  <c r="BE28" i="2"/>
  <c r="BD28" i="2"/>
  <c r="BC28" i="2"/>
  <c r="BB28" i="2"/>
  <c r="BA28" i="2"/>
  <c r="AZ28" i="2"/>
  <c r="AY28" i="2"/>
  <c r="BE27" i="2"/>
  <c r="BD27" i="2"/>
  <c r="BC27" i="2"/>
  <c r="BB27" i="2"/>
  <c r="BA27" i="2"/>
  <c r="AZ27" i="2"/>
  <c r="AY27" i="2"/>
  <c r="BE26" i="2"/>
  <c r="BD26" i="2"/>
  <c r="BC26" i="2"/>
  <c r="BB26" i="2"/>
  <c r="BA26" i="2"/>
  <c r="AZ26" i="2"/>
  <c r="AY26" i="2"/>
  <c r="BE25" i="2"/>
  <c r="BD25" i="2"/>
  <c r="BC25" i="2"/>
  <c r="BB25" i="2"/>
  <c r="BA25" i="2"/>
  <c r="AZ25" i="2"/>
  <c r="AY25" i="2"/>
  <c r="BE24" i="2"/>
  <c r="BD24" i="2"/>
  <c r="BC24" i="2"/>
  <c r="BB24" i="2"/>
  <c r="BA24" i="2"/>
  <c r="AZ24" i="2"/>
  <c r="AY24" i="2"/>
  <c r="BE23" i="2"/>
  <c r="BD23" i="2"/>
  <c r="BC23" i="2"/>
  <c r="BB23" i="2"/>
  <c r="BA23" i="2"/>
  <c r="AZ23" i="2"/>
  <c r="AY23" i="2"/>
  <c r="BE22" i="2"/>
  <c r="BD22" i="2"/>
  <c r="BC22" i="2"/>
  <c r="BB22" i="2"/>
  <c r="BA22" i="2"/>
  <c r="AZ22" i="2"/>
  <c r="AY22" i="2"/>
  <c r="BE21" i="2"/>
  <c r="BD21" i="2"/>
  <c r="BC21" i="2"/>
  <c r="BB21" i="2"/>
  <c r="BA21" i="2"/>
  <c r="AZ21" i="2"/>
  <c r="AY21" i="2"/>
  <c r="BE20" i="2"/>
  <c r="BD20" i="2"/>
  <c r="BC20" i="2"/>
  <c r="BB20" i="2"/>
  <c r="BA20" i="2"/>
  <c r="AZ20" i="2"/>
  <c r="AY20" i="2"/>
  <c r="BE19" i="2"/>
  <c r="BD19" i="2"/>
  <c r="BC19" i="2"/>
  <c r="BB19" i="2"/>
  <c r="BA19" i="2"/>
  <c r="AZ19" i="2"/>
  <c r="AY19" i="2"/>
  <c r="BE18" i="2"/>
  <c r="BD18" i="2"/>
  <c r="BC18" i="2"/>
  <c r="BB18" i="2"/>
  <c r="BA18" i="2"/>
  <c r="AZ18" i="2"/>
  <c r="AY18" i="2"/>
  <c r="BE17" i="2"/>
  <c r="BD17" i="2"/>
  <c r="BC17" i="2"/>
  <c r="BB17" i="2"/>
  <c r="BA17" i="2"/>
  <c r="AZ17" i="2"/>
  <c r="AY17" i="2"/>
  <c r="BE16" i="2"/>
  <c r="BD16" i="2"/>
  <c r="BC16" i="2"/>
  <c r="BB16" i="2"/>
  <c r="BA16" i="2"/>
  <c r="AZ16" i="2"/>
  <c r="AY16" i="2"/>
  <c r="BE15" i="2"/>
  <c r="BD15" i="2"/>
  <c r="BC15" i="2"/>
  <c r="BB15" i="2"/>
  <c r="BA15" i="2"/>
  <c r="AZ15" i="2"/>
  <c r="AY15" i="2"/>
  <c r="BE14" i="2"/>
  <c r="BD14" i="2"/>
  <c r="BC14" i="2"/>
  <c r="BB14" i="2"/>
  <c r="BA14" i="2"/>
  <c r="AZ14" i="2"/>
  <c r="AY14" i="2"/>
  <c r="BE13" i="2"/>
  <c r="BD13" i="2"/>
  <c r="BC13" i="2"/>
  <c r="BB13" i="2"/>
  <c r="BA13" i="2"/>
  <c r="AZ13" i="2"/>
  <c r="AY13" i="2"/>
  <c r="BE12" i="2"/>
  <c r="BD12" i="2"/>
  <c r="BC12" i="2"/>
  <c r="BB12" i="2"/>
  <c r="BA12" i="2"/>
  <c r="AZ12" i="2"/>
  <c r="AY12" i="2"/>
  <c r="AV511" i="2"/>
  <c r="AV510" i="2"/>
  <c r="AV509" i="2"/>
  <c r="AV508" i="2"/>
  <c r="AV507" i="2"/>
  <c r="AV506" i="2"/>
  <c r="AV505" i="2"/>
  <c r="AV504" i="2"/>
  <c r="AV503" i="2"/>
  <c r="AV502" i="2"/>
  <c r="AV501" i="2"/>
  <c r="AV500" i="2"/>
  <c r="AV499" i="2"/>
  <c r="AV498" i="2"/>
  <c r="AV497" i="2"/>
  <c r="AV496" i="2"/>
  <c r="AV495" i="2"/>
  <c r="AV494" i="2"/>
  <c r="AV493" i="2"/>
  <c r="AV492" i="2"/>
  <c r="AV491" i="2"/>
  <c r="AV490" i="2"/>
  <c r="AV489" i="2"/>
  <c r="AV488" i="2"/>
  <c r="AV487" i="2"/>
  <c r="AV486" i="2"/>
  <c r="AV485" i="2"/>
  <c r="AV484" i="2"/>
  <c r="AV483" i="2"/>
  <c r="AV482" i="2"/>
  <c r="AV481" i="2"/>
  <c r="AV480" i="2"/>
  <c r="AV479" i="2"/>
  <c r="AV478" i="2"/>
  <c r="AV477" i="2"/>
  <c r="AV476" i="2"/>
  <c r="AV475" i="2"/>
  <c r="AV474" i="2"/>
  <c r="AV473" i="2"/>
  <c r="AV472" i="2"/>
  <c r="AV471" i="2"/>
  <c r="AV470" i="2"/>
  <c r="AV469" i="2"/>
  <c r="AV468" i="2"/>
  <c r="AV467" i="2"/>
  <c r="AV466" i="2"/>
  <c r="AV465" i="2"/>
  <c r="AV464" i="2"/>
  <c r="AV463" i="2"/>
  <c r="AV462" i="2"/>
  <c r="AV461" i="2"/>
  <c r="AV460" i="2"/>
  <c r="AV459" i="2"/>
  <c r="AV458" i="2"/>
  <c r="AV457" i="2"/>
  <c r="AV456" i="2"/>
  <c r="AV455" i="2"/>
  <c r="AV454" i="2"/>
  <c r="AV453" i="2"/>
  <c r="AV452" i="2"/>
  <c r="AV451" i="2"/>
  <c r="AV450" i="2"/>
  <c r="AV449" i="2"/>
  <c r="AV448" i="2"/>
  <c r="AV447" i="2"/>
  <c r="AV446" i="2"/>
  <c r="AV445" i="2"/>
  <c r="AV444" i="2"/>
  <c r="AV443" i="2"/>
  <c r="AV442" i="2"/>
  <c r="AV441" i="2"/>
  <c r="AV440" i="2"/>
  <c r="AV439" i="2"/>
  <c r="AV438" i="2"/>
  <c r="AV437" i="2"/>
  <c r="AV436" i="2"/>
  <c r="AV435" i="2"/>
  <c r="AV434" i="2"/>
  <c r="AV433" i="2"/>
  <c r="AV432" i="2"/>
  <c r="AV431" i="2"/>
  <c r="AV430" i="2"/>
  <c r="AV429" i="2"/>
  <c r="AV428" i="2"/>
  <c r="AV427" i="2"/>
  <c r="AV426" i="2"/>
  <c r="AV425" i="2"/>
  <c r="AV424" i="2"/>
  <c r="AV423" i="2"/>
  <c r="AV422" i="2"/>
  <c r="AV421" i="2"/>
  <c r="AV420" i="2"/>
  <c r="AV419" i="2"/>
  <c r="AV418" i="2"/>
  <c r="AV417" i="2"/>
  <c r="AV416" i="2"/>
  <c r="AV415" i="2"/>
  <c r="AV414" i="2"/>
  <c r="AV413" i="2"/>
  <c r="AV412" i="2"/>
  <c r="AV411" i="2"/>
  <c r="AV410" i="2"/>
  <c r="AV409" i="2"/>
  <c r="AV408" i="2"/>
  <c r="AV407" i="2"/>
  <c r="AV406" i="2"/>
  <c r="AV405" i="2"/>
  <c r="AV404" i="2"/>
  <c r="AV403" i="2"/>
  <c r="AV402" i="2"/>
  <c r="AV401" i="2"/>
  <c r="AV400" i="2"/>
  <c r="AV399" i="2"/>
  <c r="AV398" i="2"/>
  <c r="AV397" i="2"/>
  <c r="AV396" i="2"/>
  <c r="AV395" i="2"/>
  <c r="AV394" i="2"/>
  <c r="AV393" i="2"/>
  <c r="AV392" i="2"/>
  <c r="AV391" i="2"/>
  <c r="AV390" i="2"/>
  <c r="AV389" i="2"/>
  <c r="AV388" i="2"/>
  <c r="AV387" i="2"/>
  <c r="AV386" i="2"/>
  <c r="AV385" i="2"/>
  <c r="AV384" i="2"/>
  <c r="AV383" i="2"/>
  <c r="AV382" i="2"/>
  <c r="AV381" i="2"/>
  <c r="AV380" i="2"/>
  <c r="AV379" i="2"/>
  <c r="AV378" i="2"/>
  <c r="AV377" i="2"/>
  <c r="AV376" i="2"/>
  <c r="AV375" i="2"/>
  <c r="AV374" i="2"/>
  <c r="AV373" i="2"/>
  <c r="AV372" i="2"/>
  <c r="AV371" i="2"/>
  <c r="AV370" i="2"/>
  <c r="AV369" i="2"/>
  <c r="AV368" i="2"/>
  <c r="AV367" i="2"/>
  <c r="AV366" i="2"/>
  <c r="AV365" i="2"/>
  <c r="AV364" i="2"/>
  <c r="AV363" i="2"/>
  <c r="AV362" i="2"/>
  <c r="AV361" i="2"/>
  <c r="AV360" i="2"/>
  <c r="AV359" i="2"/>
  <c r="AV358" i="2"/>
  <c r="AV357" i="2"/>
  <c r="AV356" i="2"/>
  <c r="AV355" i="2"/>
  <c r="AV354" i="2"/>
  <c r="AV353" i="2"/>
  <c r="AV352" i="2"/>
  <c r="AV351" i="2"/>
  <c r="AV350" i="2"/>
  <c r="AV349" i="2"/>
  <c r="AV348" i="2"/>
  <c r="AV347" i="2"/>
  <c r="AV346" i="2"/>
  <c r="AV345" i="2"/>
  <c r="AV344" i="2"/>
  <c r="AV343" i="2"/>
  <c r="AV342" i="2"/>
  <c r="AV341" i="2"/>
  <c r="AV340" i="2"/>
  <c r="AV339" i="2"/>
  <c r="AV338" i="2"/>
  <c r="AV337" i="2"/>
  <c r="AV336" i="2"/>
  <c r="AV335" i="2"/>
  <c r="AV334" i="2"/>
  <c r="AV333" i="2"/>
  <c r="AV332" i="2"/>
  <c r="AV331" i="2"/>
  <c r="AV330" i="2"/>
  <c r="AV329" i="2"/>
  <c r="AV328" i="2"/>
  <c r="AV327" i="2"/>
  <c r="AV326" i="2"/>
  <c r="AV325" i="2"/>
  <c r="AV324" i="2"/>
  <c r="AV323" i="2"/>
  <c r="AV322" i="2"/>
  <c r="AV321" i="2"/>
  <c r="AV320" i="2"/>
  <c r="AV319" i="2"/>
  <c r="AV318" i="2"/>
  <c r="AV317" i="2"/>
  <c r="AV316" i="2"/>
  <c r="AV315" i="2"/>
  <c r="AV314" i="2"/>
  <c r="AV313" i="2"/>
  <c r="AV312" i="2"/>
  <c r="AV311" i="2"/>
  <c r="AV310" i="2"/>
  <c r="AV309" i="2"/>
  <c r="AV308" i="2"/>
  <c r="AV307" i="2"/>
  <c r="AV306" i="2"/>
  <c r="AV305" i="2"/>
  <c r="AV304" i="2"/>
  <c r="AV303" i="2"/>
  <c r="AV302" i="2"/>
  <c r="AV301" i="2"/>
  <c r="AV300" i="2"/>
  <c r="AV299" i="2"/>
  <c r="AV298" i="2"/>
  <c r="AV297" i="2"/>
  <c r="AV296" i="2"/>
  <c r="AV295" i="2"/>
  <c r="AV294" i="2"/>
  <c r="AV293" i="2"/>
  <c r="AV292" i="2"/>
  <c r="AV291" i="2"/>
  <c r="AV290" i="2"/>
  <c r="AV289" i="2"/>
  <c r="AV288" i="2"/>
  <c r="AV287" i="2"/>
  <c r="AV286" i="2"/>
  <c r="AV285" i="2"/>
  <c r="AV284" i="2"/>
  <c r="AV283" i="2"/>
  <c r="AV282" i="2"/>
  <c r="AV281" i="2"/>
  <c r="AV280" i="2"/>
  <c r="AV279" i="2"/>
  <c r="AV278" i="2"/>
  <c r="AV277" i="2"/>
  <c r="AV276" i="2"/>
  <c r="AV275" i="2"/>
  <c r="AV274" i="2"/>
  <c r="AV273" i="2"/>
  <c r="AV272" i="2"/>
  <c r="AV271" i="2"/>
  <c r="AV270" i="2"/>
  <c r="AV269" i="2"/>
  <c r="AV268" i="2"/>
  <c r="AV267" i="2"/>
  <c r="AV266" i="2"/>
  <c r="AV265" i="2"/>
  <c r="AV264" i="2"/>
  <c r="AV263" i="2"/>
  <c r="AV262" i="2"/>
  <c r="AV261" i="2"/>
  <c r="AV260" i="2"/>
  <c r="AV259" i="2"/>
  <c r="AV258" i="2"/>
  <c r="AV257" i="2"/>
  <c r="AV256" i="2"/>
  <c r="AV255" i="2"/>
  <c r="AV254" i="2"/>
  <c r="AV253" i="2"/>
  <c r="AV252" i="2"/>
  <c r="AV251" i="2"/>
  <c r="AV250" i="2"/>
  <c r="AV249" i="2"/>
  <c r="AV248" i="2"/>
  <c r="AV247" i="2"/>
  <c r="AV246" i="2"/>
  <c r="AV245" i="2"/>
  <c r="AV244" i="2"/>
  <c r="AV243" i="2"/>
  <c r="AV242" i="2"/>
  <c r="AV241" i="2"/>
  <c r="AV240" i="2"/>
  <c r="AV239" i="2"/>
  <c r="AV238" i="2"/>
  <c r="AV237" i="2"/>
  <c r="AV236" i="2"/>
  <c r="AV235" i="2"/>
  <c r="AV234" i="2"/>
  <c r="AV233" i="2"/>
  <c r="AV232" i="2"/>
  <c r="AV231" i="2"/>
  <c r="AV230" i="2"/>
  <c r="AV229" i="2"/>
  <c r="AV228" i="2"/>
  <c r="AV227" i="2"/>
  <c r="AV226" i="2"/>
  <c r="AV225" i="2"/>
  <c r="AV224" i="2"/>
  <c r="AV223" i="2"/>
  <c r="AV222" i="2"/>
  <c r="AV221" i="2"/>
  <c r="AV220" i="2"/>
  <c r="AV219" i="2"/>
  <c r="AV218" i="2"/>
  <c r="AV217" i="2"/>
  <c r="AV216" i="2"/>
  <c r="AV215" i="2"/>
  <c r="AV214" i="2"/>
  <c r="AV213" i="2"/>
  <c r="AV212" i="2"/>
  <c r="AV211" i="2"/>
  <c r="AV210" i="2"/>
  <c r="AV209" i="2"/>
  <c r="AV208" i="2"/>
  <c r="AV207" i="2"/>
  <c r="AV206" i="2"/>
  <c r="AV205" i="2"/>
  <c r="AV204" i="2"/>
  <c r="AV203" i="2"/>
  <c r="AV202" i="2"/>
  <c r="AV201" i="2"/>
  <c r="AV200" i="2"/>
  <c r="AV199" i="2"/>
  <c r="AV198" i="2"/>
  <c r="AV197" i="2"/>
  <c r="AV196" i="2"/>
  <c r="AV195" i="2"/>
  <c r="AV194" i="2"/>
  <c r="AV193" i="2"/>
  <c r="AV192" i="2"/>
  <c r="AV191" i="2"/>
  <c r="AV190" i="2"/>
  <c r="AV189" i="2"/>
  <c r="AV188" i="2"/>
  <c r="AV187" i="2"/>
  <c r="AV186" i="2"/>
  <c r="AV185" i="2"/>
  <c r="AV184" i="2"/>
  <c r="AV183" i="2"/>
  <c r="AV182" i="2"/>
  <c r="AV181" i="2"/>
  <c r="AV180" i="2"/>
  <c r="AV179" i="2"/>
  <c r="AV178" i="2"/>
  <c r="AV177" i="2"/>
  <c r="AV176" i="2"/>
  <c r="AV175" i="2"/>
  <c r="AV174" i="2"/>
  <c r="AV173" i="2"/>
  <c r="AV172" i="2"/>
  <c r="AV171" i="2"/>
  <c r="AV170" i="2"/>
  <c r="AV169" i="2"/>
  <c r="AV168" i="2"/>
  <c r="AV167" i="2"/>
  <c r="AV166" i="2"/>
  <c r="AV165" i="2"/>
  <c r="AV164" i="2"/>
  <c r="AV163" i="2"/>
  <c r="AV162" i="2"/>
  <c r="AV161" i="2"/>
  <c r="AV160" i="2"/>
  <c r="AV159" i="2"/>
  <c r="AV158" i="2"/>
  <c r="AV157" i="2"/>
  <c r="AV156" i="2"/>
  <c r="AV155" i="2"/>
  <c r="AV154" i="2"/>
  <c r="AV153" i="2"/>
  <c r="AV152" i="2"/>
  <c r="AV151" i="2"/>
  <c r="AV150" i="2"/>
  <c r="AV149" i="2"/>
  <c r="AV148" i="2"/>
  <c r="AV147" i="2"/>
  <c r="AV146" i="2"/>
  <c r="AV145" i="2"/>
  <c r="AV144" i="2"/>
  <c r="AV143"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83" i="2"/>
  <c r="AV82" i="2"/>
  <c r="AV81" i="2"/>
  <c r="AV80" i="2"/>
  <c r="AV79" i="2"/>
  <c r="AV78" i="2"/>
  <c r="AV77" i="2"/>
  <c r="AV76" i="2"/>
  <c r="AV75" i="2"/>
  <c r="AV74" i="2"/>
  <c r="AV73" i="2"/>
  <c r="AV72" i="2"/>
  <c r="AV71" i="2"/>
  <c r="AV70" i="2"/>
  <c r="AV69" i="2"/>
  <c r="AV68" i="2"/>
  <c r="AV67" i="2"/>
  <c r="AV66" i="2"/>
  <c r="AV65" i="2"/>
  <c r="AV64" i="2"/>
  <c r="AV63" i="2"/>
  <c r="AV62"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F3" i="10" l="1"/>
  <c r="D4" i="2"/>
  <c r="AX94" i="2"/>
  <c r="J94" i="10"/>
  <c r="AX105" i="2"/>
  <c r="J105" i="10"/>
  <c r="AX93" i="2"/>
  <c r="J93" i="10"/>
  <c r="AX81" i="2"/>
  <c r="J81" i="10"/>
  <c r="AX69" i="2"/>
  <c r="J69" i="10"/>
  <c r="AX57" i="2"/>
  <c r="J57" i="10"/>
  <c r="AX45" i="2"/>
  <c r="J45" i="10"/>
  <c r="AX33" i="2"/>
  <c r="J33" i="10"/>
  <c r="AX21" i="2"/>
  <c r="J21" i="10"/>
  <c r="AX70" i="2"/>
  <c r="J70" i="10"/>
  <c r="AX104" i="2"/>
  <c r="J104" i="10"/>
  <c r="AX92" i="2"/>
  <c r="J92" i="10"/>
  <c r="AX80" i="2"/>
  <c r="J80" i="10"/>
  <c r="AX68" i="2"/>
  <c r="J68" i="10"/>
  <c r="AX56" i="2"/>
  <c r="J56" i="10"/>
  <c r="AX44" i="2"/>
  <c r="J44" i="10"/>
  <c r="AX32" i="2"/>
  <c r="J32" i="10"/>
  <c r="AX20" i="2"/>
  <c r="J20" i="10"/>
  <c r="AX22" i="2"/>
  <c r="J22" i="10"/>
  <c r="AX103" i="2"/>
  <c r="J103" i="10"/>
  <c r="AX91" i="2"/>
  <c r="J91" i="10"/>
  <c r="AX79" i="2"/>
  <c r="J79" i="10"/>
  <c r="AX67" i="2"/>
  <c r="J67" i="10"/>
  <c r="AX55" i="2"/>
  <c r="J55" i="10"/>
  <c r="AX43" i="2"/>
  <c r="J43" i="10"/>
  <c r="AX31" i="2"/>
  <c r="J31" i="10"/>
  <c r="AX19" i="2"/>
  <c r="J19" i="10"/>
  <c r="AX106" i="2"/>
  <c r="J106" i="10"/>
  <c r="AX90" i="2"/>
  <c r="J90" i="10"/>
  <c r="AX78" i="2"/>
  <c r="J78" i="10"/>
  <c r="AX66" i="2"/>
  <c r="J66" i="10"/>
  <c r="AX54" i="2"/>
  <c r="J54" i="10"/>
  <c r="AX30" i="2"/>
  <c r="J30" i="10"/>
  <c r="AX18" i="2"/>
  <c r="J18" i="10"/>
  <c r="AX46" i="2"/>
  <c r="J46" i="10"/>
  <c r="AX82" i="2"/>
  <c r="J82" i="10"/>
  <c r="AX50" i="2"/>
  <c r="J50" i="10"/>
  <c r="AX85" i="2"/>
  <c r="J85" i="10"/>
  <c r="AX49" i="2"/>
  <c r="J49" i="10"/>
  <c r="AX25" i="2"/>
  <c r="J25" i="10"/>
  <c r="AX34" i="2"/>
  <c r="J34" i="10"/>
  <c r="AX58" i="2"/>
  <c r="J58" i="10"/>
  <c r="D4" i="10"/>
  <c r="AC24" i="2"/>
  <c r="AC36" i="2"/>
  <c r="AC48" i="2"/>
  <c r="AC60" i="2"/>
  <c r="AC72" i="2"/>
  <c r="AC84" i="2"/>
  <c r="AC96" i="2"/>
  <c r="AC108" i="2"/>
  <c r="AC120" i="2"/>
  <c r="N120" i="10" s="1"/>
  <c r="AC132" i="2"/>
  <c r="N132" i="10" s="1"/>
  <c r="AC144" i="2"/>
  <c r="N144" i="10" s="1"/>
  <c r="AC156" i="2"/>
  <c r="N156" i="10" s="1"/>
  <c r="AC168" i="2"/>
  <c r="N168" i="10" s="1"/>
  <c r="AC180" i="2"/>
  <c r="N180" i="10" s="1"/>
  <c r="AC192" i="2"/>
  <c r="N192" i="10" s="1"/>
  <c r="AC204" i="2"/>
  <c r="N204" i="10" s="1"/>
  <c r="AC216" i="2"/>
  <c r="N216" i="10" s="1"/>
  <c r="AC228" i="2"/>
  <c r="N228" i="10" s="1"/>
  <c r="AC240" i="2"/>
  <c r="N240" i="10" s="1"/>
  <c r="AC252" i="2"/>
  <c r="N252" i="10" s="1"/>
  <c r="AC264" i="2"/>
  <c r="N264" i="10" s="1"/>
  <c r="AC276" i="2"/>
  <c r="N276" i="10" s="1"/>
  <c r="AC288" i="2"/>
  <c r="N288" i="10" s="1"/>
  <c r="AC300" i="2"/>
  <c r="N300" i="10" s="1"/>
  <c r="AC312" i="2"/>
  <c r="N312" i="10" s="1"/>
  <c r="AC324" i="2"/>
  <c r="N324" i="10" s="1"/>
  <c r="AC336" i="2"/>
  <c r="N336" i="10" s="1"/>
  <c r="AC348" i="2"/>
  <c r="N348" i="10" s="1"/>
  <c r="AC360" i="2"/>
  <c r="N360" i="10" s="1"/>
  <c r="AC372" i="2"/>
  <c r="N372" i="10" s="1"/>
  <c r="AC384" i="2"/>
  <c r="N384" i="10" s="1"/>
  <c r="AC396" i="2"/>
  <c r="N396" i="10" s="1"/>
  <c r="AC408" i="2"/>
  <c r="N408" i="10" s="1"/>
  <c r="AC420" i="2"/>
  <c r="N420" i="10" s="1"/>
  <c r="AC432" i="2"/>
  <c r="N432" i="10" s="1"/>
  <c r="AC444" i="2"/>
  <c r="N444" i="10" s="1"/>
  <c r="AC456" i="2"/>
  <c r="N456" i="10" s="1"/>
  <c r="AC468" i="2"/>
  <c r="N468" i="10" s="1"/>
  <c r="AC480" i="2"/>
  <c r="N480" i="10" s="1"/>
  <c r="AC492" i="2"/>
  <c r="N492" i="10" s="1"/>
  <c r="AC504" i="2"/>
  <c r="N504" i="10" s="1"/>
  <c r="AI16" i="2"/>
  <c r="AI28" i="2"/>
  <c r="AI40" i="2"/>
  <c r="AI52" i="2"/>
  <c r="AI64" i="2"/>
  <c r="AI76" i="2"/>
  <c r="AI88" i="2"/>
  <c r="AI100" i="2"/>
  <c r="AI112" i="2"/>
  <c r="AI124" i="2"/>
  <c r="AI136" i="2"/>
  <c r="AI148" i="2"/>
  <c r="AI160" i="2"/>
  <c r="AI172" i="2"/>
  <c r="AI184" i="2"/>
  <c r="AI196" i="2"/>
  <c r="AI208" i="2"/>
  <c r="AI220" i="2"/>
  <c r="AI232" i="2"/>
  <c r="AI244" i="2"/>
  <c r="AI256" i="2"/>
  <c r="AI268" i="2"/>
  <c r="AI280" i="2"/>
  <c r="AI292" i="2"/>
  <c r="AI304" i="2"/>
  <c r="AI316" i="2"/>
  <c r="AI328" i="2"/>
  <c r="AI340" i="2"/>
  <c r="AI352" i="2"/>
  <c r="AI364" i="2"/>
  <c r="AI376" i="2"/>
  <c r="AI388" i="2"/>
  <c r="AI400" i="2"/>
  <c r="AI412" i="2"/>
  <c r="AI424" i="2"/>
  <c r="AI436" i="2"/>
  <c r="AI448" i="2"/>
  <c r="AI460" i="2"/>
  <c r="AI472" i="2"/>
  <c r="AI484" i="2"/>
  <c r="AI496" i="2"/>
  <c r="AI508" i="2"/>
  <c r="AF20" i="2"/>
  <c r="AF32" i="2"/>
  <c r="AC13" i="2"/>
  <c r="N13" i="10" s="1"/>
  <c r="AC25" i="2"/>
  <c r="AC37" i="2"/>
  <c r="AC49" i="2"/>
  <c r="AC61" i="2"/>
  <c r="AC73" i="2"/>
  <c r="AC85" i="2"/>
  <c r="AC97" i="2"/>
  <c r="AC109" i="2"/>
  <c r="AC121" i="2"/>
  <c r="N121" i="10" s="1"/>
  <c r="AC133" i="2"/>
  <c r="N133" i="10" s="1"/>
  <c r="AC145" i="2"/>
  <c r="N145" i="10" s="1"/>
  <c r="AC157" i="2"/>
  <c r="N157" i="10" s="1"/>
  <c r="AC169" i="2"/>
  <c r="N169" i="10" s="1"/>
  <c r="AC181" i="2"/>
  <c r="N181" i="10" s="1"/>
  <c r="AC193" i="2"/>
  <c r="N193" i="10" s="1"/>
  <c r="AC205" i="2"/>
  <c r="N205" i="10" s="1"/>
  <c r="AC217" i="2"/>
  <c r="N217" i="10" s="1"/>
  <c r="AC229" i="2"/>
  <c r="N229" i="10" s="1"/>
  <c r="AC241" i="2"/>
  <c r="N241" i="10" s="1"/>
  <c r="AC253" i="2"/>
  <c r="N253" i="10" s="1"/>
  <c r="AC265" i="2"/>
  <c r="N265" i="10" s="1"/>
  <c r="AC277" i="2"/>
  <c r="N277" i="10" s="1"/>
  <c r="AC289" i="2"/>
  <c r="N289" i="10" s="1"/>
  <c r="AC301" i="2"/>
  <c r="N301" i="10" s="1"/>
  <c r="AC313" i="2"/>
  <c r="N313" i="10" s="1"/>
  <c r="AC325" i="2"/>
  <c r="N325" i="10" s="1"/>
  <c r="AC337" i="2"/>
  <c r="N337" i="10" s="1"/>
  <c r="AC349" i="2"/>
  <c r="N349" i="10" s="1"/>
  <c r="AC361" i="2"/>
  <c r="N361" i="10" s="1"/>
  <c r="AC373" i="2"/>
  <c r="N373" i="10" s="1"/>
  <c r="AC385" i="2"/>
  <c r="N385" i="10" s="1"/>
  <c r="AC397" i="2"/>
  <c r="N397" i="10" s="1"/>
  <c r="AC409" i="2"/>
  <c r="N409" i="10" s="1"/>
  <c r="AC421" i="2"/>
  <c r="N421" i="10" s="1"/>
  <c r="AC433" i="2"/>
  <c r="N433" i="10" s="1"/>
  <c r="AC445" i="2"/>
  <c r="N445" i="10" s="1"/>
  <c r="AC457" i="2"/>
  <c r="N457" i="10" s="1"/>
  <c r="AC469" i="2"/>
  <c r="N469" i="10" s="1"/>
  <c r="AC481" i="2"/>
  <c r="N481" i="10" s="1"/>
  <c r="AC493" i="2"/>
  <c r="N493" i="10" s="1"/>
  <c r="AC505" i="2"/>
  <c r="N505" i="10" s="1"/>
  <c r="AI17" i="2"/>
  <c r="AI29" i="2"/>
  <c r="AI41" i="2"/>
  <c r="AI53" i="2"/>
  <c r="AI65" i="2"/>
  <c r="AI77" i="2"/>
  <c r="AI89" i="2"/>
  <c r="AI101" i="2"/>
  <c r="AI113" i="2"/>
  <c r="AI125" i="2"/>
  <c r="AI137" i="2"/>
  <c r="AI149" i="2"/>
  <c r="AI161" i="2"/>
  <c r="AI173" i="2"/>
  <c r="AI185" i="2"/>
  <c r="AI197" i="2"/>
  <c r="AI209" i="2"/>
  <c r="AI221" i="2"/>
  <c r="AI233" i="2"/>
  <c r="AI245" i="2"/>
  <c r="AI257" i="2"/>
  <c r="AI269" i="2"/>
  <c r="AI281" i="2"/>
  <c r="AI293" i="2"/>
  <c r="AI305" i="2"/>
  <c r="AI317" i="2"/>
  <c r="AI329" i="2"/>
  <c r="AI341" i="2"/>
  <c r="AI353" i="2"/>
  <c r="AI365" i="2"/>
  <c r="AI377" i="2"/>
  <c r="AI389" i="2"/>
  <c r="AI401" i="2"/>
  <c r="AI413" i="2"/>
  <c r="AI425" i="2"/>
  <c r="AI437" i="2"/>
  <c r="AI449" i="2"/>
  <c r="AI461" i="2"/>
  <c r="AI473" i="2"/>
  <c r="AI485" i="2"/>
  <c r="AI497" i="2"/>
  <c r="AI509" i="2"/>
  <c r="AF21" i="2"/>
  <c r="AC14" i="2"/>
  <c r="N14" i="10" s="1"/>
  <c r="AC26" i="2"/>
  <c r="AC38" i="2"/>
  <c r="AC50" i="2"/>
  <c r="AC62" i="2"/>
  <c r="AC74" i="2"/>
  <c r="AC86" i="2"/>
  <c r="AC98" i="2"/>
  <c r="AC110" i="2"/>
  <c r="AC122" i="2"/>
  <c r="N122" i="10" s="1"/>
  <c r="AC134" i="2"/>
  <c r="N134" i="10" s="1"/>
  <c r="AC146" i="2"/>
  <c r="N146" i="10" s="1"/>
  <c r="AC158" i="2"/>
  <c r="N158" i="10" s="1"/>
  <c r="AC170" i="2"/>
  <c r="N170" i="10" s="1"/>
  <c r="AC182" i="2"/>
  <c r="N182" i="10" s="1"/>
  <c r="AC194" i="2"/>
  <c r="N194" i="10" s="1"/>
  <c r="AC206" i="2"/>
  <c r="N206" i="10" s="1"/>
  <c r="AC218" i="2"/>
  <c r="N218" i="10" s="1"/>
  <c r="AC230" i="2"/>
  <c r="N230" i="10" s="1"/>
  <c r="AC242" i="2"/>
  <c r="N242" i="10" s="1"/>
  <c r="AC254" i="2"/>
  <c r="N254" i="10" s="1"/>
  <c r="AC266" i="2"/>
  <c r="N266" i="10" s="1"/>
  <c r="AC278" i="2"/>
  <c r="N278" i="10" s="1"/>
  <c r="AC290" i="2"/>
  <c r="N290" i="10" s="1"/>
  <c r="AC302" i="2"/>
  <c r="N302" i="10" s="1"/>
  <c r="AC314" i="2"/>
  <c r="N314" i="10" s="1"/>
  <c r="AC326" i="2"/>
  <c r="N326" i="10" s="1"/>
  <c r="AC338" i="2"/>
  <c r="N338" i="10" s="1"/>
  <c r="AC350" i="2"/>
  <c r="N350" i="10" s="1"/>
  <c r="AC362" i="2"/>
  <c r="N362" i="10" s="1"/>
  <c r="AC374" i="2"/>
  <c r="N374" i="10" s="1"/>
  <c r="AC386" i="2"/>
  <c r="N386" i="10" s="1"/>
  <c r="AC398" i="2"/>
  <c r="N398" i="10" s="1"/>
  <c r="AC410" i="2"/>
  <c r="N410" i="10" s="1"/>
  <c r="AC422" i="2"/>
  <c r="N422" i="10" s="1"/>
  <c r="AC434" i="2"/>
  <c r="N434" i="10" s="1"/>
  <c r="AC446" i="2"/>
  <c r="N446" i="10" s="1"/>
  <c r="AC458" i="2"/>
  <c r="N458" i="10" s="1"/>
  <c r="AC470" i="2"/>
  <c r="N470" i="10" s="1"/>
  <c r="AC482" i="2"/>
  <c r="N482" i="10" s="1"/>
  <c r="AC494" i="2"/>
  <c r="N494" i="10" s="1"/>
  <c r="AC506" i="2"/>
  <c r="N506" i="10" s="1"/>
  <c r="AI18" i="2"/>
  <c r="AI30" i="2"/>
  <c r="AI42" i="2"/>
  <c r="AI54" i="2"/>
  <c r="AI66" i="2"/>
  <c r="AI78" i="2"/>
  <c r="AI90" i="2"/>
  <c r="AI102" i="2"/>
  <c r="AI114" i="2"/>
  <c r="AI126" i="2"/>
  <c r="AI138" i="2"/>
  <c r="AI150" i="2"/>
  <c r="AI162" i="2"/>
  <c r="AI174" i="2"/>
  <c r="AI186" i="2"/>
  <c r="AI198" i="2"/>
  <c r="AI210" i="2"/>
  <c r="AI222" i="2"/>
  <c r="AI234" i="2"/>
  <c r="AI246" i="2"/>
  <c r="AI258" i="2"/>
  <c r="AI270" i="2"/>
  <c r="AI282" i="2"/>
  <c r="AI294" i="2"/>
  <c r="AI306" i="2"/>
  <c r="AI318" i="2"/>
  <c r="AI330" i="2"/>
  <c r="AI342" i="2"/>
  <c r="AI354" i="2"/>
  <c r="AI366" i="2"/>
  <c r="AI378" i="2"/>
  <c r="AI390" i="2"/>
  <c r="AI402" i="2"/>
  <c r="AI414" i="2"/>
  <c r="AI426" i="2"/>
  <c r="AI438" i="2"/>
  <c r="AI450" i="2"/>
  <c r="AI462" i="2"/>
  <c r="AI474" i="2"/>
  <c r="AI486" i="2"/>
  <c r="AC15" i="2"/>
  <c r="AC27" i="2"/>
  <c r="AC39" i="2"/>
  <c r="AC51" i="2"/>
  <c r="AC63" i="2"/>
  <c r="AC75" i="2"/>
  <c r="AC87" i="2"/>
  <c r="AC99" i="2"/>
  <c r="AC111" i="2"/>
  <c r="AC123" i="2"/>
  <c r="N123" i="10" s="1"/>
  <c r="AC135" i="2"/>
  <c r="N135" i="10" s="1"/>
  <c r="AC147" i="2"/>
  <c r="N147" i="10" s="1"/>
  <c r="AC159" i="2"/>
  <c r="AC171" i="2"/>
  <c r="N171" i="10" s="1"/>
  <c r="AC183" i="2"/>
  <c r="N183" i="10" s="1"/>
  <c r="AC195" i="2"/>
  <c r="N195" i="10" s="1"/>
  <c r="AC207" i="2"/>
  <c r="N207" i="10" s="1"/>
  <c r="AC219" i="2"/>
  <c r="N219" i="10" s="1"/>
  <c r="AC231" i="2"/>
  <c r="N231" i="10" s="1"/>
  <c r="AC243" i="2"/>
  <c r="N243" i="10" s="1"/>
  <c r="AC255" i="2"/>
  <c r="N255" i="10" s="1"/>
  <c r="AC267" i="2"/>
  <c r="N267" i="10" s="1"/>
  <c r="AC279" i="2"/>
  <c r="N279" i="10" s="1"/>
  <c r="AC291" i="2"/>
  <c r="N291" i="10" s="1"/>
  <c r="AC303" i="2"/>
  <c r="N303" i="10" s="1"/>
  <c r="AC315" i="2"/>
  <c r="N315" i="10" s="1"/>
  <c r="AC327" i="2"/>
  <c r="N327" i="10" s="1"/>
  <c r="AC339" i="2"/>
  <c r="N339" i="10" s="1"/>
  <c r="AC351" i="2"/>
  <c r="N351" i="10" s="1"/>
  <c r="AC363" i="2"/>
  <c r="N363" i="10" s="1"/>
  <c r="AC375" i="2"/>
  <c r="N375" i="10" s="1"/>
  <c r="AC387" i="2"/>
  <c r="N387" i="10" s="1"/>
  <c r="AC399" i="2"/>
  <c r="N399" i="10" s="1"/>
  <c r="AC411" i="2"/>
  <c r="N411" i="10" s="1"/>
  <c r="AC423" i="2"/>
  <c r="N423" i="10" s="1"/>
  <c r="AC435" i="2"/>
  <c r="N435" i="10" s="1"/>
  <c r="AC447" i="2"/>
  <c r="N447" i="10" s="1"/>
  <c r="AC459" i="2"/>
  <c r="N459" i="10" s="1"/>
  <c r="AC471" i="2"/>
  <c r="N471" i="10" s="1"/>
  <c r="AC483" i="2"/>
  <c r="N483" i="10" s="1"/>
  <c r="AC495" i="2"/>
  <c r="N495" i="10" s="1"/>
  <c r="AC507" i="2"/>
  <c r="N507" i="10" s="1"/>
  <c r="AI19" i="2"/>
  <c r="AI31" i="2"/>
  <c r="AI43" i="2"/>
  <c r="AI55" i="2"/>
  <c r="AI67" i="2"/>
  <c r="AI79" i="2"/>
  <c r="AI91" i="2"/>
  <c r="AI103" i="2"/>
  <c r="AI115" i="2"/>
  <c r="AI127" i="2"/>
  <c r="AI139" i="2"/>
  <c r="AI151" i="2"/>
  <c r="AI163" i="2"/>
  <c r="AI175" i="2"/>
  <c r="AI187" i="2"/>
  <c r="AI199" i="2"/>
  <c r="AI211" i="2"/>
  <c r="AI223" i="2"/>
  <c r="AI235" i="2"/>
  <c r="AI247" i="2"/>
  <c r="AI259" i="2"/>
  <c r="AI271" i="2"/>
  <c r="AI283" i="2"/>
  <c r="AI295" i="2"/>
  <c r="AI307" i="2"/>
  <c r="AI319" i="2"/>
  <c r="AI331" i="2"/>
  <c r="AI343" i="2"/>
  <c r="AI355" i="2"/>
  <c r="AI367" i="2"/>
  <c r="AI379" i="2"/>
  <c r="AI391" i="2"/>
  <c r="AI403" i="2"/>
  <c r="AI415" i="2"/>
  <c r="AI427" i="2"/>
  <c r="AI439" i="2"/>
  <c r="AI451" i="2"/>
  <c r="AI463" i="2"/>
  <c r="AI475" i="2"/>
  <c r="AI487" i="2"/>
  <c r="AI499" i="2"/>
  <c r="AI511" i="2"/>
  <c r="AF23" i="2"/>
  <c r="AC16" i="2"/>
  <c r="AC28" i="2"/>
  <c r="AC40" i="2"/>
  <c r="AC52" i="2"/>
  <c r="AC64" i="2"/>
  <c r="AC76" i="2"/>
  <c r="AC88" i="2"/>
  <c r="AC100" i="2"/>
  <c r="AC112" i="2"/>
  <c r="N112" i="10" s="1"/>
  <c r="AC124" i="2"/>
  <c r="N124" i="10" s="1"/>
  <c r="AC136" i="2"/>
  <c r="N136" i="10" s="1"/>
  <c r="AC148" i="2"/>
  <c r="N148" i="10" s="1"/>
  <c r="AC160" i="2"/>
  <c r="N160" i="10" s="1"/>
  <c r="AC172" i="2"/>
  <c r="N172" i="10" s="1"/>
  <c r="AC184" i="2"/>
  <c r="N184" i="10" s="1"/>
  <c r="AC196" i="2"/>
  <c r="N196" i="10" s="1"/>
  <c r="AC208" i="2"/>
  <c r="N208" i="10" s="1"/>
  <c r="AC220" i="2"/>
  <c r="N220" i="10" s="1"/>
  <c r="AC232" i="2"/>
  <c r="N232" i="10" s="1"/>
  <c r="AC244" i="2"/>
  <c r="N244" i="10" s="1"/>
  <c r="AC256" i="2"/>
  <c r="N256" i="10" s="1"/>
  <c r="AC268" i="2"/>
  <c r="N268" i="10" s="1"/>
  <c r="AC280" i="2"/>
  <c r="N280" i="10" s="1"/>
  <c r="AC292" i="2"/>
  <c r="N292" i="10" s="1"/>
  <c r="AC304" i="2"/>
  <c r="N304" i="10" s="1"/>
  <c r="AC316" i="2"/>
  <c r="N316" i="10" s="1"/>
  <c r="AC328" i="2"/>
  <c r="N328" i="10" s="1"/>
  <c r="AC340" i="2"/>
  <c r="N340" i="10" s="1"/>
  <c r="AC352" i="2"/>
  <c r="N352" i="10" s="1"/>
  <c r="AC364" i="2"/>
  <c r="N364" i="10" s="1"/>
  <c r="AC376" i="2"/>
  <c r="N376" i="10" s="1"/>
  <c r="AC388" i="2"/>
  <c r="N388" i="10" s="1"/>
  <c r="AC400" i="2"/>
  <c r="N400" i="10" s="1"/>
  <c r="AC412" i="2"/>
  <c r="N412" i="10" s="1"/>
  <c r="AC424" i="2"/>
  <c r="N424" i="10" s="1"/>
  <c r="AC436" i="2"/>
  <c r="N436" i="10" s="1"/>
  <c r="AC448" i="2"/>
  <c r="N448" i="10" s="1"/>
  <c r="AC460" i="2"/>
  <c r="N460" i="10" s="1"/>
  <c r="AC472" i="2"/>
  <c r="N472" i="10" s="1"/>
  <c r="AC484" i="2"/>
  <c r="N484" i="10" s="1"/>
  <c r="AC496" i="2"/>
  <c r="N496" i="10" s="1"/>
  <c r="AC508" i="2"/>
  <c r="N508" i="10" s="1"/>
  <c r="AI20" i="2"/>
  <c r="AI32" i="2"/>
  <c r="AI44" i="2"/>
  <c r="AI56" i="2"/>
  <c r="AI68" i="2"/>
  <c r="AI80" i="2"/>
  <c r="AI92" i="2"/>
  <c r="AI104" i="2"/>
  <c r="AI116" i="2"/>
  <c r="AI128" i="2"/>
  <c r="AI140" i="2"/>
  <c r="AI152" i="2"/>
  <c r="AI164" i="2"/>
  <c r="AI176" i="2"/>
  <c r="AI188" i="2"/>
  <c r="AI200" i="2"/>
  <c r="AI212" i="2"/>
  <c r="AI224" i="2"/>
  <c r="AI236" i="2"/>
  <c r="AI248" i="2"/>
  <c r="AI260" i="2"/>
  <c r="AI272" i="2"/>
  <c r="AI284" i="2"/>
  <c r="AI296" i="2"/>
  <c r="AI308" i="2"/>
  <c r="AC17" i="2"/>
  <c r="AC29" i="2"/>
  <c r="AC41" i="2"/>
  <c r="AC53" i="2"/>
  <c r="AC65" i="2"/>
  <c r="AC77" i="2"/>
  <c r="AC89" i="2"/>
  <c r="AC101" i="2"/>
  <c r="AC113" i="2"/>
  <c r="N113" i="10" s="1"/>
  <c r="AC125" i="2"/>
  <c r="N125" i="10" s="1"/>
  <c r="AC137" i="2"/>
  <c r="N137" i="10" s="1"/>
  <c r="AC149" i="2"/>
  <c r="N149" i="10" s="1"/>
  <c r="AC161" i="2"/>
  <c r="N161" i="10" s="1"/>
  <c r="AC173" i="2"/>
  <c r="N173" i="10" s="1"/>
  <c r="AC185" i="2"/>
  <c r="N185" i="10" s="1"/>
  <c r="AC197" i="2"/>
  <c r="N197" i="10" s="1"/>
  <c r="AC209" i="2"/>
  <c r="N209" i="10" s="1"/>
  <c r="AC221" i="2"/>
  <c r="N221" i="10" s="1"/>
  <c r="AC233" i="2"/>
  <c r="N233" i="10" s="1"/>
  <c r="AC245" i="2"/>
  <c r="N245" i="10" s="1"/>
  <c r="AC257" i="2"/>
  <c r="N257" i="10" s="1"/>
  <c r="AC269" i="2"/>
  <c r="N269" i="10" s="1"/>
  <c r="AC281" i="2"/>
  <c r="N281" i="10" s="1"/>
  <c r="AC293" i="2"/>
  <c r="N293" i="10" s="1"/>
  <c r="AC305" i="2"/>
  <c r="N305" i="10" s="1"/>
  <c r="AC317" i="2"/>
  <c r="N317" i="10" s="1"/>
  <c r="AC329" i="2"/>
  <c r="N329" i="10" s="1"/>
  <c r="AC341" i="2"/>
  <c r="N341" i="10" s="1"/>
  <c r="AC353" i="2"/>
  <c r="N353" i="10" s="1"/>
  <c r="AC365" i="2"/>
  <c r="N365" i="10" s="1"/>
  <c r="AC377" i="2"/>
  <c r="N377" i="10" s="1"/>
  <c r="AC389" i="2"/>
  <c r="N389" i="10" s="1"/>
  <c r="AC401" i="2"/>
  <c r="N401" i="10" s="1"/>
  <c r="AC413" i="2"/>
  <c r="N413" i="10" s="1"/>
  <c r="AC425" i="2"/>
  <c r="N425" i="10" s="1"/>
  <c r="AC437" i="2"/>
  <c r="N437" i="10" s="1"/>
  <c r="AC449" i="2"/>
  <c r="N449" i="10" s="1"/>
  <c r="AC461" i="2"/>
  <c r="N461" i="10" s="1"/>
  <c r="AC473" i="2"/>
  <c r="N473" i="10" s="1"/>
  <c r="AC485" i="2"/>
  <c r="N485" i="10" s="1"/>
  <c r="AC497" i="2"/>
  <c r="N497" i="10" s="1"/>
  <c r="AC509" i="2"/>
  <c r="N509" i="10" s="1"/>
  <c r="AI21" i="2"/>
  <c r="AI33" i="2"/>
  <c r="AI45" i="2"/>
  <c r="AI57" i="2"/>
  <c r="AI69" i="2"/>
  <c r="AI81" i="2"/>
  <c r="AI93" i="2"/>
  <c r="AI105" i="2"/>
  <c r="AI117" i="2"/>
  <c r="AI129" i="2"/>
  <c r="AC18" i="2"/>
  <c r="AC30" i="2"/>
  <c r="AC42" i="2"/>
  <c r="AC54" i="2"/>
  <c r="AC66" i="2"/>
  <c r="AC78" i="2"/>
  <c r="AC90" i="2"/>
  <c r="AC102" i="2"/>
  <c r="AC114" i="2"/>
  <c r="N114" i="10" s="1"/>
  <c r="AC126" i="2"/>
  <c r="N126" i="10" s="1"/>
  <c r="AC138" i="2"/>
  <c r="N138" i="10" s="1"/>
  <c r="AC150" i="2"/>
  <c r="N150" i="10" s="1"/>
  <c r="AC162" i="2"/>
  <c r="N162" i="10" s="1"/>
  <c r="AC174" i="2"/>
  <c r="N174" i="10" s="1"/>
  <c r="AC186" i="2"/>
  <c r="N186" i="10" s="1"/>
  <c r="AC198" i="2"/>
  <c r="N198" i="10" s="1"/>
  <c r="AC210" i="2"/>
  <c r="N210" i="10" s="1"/>
  <c r="AC222" i="2"/>
  <c r="N222" i="10" s="1"/>
  <c r="AC234" i="2"/>
  <c r="N234" i="10" s="1"/>
  <c r="AC246" i="2"/>
  <c r="N246" i="10" s="1"/>
  <c r="AC258" i="2"/>
  <c r="N258" i="10" s="1"/>
  <c r="AC270" i="2"/>
  <c r="N270" i="10" s="1"/>
  <c r="AC282" i="2"/>
  <c r="N282" i="10" s="1"/>
  <c r="AC294" i="2"/>
  <c r="N294" i="10" s="1"/>
  <c r="AC306" i="2"/>
  <c r="N306" i="10" s="1"/>
  <c r="AC318" i="2"/>
  <c r="N318" i="10" s="1"/>
  <c r="AC330" i="2"/>
  <c r="N330" i="10" s="1"/>
  <c r="AC342" i="2"/>
  <c r="N342" i="10" s="1"/>
  <c r="AC354" i="2"/>
  <c r="N354" i="10" s="1"/>
  <c r="AC366" i="2"/>
  <c r="N366" i="10" s="1"/>
  <c r="AC378" i="2"/>
  <c r="N378" i="10" s="1"/>
  <c r="AC390" i="2"/>
  <c r="N390" i="10" s="1"/>
  <c r="AC402" i="2"/>
  <c r="N402" i="10" s="1"/>
  <c r="AC414" i="2"/>
  <c r="N414" i="10" s="1"/>
  <c r="AC426" i="2"/>
  <c r="N426" i="10" s="1"/>
  <c r="AC438" i="2"/>
  <c r="N438" i="10" s="1"/>
  <c r="AC450" i="2"/>
  <c r="N450" i="10" s="1"/>
  <c r="AC462" i="2"/>
  <c r="N462" i="10" s="1"/>
  <c r="AC474" i="2"/>
  <c r="N474" i="10" s="1"/>
  <c r="AC486" i="2"/>
  <c r="N486" i="10" s="1"/>
  <c r="AC498" i="2"/>
  <c r="N498" i="10" s="1"/>
  <c r="AC510" i="2"/>
  <c r="N510" i="10" s="1"/>
  <c r="AI22" i="2"/>
  <c r="AI34" i="2"/>
  <c r="AI46" i="2"/>
  <c r="AI58" i="2"/>
  <c r="AI70" i="2"/>
  <c r="AI82" i="2"/>
  <c r="AI94" i="2"/>
  <c r="AI106" i="2"/>
  <c r="AI118" i="2"/>
  <c r="AC19" i="2"/>
  <c r="AC31" i="2"/>
  <c r="AC43" i="2"/>
  <c r="AC55" i="2"/>
  <c r="AC67" i="2"/>
  <c r="AC79" i="2"/>
  <c r="AC91" i="2"/>
  <c r="AC103" i="2"/>
  <c r="AC115" i="2"/>
  <c r="N115" i="10" s="1"/>
  <c r="AC127" i="2"/>
  <c r="N127" i="10" s="1"/>
  <c r="AC139" i="2"/>
  <c r="N139" i="10" s="1"/>
  <c r="AC151" i="2"/>
  <c r="N151" i="10" s="1"/>
  <c r="AC163" i="2"/>
  <c r="N163" i="10" s="1"/>
  <c r="AC175" i="2"/>
  <c r="N175" i="10" s="1"/>
  <c r="AC187" i="2"/>
  <c r="N187" i="10" s="1"/>
  <c r="AC199" i="2"/>
  <c r="N199" i="10" s="1"/>
  <c r="AC211" i="2"/>
  <c r="N211" i="10" s="1"/>
  <c r="AC223" i="2"/>
  <c r="N223" i="10" s="1"/>
  <c r="AC235" i="2"/>
  <c r="N235" i="10" s="1"/>
  <c r="AC247" i="2"/>
  <c r="N247" i="10" s="1"/>
  <c r="AC259" i="2"/>
  <c r="N259" i="10" s="1"/>
  <c r="AC271" i="2"/>
  <c r="N271" i="10" s="1"/>
  <c r="AC283" i="2"/>
  <c r="N283" i="10" s="1"/>
  <c r="AC295" i="2"/>
  <c r="N295" i="10" s="1"/>
  <c r="AC307" i="2"/>
  <c r="N307" i="10" s="1"/>
  <c r="AC319" i="2"/>
  <c r="N319" i="10" s="1"/>
  <c r="AC331" i="2"/>
  <c r="N331" i="10" s="1"/>
  <c r="AC343" i="2"/>
  <c r="N343" i="10" s="1"/>
  <c r="AC355" i="2"/>
  <c r="N355" i="10" s="1"/>
  <c r="AC367" i="2"/>
  <c r="N367" i="10" s="1"/>
  <c r="AC379" i="2"/>
  <c r="N379" i="10" s="1"/>
  <c r="AC391" i="2"/>
  <c r="N391" i="10" s="1"/>
  <c r="AC403" i="2"/>
  <c r="N403" i="10" s="1"/>
  <c r="AC415" i="2"/>
  <c r="N415" i="10" s="1"/>
  <c r="AC427" i="2"/>
  <c r="N427" i="10" s="1"/>
  <c r="AC439" i="2"/>
  <c r="N439" i="10" s="1"/>
  <c r="AC451" i="2"/>
  <c r="N451" i="10" s="1"/>
  <c r="AC463" i="2"/>
  <c r="N463" i="10" s="1"/>
  <c r="AC475" i="2"/>
  <c r="N475" i="10" s="1"/>
  <c r="AC487" i="2"/>
  <c r="N487" i="10" s="1"/>
  <c r="AC20" i="2"/>
  <c r="AC32" i="2"/>
  <c r="AC44" i="2"/>
  <c r="AC56" i="2"/>
  <c r="AC68" i="2"/>
  <c r="AC80" i="2"/>
  <c r="AC92" i="2"/>
  <c r="AC104" i="2"/>
  <c r="AC116" i="2"/>
  <c r="N116" i="10" s="1"/>
  <c r="AC128" i="2"/>
  <c r="N128" i="10" s="1"/>
  <c r="AC140" i="2"/>
  <c r="N140" i="10" s="1"/>
  <c r="AC152" i="2"/>
  <c r="N152" i="10" s="1"/>
  <c r="AC164" i="2"/>
  <c r="N164" i="10" s="1"/>
  <c r="AC176" i="2"/>
  <c r="N176" i="10" s="1"/>
  <c r="AC188" i="2"/>
  <c r="N188" i="10" s="1"/>
  <c r="AC200" i="2"/>
  <c r="N200" i="10" s="1"/>
  <c r="AC212" i="2"/>
  <c r="N212" i="10" s="1"/>
  <c r="AC224" i="2"/>
  <c r="N224" i="10" s="1"/>
  <c r="AC236" i="2"/>
  <c r="N236" i="10" s="1"/>
  <c r="AC248" i="2"/>
  <c r="N248" i="10" s="1"/>
  <c r="AC260" i="2"/>
  <c r="N260" i="10" s="1"/>
  <c r="AC272" i="2"/>
  <c r="N272" i="10" s="1"/>
  <c r="AC284" i="2"/>
  <c r="N284" i="10" s="1"/>
  <c r="AC296" i="2"/>
  <c r="N296" i="10" s="1"/>
  <c r="AC308" i="2"/>
  <c r="N308" i="10" s="1"/>
  <c r="AC320" i="2"/>
  <c r="N320" i="10" s="1"/>
  <c r="AC332" i="2"/>
  <c r="N332" i="10" s="1"/>
  <c r="AC344" i="2"/>
  <c r="N344" i="10" s="1"/>
  <c r="AC356" i="2"/>
  <c r="N356" i="10" s="1"/>
  <c r="AC368" i="2"/>
  <c r="N368" i="10" s="1"/>
  <c r="AC380" i="2"/>
  <c r="N380" i="10" s="1"/>
  <c r="AC392" i="2"/>
  <c r="N392" i="10" s="1"/>
  <c r="AC404" i="2"/>
  <c r="N404" i="10" s="1"/>
  <c r="AC416" i="2"/>
  <c r="N416" i="10" s="1"/>
  <c r="AC428" i="2"/>
  <c r="N428" i="10" s="1"/>
  <c r="AC440" i="2"/>
  <c r="N440" i="10" s="1"/>
  <c r="AC452" i="2"/>
  <c r="N452" i="10" s="1"/>
  <c r="AC464" i="2"/>
  <c r="N464" i="10" s="1"/>
  <c r="AC476" i="2"/>
  <c r="N476" i="10" s="1"/>
  <c r="AC488" i="2"/>
  <c r="N488" i="10" s="1"/>
  <c r="AC500" i="2"/>
  <c r="N500" i="10" s="1"/>
  <c r="AC21" i="2"/>
  <c r="AC33" i="2"/>
  <c r="AC45" i="2"/>
  <c r="AC57" i="2"/>
  <c r="AC69" i="2"/>
  <c r="AC81" i="2"/>
  <c r="AC93" i="2"/>
  <c r="AC105" i="2"/>
  <c r="AC117" i="2"/>
  <c r="N117" i="10" s="1"/>
  <c r="AC129" i="2"/>
  <c r="N129" i="10" s="1"/>
  <c r="AC141" i="2"/>
  <c r="N141" i="10" s="1"/>
  <c r="AC153" i="2"/>
  <c r="N153" i="10" s="1"/>
  <c r="AC165" i="2"/>
  <c r="N165" i="10" s="1"/>
  <c r="AC177" i="2"/>
  <c r="N177" i="10" s="1"/>
  <c r="AC189" i="2"/>
  <c r="N189" i="10" s="1"/>
  <c r="AC201" i="2"/>
  <c r="N201" i="10" s="1"/>
  <c r="AC213" i="2"/>
  <c r="N213" i="10" s="1"/>
  <c r="AC225" i="2"/>
  <c r="N225" i="10" s="1"/>
  <c r="AC237" i="2"/>
  <c r="N237" i="10" s="1"/>
  <c r="AC249" i="2"/>
  <c r="N249" i="10" s="1"/>
  <c r="AC261" i="2"/>
  <c r="N261" i="10" s="1"/>
  <c r="AC273" i="2"/>
  <c r="N273" i="10" s="1"/>
  <c r="AC285" i="2"/>
  <c r="N285" i="10" s="1"/>
  <c r="AC297" i="2"/>
  <c r="N297" i="10" s="1"/>
  <c r="AC309" i="2"/>
  <c r="N309" i="10" s="1"/>
  <c r="AC321" i="2"/>
  <c r="N321" i="10" s="1"/>
  <c r="AC333" i="2"/>
  <c r="N333" i="10" s="1"/>
  <c r="AC345" i="2"/>
  <c r="N345" i="10" s="1"/>
  <c r="AC357" i="2"/>
  <c r="N357" i="10" s="1"/>
  <c r="AC369" i="2"/>
  <c r="N369" i="10" s="1"/>
  <c r="AC381" i="2"/>
  <c r="N381" i="10" s="1"/>
  <c r="AC393" i="2"/>
  <c r="N393" i="10" s="1"/>
  <c r="AC405" i="2"/>
  <c r="N405" i="10" s="1"/>
  <c r="AC417" i="2"/>
  <c r="N417" i="10" s="1"/>
  <c r="AC429" i="2"/>
  <c r="N429" i="10" s="1"/>
  <c r="AC441" i="2"/>
  <c r="N441" i="10" s="1"/>
  <c r="AC22" i="2"/>
  <c r="AC34" i="2"/>
  <c r="AC46" i="2"/>
  <c r="AC58" i="2"/>
  <c r="AC70" i="2"/>
  <c r="AC82" i="2"/>
  <c r="AC94" i="2"/>
  <c r="AC106" i="2"/>
  <c r="AC118" i="2"/>
  <c r="N118" i="10" s="1"/>
  <c r="AC130" i="2"/>
  <c r="N130" i="10" s="1"/>
  <c r="AC142" i="2"/>
  <c r="N142" i="10" s="1"/>
  <c r="AC154" i="2"/>
  <c r="N154" i="10" s="1"/>
  <c r="AC166" i="2"/>
  <c r="N166" i="10" s="1"/>
  <c r="AC178" i="2"/>
  <c r="N178" i="10" s="1"/>
  <c r="AC190" i="2"/>
  <c r="N190" i="10" s="1"/>
  <c r="AC202" i="2"/>
  <c r="N202" i="10" s="1"/>
  <c r="AC214" i="2"/>
  <c r="N214" i="10" s="1"/>
  <c r="AC226" i="2"/>
  <c r="N226" i="10" s="1"/>
  <c r="AC238" i="2"/>
  <c r="N238" i="10" s="1"/>
  <c r="AC250" i="2"/>
  <c r="N250" i="10" s="1"/>
  <c r="AC262" i="2"/>
  <c r="N262" i="10" s="1"/>
  <c r="AC274" i="2"/>
  <c r="N274" i="10" s="1"/>
  <c r="AC286" i="2"/>
  <c r="N286" i="10" s="1"/>
  <c r="AC298" i="2"/>
  <c r="N298" i="10" s="1"/>
  <c r="AC310" i="2"/>
  <c r="N310" i="10" s="1"/>
  <c r="AC322" i="2"/>
  <c r="N322" i="10" s="1"/>
  <c r="AC334" i="2"/>
  <c r="N334" i="10" s="1"/>
  <c r="AC346" i="2"/>
  <c r="N346" i="10" s="1"/>
  <c r="AC358" i="2"/>
  <c r="N358" i="10" s="1"/>
  <c r="AC370" i="2"/>
  <c r="N370" i="10" s="1"/>
  <c r="AC382" i="2"/>
  <c r="N382" i="10" s="1"/>
  <c r="AC394" i="2"/>
  <c r="N394" i="10" s="1"/>
  <c r="AC155" i="2"/>
  <c r="N155" i="10" s="1"/>
  <c r="AC299" i="2"/>
  <c r="N299" i="10" s="1"/>
  <c r="AC419" i="2"/>
  <c r="N419" i="10" s="1"/>
  <c r="AC478" i="2"/>
  <c r="N478" i="10" s="1"/>
  <c r="AI14" i="2"/>
  <c r="AI47" i="2"/>
  <c r="AI73" i="2"/>
  <c r="AI99" i="2"/>
  <c r="AI131" i="2"/>
  <c r="AI153" i="2"/>
  <c r="AI170" i="2"/>
  <c r="AI192" i="2"/>
  <c r="AI214" i="2"/>
  <c r="AI231" i="2"/>
  <c r="AI253" i="2"/>
  <c r="AI275" i="2"/>
  <c r="AI297" i="2"/>
  <c r="AI314" i="2"/>
  <c r="AI334" i="2"/>
  <c r="AI350" i="2"/>
  <c r="AI370" i="2"/>
  <c r="AI386" i="2"/>
  <c r="AI406" i="2"/>
  <c r="AI422" i="2"/>
  <c r="AI442" i="2"/>
  <c r="AI458" i="2"/>
  <c r="AI478" i="2"/>
  <c r="AI494" i="2"/>
  <c r="AI12" i="2"/>
  <c r="AF27" i="2"/>
  <c r="AF40" i="2"/>
  <c r="AF52" i="2"/>
  <c r="AF64" i="2"/>
  <c r="AF76" i="2"/>
  <c r="AF88" i="2"/>
  <c r="AF100" i="2"/>
  <c r="AF112" i="2"/>
  <c r="AF124" i="2"/>
  <c r="AF136" i="2"/>
  <c r="AF148" i="2"/>
  <c r="AF160" i="2"/>
  <c r="AF172" i="2"/>
  <c r="AF184" i="2"/>
  <c r="AF196" i="2"/>
  <c r="AF208" i="2"/>
  <c r="AF220" i="2"/>
  <c r="AF232" i="2"/>
  <c r="AF244" i="2"/>
  <c r="AF256" i="2"/>
  <c r="AF268" i="2"/>
  <c r="AF280" i="2"/>
  <c r="AF292" i="2"/>
  <c r="AF304" i="2"/>
  <c r="AF316" i="2"/>
  <c r="AF328" i="2"/>
  <c r="AF340" i="2"/>
  <c r="AF352" i="2"/>
  <c r="AF364" i="2"/>
  <c r="AF376" i="2"/>
  <c r="AF388" i="2"/>
  <c r="AF400" i="2"/>
  <c r="AF412" i="2"/>
  <c r="AF424" i="2"/>
  <c r="AF436" i="2"/>
  <c r="AF448" i="2"/>
  <c r="AF460" i="2"/>
  <c r="AF472" i="2"/>
  <c r="AF484" i="2"/>
  <c r="AF496" i="2"/>
  <c r="AF508" i="2"/>
  <c r="AI98" i="2"/>
  <c r="AI213" i="2"/>
  <c r="AI313" i="2"/>
  <c r="AI405" i="2"/>
  <c r="AI493" i="2"/>
  <c r="AF63" i="2"/>
  <c r="AF111" i="2"/>
  <c r="AF183" i="2"/>
  <c r="AF255" i="2"/>
  <c r="AF327" i="2"/>
  <c r="AF387" i="2"/>
  <c r="AF447" i="2"/>
  <c r="AC23" i="2"/>
  <c r="AC167" i="2"/>
  <c r="N167" i="10" s="1"/>
  <c r="AC311" i="2"/>
  <c r="N311" i="10" s="1"/>
  <c r="AC430" i="2"/>
  <c r="N430" i="10" s="1"/>
  <c r="AC479" i="2"/>
  <c r="N479" i="10" s="1"/>
  <c r="AI15" i="2"/>
  <c r="AI48" i="2"/>
  <c r="AI74" i="2"/>
  <c r="AI107" i="2"/>
  <c r="AI132" i="2"/>
  <c r="AI154" i="2"/>
  <c r="AI171" i="2"/>
  <c r="AI193" i="2"/>
  <c r="AI215" i="2"/>
  <c r="AI237" i="2"/>
  <c r="AI254" i="2"/>
  <c r="AI276" i="2"/>
  <c r="AI298" i="2"/>
  <c r="AI315" i="2"/>
  <c r="AI335" i="2"/>
  <c r="AI351" i="2"/>
  <c r="AI371" i="2"/>
  <c r="AI387" i="2"/>
  <c r="AI407" i="2"/>
  <c r="AI423" i="2"/>
  <c r="AI443" i="2"/>
  <c r="AI459" i="2"/>
  <c r="AI479" i="2"/>
  <c r="AI495" i="2"/>
  <c r="AF13" i="2"/>
  <c r="AF28" i="2"/>
  <c r="AF41" i="2"/>
  <c r="AF53" i="2"/>
  <c r="AF65" i="2"/>
  <c r="AF77" i="2"/>
  <c r="AF89" i="2"/>
  <c r="AF101" i="2"/>
  <c r="AF113" i="2"/>
  <c r="AF125" i="2"/>
  <c r="AF137" i="2"/>
  <c r="AF149" i="2"/>
  <c r="AF161" i="2"/>
  <c r="AF173" i="2"/>
  <c r="AF185" i="2"/>
  <c r="AF197" i="2"/>
  <c r="AF209" i="2"/>
  <c r="AF221" i="2"/>
  <c r="AF233" i="2"/>
  <c r="AF245" i="2"/>
  <c r="AF257" i="2"/>
  <c r="AF269" i="2"/>
  <c r="AF281" i="2"/>
  <c r="AF293" i="2"/>
  <c r="AF305" i="2"/>
  <c r="AF317" i="2"/>
  <c r="AF329" i="2"/>
  <c r="AF341" i="2"/>
  <c r="AF353" i="2"/>
  <c r="AF365" i="2"/>
  <c r="AF377" i="2"/>
  <c r="AF389" i="2"/>
  <c r="AF401" i="2"/>
  <c r="AF413" i="2"/>
  <c r="AF425" i="2"/>
  <c r="AF437" i="2"/>
  <c r="AF449" i="2"/>
  <c r="AF461" i="2"/>
  <c r="AF473" i="2"/>
  <c r="AF485" i="2"/>
  <c r="AF497" i="2"/>
  <c r="AF509" i="2"/>
  <c r="AI130" i="2"/>
  <c r="AC35" i="2"/>
  <c r="AC179" i="2"/>
  <c r="N179" i="10" s="1"/>
  <c r="AC323" i="2"/>
  <c r="N323" i="10" s="1"/>
  <c r="AC431" i="2"/>
  <c r="N431" i="10" s="1"/>
  <c r="AC489" i="2"/>
  <c r="N489" i="10" s="1"/>
  <c r="AI23" i="2"/>
  <c r="AI49" i="2"/>
  <c r="AI75" i="2"/>
  <c r="AI108" i="2"/>
  <c r="AI133" i="2"/>
  <c r="AI155" i="2"/>
  <c r="AI177" i="2"/>
  <c r="AI194" i="2"/>
  <c r="AI216" i="2"/>
  <c r="AI238" i="2"/>
  <c r="AI255" i="2"/>
  <c r="AI277" i="2"/>
  <c r="AI299" i="2"/>
  <c r="AI320" i="2"/>
  <c r="AI336" i="2"/>
  <c r="AI356" i="2"/>
  <c r="AI372" i="2"/>
  <c r="AI392" i="2"/>
  <c r="AI408" i="2"/>
  <c r="AI428" i="2"/>
  <c r="AI444" i="2"/>
  <c r="AI464" i="2"/>
  <c r="AI480" i="2"/>
  <c r="AI498" i="2"/>
  <c r="AF14" i="2"/>
  <c r="AF29" i="2"/>
  <c r="AF42" i="2"/>
  <c r="AF54" i="2"/>
  <c r="AF66" i="2"/>
  <c r="AF78" i="2"/>
  <c r="AF90" i="2"/>
  <c r="AF102" i="2"/>
  <c r="AF114" i="2"/>
  <c r="AF126" i="2"/>
  <c r="AF138" i="2"/>
  <c r="AF150" i="2"/>
  <c r="AF162" i="2"/>
  <c r="AF174" i="2"/>
  <c r="AF186" i="2"/>
  <c r="AF198" i="2"/>
  <c r="AF210" i="2"/>
  <c r="AF222" i="2"/>
  <c r="AF234" i="2"/>
  <c r="AF246" i="2"/>
  <c r="AF258" i="2"/>
  <c r="AF270" i="2"/>
  <c r="AF282" i="2"/>
  <c r="AF294" i="2"/>
  <c r="AF306" i="2"/>
  <c r="AF318" i="2"/>
  <c r="AF330" i="2"/>
  <c r="AF342" i="2"/>
  <c r="AF354" i="2"/>
  <c r="AF366" i="2"/>
  <c r="AF378" i="2"/>
  <c r="AF390" i="2"/>
  <c r="AF402" i="2"/>
  <c r="AF414" i="2"/>
  <c r="AF426" i="2"/>
  <c r="AF438" i="2"/>
  <c r="AF450" i="2"/>
  <c r="AF462" i="2"/>
  <c r="AF474" i="2"/>
  <c r="AF486" i="2"/>
  <c r="AF498" i="2"/>
  <c r="AF510" i="2"/>
  <c r="AI169" i="2"/>
  <c r="AC47" i="2"/>
  <c r="AC191" i="2"/>
  <c r="N191" i="10" s="1"/>
  <c r="AC335" i="2"/>
  <c r="N335" i="10" s="1"/>
  <c r="AC442" i="2"/>
  <c r="N442" i="10" s="1"/>
  <c r="AC490" i="2"/>
  <c r="N490" i="10" s="1"/>
  <c r="AI24" i="2"/>
  <c r="AI50" i="2"/>
  <c r="AI83" i="2"/>
  <c r="AI109" i="2"/>
  <c r="AI134" i="2"/>
  <c r="AI156" i="2"/>
  <c r="AI178" i="2"/>
  <c r="AI195" i="2"/>
  <c r="AI217" i="2"/>
  <c r="AI239" i="2"/>
  <c r="AI261" i="2"/>
  <c r="AI278" i="2"/>
  <c r="AI300" i="2"/>
  <c r="AI321" i="2"/>
  <c r="AI337" i="2"/>
  <c r="AI357" i="2"/>
  <c r="AI373" i="2"/>
  <c r="AI393" i="2"/>
  <c r="AI409" i="2"/>
  <c r="AI429" i="2"/>
  <c r="AI445" i="2"/>
  <c r="AI465" i="2"/>
  <c r="AI481" i="2"/>
  <c r="AI500" i="2"/>
  <c r="AF15" i="2"/>
  <c r="AF30" i="2"/>
  <c r="AF43" i="2"/>
  <c r="AF55" i="2"/>
  <c r="AF67" i="2"/>
  <c r="AF79" i="2"/>
  <c r="AF91" i="2"/>
  <c r="AF103" i="2"/>
  <c r="AF115" i="2"/>
  <c r="AF127" i="2"/>
  <c r="AF139" i="2"/>
  <c r="AF151" i="2"/>
  <c r="AF163" i="2"/>
  <c r="AF175" i="2"/>
  <c r="AF187" i="2"/>
  <c r="AF199" i="2"/>
  <c r="AF211" i="2"/>
  <c r="AF223" i="2"/>
  <c r="AF235" i="2"/>
  <c r="AF247" i="2"/>
  <c r="AF259" i="2"/>
  <c r="AF271" i="2"/>
  <c r="AF283" i="2"/>
  <c r="AF295" i="2"/>
  <c r="AF307" i="2"/>
  <c r="AF319" i="2"/>
  <c r="AF331" i="2"/>
  <c r="AF343" i="2"/>
  <c r="AF355" i="2"/>
  <c r="AF367" i="2"/>
  <c r="AF379" i="2"/>
  <c r="AF391" i="2"/>
  <c r="AF403" i="2"/>
  <c r="AF415" i="2"/>
  <c r="AF427" i="2"/>
  <c r="AF439" i="2"/>
  <c r="AF451" i="2"/>
  <c r="AF463" i="2"/>
  <c r="AF475" i="2"/>
  <c r="AF487" i="2"/>
  <c r="AF499" i="2"/>
  <c r="AF511" i="2"/>
  <c r="AI13" i="2"/>
  <c r="AI252" i="2"/>
  <c r="AI369" i="2"/>
  <c r="AI477" i="2"/>
  <c r="AF75" i="2"/>
  <c r="AF171" i="2"/>
  <c r="AF243" i="2"/>
  <c r="AF315" i="2"/>
  <c r="AF399" i="2"/>
  <c r="AF471" i="2"/>
  <c r="AC59" i="2"/>
  <c r="AC203" i="2"/>
  <c r="N203" i="10" s="1"/>
  <c r="AC347" i="2"/>
  <c r="N347" i="10" s="1"/>
  <c r="AC443" i="2"/>
  <c r="N443" i="10" s="1"/>
  <c r="AC491" i="2"/>
  <c r="N491" i="10" s="1"/>
  <c r="AI25" i="2"/>
  <c r="AI51" i="2"/>
  <c r="AI84" i="2"/>
  <c r="AI110" i="2"/>
  <c r="AI135" i="2"/>
  <c r="AI157" i="2"/>
  <c r="AI179" i="2"/>
  <c r="AI201" i="2"/>
  <c r="AI218" i="2"/>
  <c r="AI240" i="2"/>
  <c r="AI262" i="2"/>
  <c r="AI279" i="2"/>
  <c r="AI301" i="2"/>
  <c r="AI322" i="2"/>
  <c r="AI338" i="2"/>
  <c r="AI358" i="2"/>
  <c r="AI374" i="2"/>
  <c r="AI394" i="2"/>
  <c r="AI410" i="2"/>
  <c r="AI430" i="2"/>
  <c r="AI446" i="2"/>
  <c r="AI466" i="2"/>
  <c r="AI482" i="2"/>
  <c r="AI501" i="2"/>
  <c r="AF16" i="2"/>
  <c r="AF31" i="2"/>
  <c r="AF44" i="2"/>
  <c r="AF56" i="2"/>
  <c r="AF68" i="2"/>
  <c r="AF80" i="2"/>
  <c r="AF92" i="2"/>
  <c r="AF104" i="2"/>
  <c r="AF116" i="2"/>
  <c r="AF128" i="2"/>
  <c r="AF140" i="2"/>
  <c r="AF152" i="2"/>
  <c r="AF164" i="2"/>
  <c r="AF176" i="2"/>
  <c r="AF188" i="2"/>
  <c r="AF200" i="2"/>
  <c r="AF212" i="2"/>
  <c r="AF224" i="2"/>
  <c r="AF236" i="2"/>
  <c r="AF248" i="2"/>
  <c r="AF260" i="2"/>
  <c r="AF272" i="2"/>
  <c r="AF284" i="2"/>
  <c r="AF296" i="2"/>
  <c r="AF308" i="2"/>
  <c r="AF320" i="2"/>
  <c r="AF332" i="2"/>
  <c r="AF344" i="2"/>
  <c r="AF356" i="2"/>
  <c r="AF368" i="2"/>
  <c r="AF380" i="2"/>
  <c r="AF392" i="2"/>
  <c r="AF404" i="2"/>
  <c r="AF416" i="2"/>
  <c r="AF428" i="2"/>
  <c r="AF440" i="2"/>
  <c r="AF452" i="2"/>
  <c r="AF464" i="2"/>
  <c r="AF476" i="2"/>
  <c r="AF488" i="2"/>
  <c r="AF500" i="2"/>
  <c r="AF12" i="2"/>
  <c r="AI72" i="2"/>
  <c r="AI191" i="2"/>
  <c r="AI291" i="2"/>
  <c r="AI385" i="2"/>
  <c r="AI457" i="2"/>
  <c r="AF51" i="2"/>
  <c r="AF135" i="2"/>
  <c r="AF195" i="2"/>
  <c r="AF267" i="2"/>
  <c r="AF339" i="2"/>
  <c r="AF411" i="2"/>
  <c r="AF483" i="2"/>
  <c r="AC71" i="2"/>
  <c r="AC215" i="2"/>
  <c r="N215" i="10" s="1"/>
  <c r="AC359" i="2"/>
  <c r="N359" i="10" s="1"/>
  <c r="AC453" i="2"/>
  <c r="N453" i="10" s="1"/>
  <c r="AC499" i="2"/>
  <c r="N499" i="10" s="1"/>
  <c r="AI26" i="2"/>
  <c r="AI59" i="2"/>
  <c r="AI85" i="2"/>
  <c r="AI111" i="2"/>
  <c r="AI141" i="2"/>
  <c r="AI158" i="2"/>
  <c r="AI180" i="2"/>
  <c r="AI202" i="2"/>
  <c r="AI219" i="2"/>
  <c r="AI241" i="2"/>
  <c r="AI263" i="2"/>
  <c r="AI285" i="2"/>
  <c r="AI302" i="2"/>
  <c r="AI323" i="2"/>
  <c r="AI339" i="2"/>
  <c r="AI359" i="2"/>
  <c r="AI375" i="2"/>
  <c r="AI395" i="2"/>
  <c r="AI411" i="2"/>
  <c r="AI431" i="2"/>
  <c r="AI447" i="2"/>
  <c r="AI467" i="2"/>
  <c r="AI483" i="2"/>
  <c r="AI502" i="2"/>
  <c r="AF17" i="2"/>
  <c r="AF33" i="2"/>
  <c r="AF45" i="2"/>
  <c r="AF57" i="2"/>
  <c r="AF69" i="2"/>
  <c r="AF81" i="2"/>
  <c r="AF93" i="2"/>
  <c r="AF105" i="2"/>
  <c r="AF117" i="2"/>
  <c r="AF129" i="2"/>
  <c r="AF141" i="2"/>
  <c r="AF153" i="2"/>
  <c r="AF165" i="2"/>
  <c r="AF177" i="2"/>
  <c r="AF189" i="2"/>
  <c r="AF201" i="2"/>
  <c r="AF213" i="2"/>
  <c r="AF225" i="2"/>
  <c r="AF237" i="2"/>
  <c r="AF249" i="2"/>
  <c r="AF261" i="2"/>
  <c r="AF273" i="2"/>
  <c r="AF285" i="2"/>
  <c r="AF297" i="2"/>
  <c r="AF309" i="2"/>
  <c r="AF321" i="2"/>
  <c r="AF333" i="2"/>
  <c r="AF345" i="2"/>
  <c r="AF357" i="2"/>
  <c r="AF369" i="2"/>
  <c r="AF381" i="2"/>
  <c r="AF393" i="2"/>
  <c r="AF405" i="2"/>
  <c r="AF417" i="2"/>
  <c r="AF429" i="2"/>
  <c r="AF441" i="2"/>
  <c r="AF453" i="2"/>
  <c r="AF465" i="2"/>
  <c r="AF477" i="2"/>
  <c r="AF489" i="2"/>
  <c r="AF501" i="2"/>
  <c r="AC7" i="2"/>
  <c r="AI39" i="2"/>
  <c r="AI230" i="2"/>
  <c r="AI349" i="2"/>
  <c r="AI441" i="2"/>
  <c r="AF39" i="2"/>
  <c r="AF99" i="2"/>
  <c r="AF147" i="2"/>
  <c r="AF219" i="2"/>
  <c r="AF279" i="2"/>
  <c r="AF351" i="2"/>
  <c r="AF423" i="2"/>
  <c r="AF495" i="2"/>
  <c r="AC83" i="2"/>
  <c r="AC227" i="2"/>
  <c r="N227" i="10" s="1"/>
  <c r="AC371" i="2"/>
  <c r="N371" i="10" s="1"/>
  <c r="AC454" i="2"/>
  <c r="N454" i="10" s="1"/>
  <c r="AC501" i="2"/>
  <c r="N501" i="10" s="1"/>
  <c r="AI27" i="2"/>
  <c r="AI60" i="2"/>
  <c r="AI86" i="2"/>
  <c r="AI119" i="2"/>
  <c r="AI142" i="2"/>
  <c r="AI159" i="2"/>
  <c r="AI181" i="2"/>
  <c r="AI203" i="2"/>
  <c r="AI225" i="2"/>
  <c r="AI242" i="2"/>
  <c r="AI264" i="2"/>
  <c r="AI286" i="2"/>
  <c r="AI303" i="2"/>
  <c r="AI324" i="2"/>
  <c r="AI344" i="2"/>
  <c r="AI360" i="2"/>
  <c r="AI380" i="2"/>
  <c r="AI396" i="2"/>
  <c r="AI416" i="2"/>
  <c r="AI432" i="2"/>
  <c r="AI452" i="2"/>
  <c r="AI468" i="2"/>
  <c r="AI488" i="2"/>
  <c r="AI503" i="2"/>
  <c r="AF18" i="2"/>
  <c r="AF34" i="2"/>
  <c r="AF46" i="2"/>
  <c r="AF58" i="2"/>
  <c r="AF70" i="2"/>
  <c r="AF82" i="2"/>
  <c r="AF94" i="2"/>
  <c r="AF106" i="2"/>
  <c r="AF118" i="2"/>
  <c r="AF130" i="2"/>
  <c r="AF142" i="2"/>
  <c r="AF154" i="2"/>
  <c r="AF166" i="2"/>
  <c r="AF178" i="2"/>
  <c r="AF190" i="2"/>
  <c r="AF202" i="2"/>
  <c r="AF214" i="2"/>
  <c r="AF226" i="2"/>
  <c r="AF238" i="2"/>
  <c r="AF250" i="2"/>
  <c r="AF262" i="2"/>
  <c r="AF274" i="2"/>
  <c r="AF286" i="2"/>
  <c r="AF298" i="2"/>
  <c r="AF310" i="2"/>
  <c r="AF322" i="2"/>
  <c r="AF334" i="2"/>
  <c r="AF346" i="2"/>
  <c r="AF358" i="2"/>
  <c r="AF370" i="2"/>
  <c r="AF382" i="2"/>
  <c r="AF394" i="2"/>
  <c r="AF406" i="2"/>
  <c r="AF418" i="2"/>
  <c r="AF430" i="2"/>
  <c r="AF442" i="2"/>
  <c r="AF454" i="2"/>
  <c r="AF466" i="2"/>
  <c r="AF478" i="2"/>
  <c r="AF490" i="2"/>
  <c r="AF502" i="2"/>
  <c r="AA7" i="2"/>
  <c r="AI147" i="2"/>
  <c r="AC95" i="2"/>
  <c r="AC239" i="2"/>
  <c r="N239" i="10" s="1"/>
  <c r="AC383" i="2"/>
  <c r="N383" i="10" s="1"/>
  <c r="AC455" i="2"/>
  <c r="N455" i="10" s="1"/>
  <c r="AC502" i="2"/>
  <c r="N502" i="10" s="1"/>
  <c r="AI35" i="2"/>
  <c r="AI61" i="2"/>
  <c r="AI87" i="2"/>
  <c r="AI120" i="2"/>
  <c r="AI143" i="2"/>
  <c r="AI165" i="2"/>
  <c r="AI182" i="2"/>
  <c r="AI204" i="2"/>
  <c r="AI226" i="2"/>
  <c r="AI243" i="2"/>
  <c r="AI265" i="2"/>
  <c r="AI287" i="2"/>
  <c r="AI309" i="2"/>
  <c r="AI325" i="2"/>
  <c r="AI345" i="2"/>
  <c r="AI361" i="2"/>
  <c r="AI381" i="2"/>
  <c r="AI397" i="2"/>
  <c r="AI417" i="2"/>
  <c r="AI433" i="2"/>
  <c r="AI453" i="2"/>
  <c r="AI469" i="2"/>
  <c r="AI489" i="2"/>
  <c r="AI504" i="2"/>
  <c r="AF19" i="2"/>
  <c r="AF35" i="2"/>
  <c r="AF47" i="2"/>
  <c r="AF59" i="2"/>
  <c r="AF71" i="2"/>
  <c r="AF83" i="2"/>
  <c r="AF95" i="2"/>
  <c r="AF107" i="2"/>
  <c r="AF119" i="2"/>
  <c r="AF131" i="2"/>
  <c r="AF143" i="2"/>
  <c r="AF155" i="2"/>
  <c r="AF167" i="2"/>
  <c r="AF179" i="2"/>
  <c r="AF191" i="2"/>
  <c r="AF203" i="2"/>
  <c r="AF215" i="2"/>
  <c r="AF227" i="2"/>
  <c r="AF239" i="2"/>
  <c r="AF251" i="2"/>
  <c r="AF263" i="2"/>
  <c r="AF275" i="2"/>
  <c r="AF287" i="2"/>
  <c r="AF299" i="2"/>
  <c r="AF311" i="2"/>
  <c r="AF323" i="2"/>
  <c r="AF335" i="2"/>
  <c r="AF347" i="2"/>
  <c r="AF359" i="2"/>
  <c r="AF371" i="2"/>
  <c r="AF383" i="2"/>
  <c r="AF395" i="2"/>
  <c r="AF407" i="2"/>
  <c r="AF419" i="2"/>
  <c r="AF431" i="2"/>
  <c r="AF443" i="2"/>
  <c r="AF455" i="2"/>
  <c r="AF467" i="2"/>
  <c r="AF479" i="2"/>
  <c r="AF491" i="2"/>
  <c r="AF503" i="2"/>
  <c r="AC418" i="2"/>
  <c r="N418" i="10" s="1"/>
  <c r="AC107" i="2"/>
  <c r="AC251" i="2"/>
  <c r="N251" i="10" s="1"/>
  <c r="AC395" i="2"/>
  <c r="N395" i="10" s="1"/>
  <c r="AC465" i="2"/>
  <c r="N465" i="10" s="1"/>
  <c r="AC503" i="2"/>
  <c r="N503" i="10" s="1"/>
  <c r="AI36" i="2"/>
  <c r="AI62" i="2"/>
  <c r="AI95" i="2"/>
  <c r="AI121" i="2"/>
  <c r="AI144" i="2"/>
  <c r="AI166" i="2"/>
  <c r="AI183" i="2"/>
  <c r="AI205" i="2"/>
  <c r="AI227" i="2"/>
  <c r="AI249" i="2"/>
  <c r="AI266" i="2"/>
  <c r="AI288" i="2"/>
  <c r="AI310" i="2"/>
  <c r="AI326" i="2"/>
  <c r="AI346" i="2"/>
  <c r="AI362" i="2"/>
  <c r="AI382" i="2"/>
  <c r="AI398" i="2"/>
  <c r="AI418" i="2"/>
  <c r="AI434" i="2"/>
  <c r="AI454" i="2"/>
  <c r="AI470" i="2"/>
  <c r="AI490" i="2"/>
  <c r="AI505" i="2"/>
  <c r="AF22" i="2"/>
  <c r="AF36" i="2"/>
  <c r="AF48" i="2"/>
  <c r="AF60" i="2"/>
  <c r="AF72" i="2"/>
  <c r="AF84" i="2"/>
  <c r="AF96" i="2"/>
  <c r="AF108" i="2"/>
  <c r="AF120" i="2"/>
  <c r="AF132" i="2"/>
  <c r="AF144" i="2"/>
  <c r="AF156" i="2"/>
  <c r="AF168" i="2"/>
  <c r="AF180" i="2"/>
  <c r="AF192" i="2"/>
  <c r="AF204" i="2"/>
  <c r="AF216" i="2"/>
  <c r="AF228" i="2"/>
  <c r="AF240" i="2"/>
  <c r="AF252" i="2"/>
  <c r="AF264" i="2"/>
  <c r="AF276" i="2"/>
  <c r="AF288" i="2"/>
  <c r="AF300" i="2"/>
  <c r="AF312" i="2"/>
  <c r="AF324" i="2"/>
  <c r="AF336" i="2"/>
  <c r="AF348" i="2"/>
  <c r="AF360" i="2"/>
  <c r="AF372" i="2"/>
  <c r="AF384" i="2"/>
  <c r="AF396" i="2"/>
  <c r="AF408" i="2"/>
  <c r="AF420" i="2"/>
  <c r="AF432" i="2"/>
  <c r="AF444" i="2"/>
  <c r="AF456" i="2"/>
  <c r="AF468" i="2"/>
  <c r="AF480" i="2"/>
  <c r="AF492" i="2"/>
  <c r="AF504" i="2"/>
  <c r="AC477" i="2"/>
  <c r="N477" i="10" s="1"/>
  <c r="AC119" i="2"/>
  <c r="N119" i="10" s="1"/>
  <c r="AC263" i="2"/>
  <c r="N263" i="10" s="1"/>
  <c r="AC406" i="2"/>
  <c r="N406" i="10" s="1"/>
  <c r="AC466" i="2"/>
  <c r="N466" i="10" s="1"/>
  <c r="AC511" i="2"/>
  <c r="N511" i="10" s="1"/>
  <c r="AI37" i="2"/>
  <c r="AI63" i="2"/>
  <c r="AI96" i="2"/>
  <c r="AI122" i="2"/>
  <c r="AI145" i="2"/>
  <c r="AI167" i="2"/>
  <c r="AI189" i="2"/>
  <c r="AI206" i="2"/>
  <c r="AI228" i="2"/>
  <c r="AI250" i="2"/>
  <c r="AI267" i="2"/>
  <c r="AI289" i="2"/>
  <c r="AI311" i="2"/>
  <c r="AI327" i="2"/>
  <c r="AI347" i="2"/>
  <c r="AI363" i="2"/>
  <c r="AI383" i="2"/>
  <c r="AI399" i="2"/>
  <c r="AI419" i="2"/>
  <c r="AI435" i="2"/>
  <c r="AI455" i="2"/>
  <c r="AI471" i="2"/>
  <c r="AI491" i="2"/>
  <c r="AI506" i="2"/>
  <c r="AF24" i="2"/>
  <c r="AF37" i="2"/>
  <c r="AF49" i="2"/>
  <c r="AF61" i="2"/>
  <c r="AF73" i="2"/>
  <c r="AF85" i="2"/>
  <c r="AF97" i="2"/>
  <c r="AF109" i="2"/>
  <c r="AF121" i="2"/>
  <c r="AF133" i="2"/>
  <c r="AF145" i="2"/>
  <c r="AF157" i="2"/>
  <c r="AF169" i="2"/>
  <c r="AF181" i="2"/>
  <c r="AF193" i="2"/>
  <c r="AF205" i="2"/>
  <c r="AF217" i="2"/>
  <c r="AF229" i="2"/>
  <c r="AF241" i="2"/>
  <c r="AF253" i="2"/>
  <c r="AF265" i="2"/>
  <c r="AF277" i="2"/>
  <c r="AF289" i="2"/>
  <c r="AF301" i="2"/>
  <c r="AF313" i="2"/>
  <c r="AF325" i="2"/>
  <c r="AF337" i="2"/>
  <c r="AF349" i="2"/>
  <c r="AF361" i="2"/>
  <c r="AF373" i="2"/>
  <c r="AF385" i="2"/>
  <c r="AF397" i="2"/>
  <c r="AF409" i="2"/>
  <c r="AF421" i="2"/>
  <c r="AF433" i="2"/>
  <c r="AF445" i="2"/>
  <c r="AF457" i="2"/>
  <c r="AF469" i="2"/>
  <c r="AF481" i="2"/>
  <c r="AF493" i="2"/>
  <c r="AF505" i="2"/>
  <c r="AC143" i="2"/>
  <c r="N143" i="10" s="1"/>
  <c r="AI274" i="2"/>
  <c r="AI421" i="2"/>
  <c r="AF26" i="2"/>
  <c r="AF87" i="2"/>
  <c r="AF159" i="2"/>
  <c r="AF231" i="2"/>
  <c r="AF303" i="2"/>
  <c r="AF375" i="2"/>
  <c r="AF459" i="2"/>
  <c r="AC131" i="2"/>
  <c r="N131" i="10" s="1"/>
  <c r="AC275" i="2"/>
  <c r="N275" i="10" s="1"/>
  <c r="AC407" i="2"/>
  <c r="N407" i="10" s="1"/>
  <c r="AC467" i="2"/>
  <c r="N467" i="10" s="1"/>
  <c r="AC12" i="2"/>
  <c r="N12" i="10" s="1"/>
  <c r="AI38" i="2"/>
  <c r="AI71" i="2"/>
  <c r="AI97" i="2"/>
  <c r="AI123" i="2"/>
  <c r="AI146" i="2"/>
  <c r="AI168" i="2"/>
  <c r="AI190" i="2"/>
  <c r="AI207" i="2"/>
  <c r="AI229" i="2"/>
  <c r="AI251" i="2"/>
  <c r="AI273" i="2"/>
  <c r="AI290" i="2"/>
  <c r="AI312" i="2"/>
  <c r="AI332" i="2"/>
  <c r="AI348" i="2"/>
  <c r="AI368" i="2"/>
  <c r="AI384" i="2"/>
  <c r="AI404" i="2"/>
  <c r="AI420" i="2"/>
  <c r="AI440" i="2"/>
  <c r="AI456" i="2"/>
  <c r="AI476" i="2"/>
  <c r="AI492" i="2"/>
  <c r="AI507" i="2"/>
  <c r="AF25" i="2"/>
  <c r="AF38" i="2"/>
  <c r="AF50" i="2"/>
  <c r="AF62" i="2"/>
  <c r="AF74" i="2"/>
  <c r="AF86" i="2"/>
  <c r="AF98" i="2"/>
  <c r="AF110" i="2"/>
  <c r="AF122" i="2"/>
  <c r="AF134" i="2"/>
  <c r="AF146" i="2"/>
  <c r="AF158" i="2"/>
  <c r="AF170" i="2"/>
  <c r="AF182" i="2"/>
  <c r="AF194" i="2"/>
  <c r="AF206" i="2"/>
  <c r="AF218" i="2"/>
  <c r="AF230" i="2"/>
  <c r="AF242" i="2"/>
  <c r="AF254" i="2"/>
  <c r="AF266" i="2"/>
  <c r="AF278" i="2"/>
  <c r="AF290" i="2"/>
  <c r="AF302" i="2"/>
  <c r="AF314" i="2"/>
  <c r="AF326" i="2"/>
  <c r="AF338" i="2"/>
  <c r="AF350" i="2"/>
  <c r="AF362" i="2"/>
  <c r="AF374" i="2"/>
  <c r="AF386" i="2"/>
  <c r="AF398" i="2"/>
  <c r="AF410" i="2"/>
  <c r="AF422" i="2"/>
  <c r="AF434" i="2"/>
  <c r="AF446" i="2"/>
  <c r="AF458" i="2"/>
  <c r="AF470" i="2"/>
  <c r="AF482" i="2"/>
  <c r="AF494" i="2"/>
  <c r="AF506" i="2"/>
  <c r="AC287" i="2"/>
  <c r="N287" i="10" s="1"/>
  <c r="AI333" i="2"/>
  <c r="AI510" i="2"/>
  <c r="AF123" i="2"/>
  <c r="AF207" i="2"/>
  <c r="AF291" i="2"/>
  <c r="AF363" i="2"/>
  <c r="AF435" i="2"/>
  <c r="AF507" i="2"/>
  <c r="BC8" i="2"/>
  <c r="BC9" i="2" s="1"/>
  <c r="BE8" i="2"/>
  <c r="BE9" i="2" s="1"/>
  <c r="AV8" i="2"/>
  <c r="AV9" i="2" s="1"/>
  <c r="BD8" i="2"/>
  <c r="BD9" i="2" s="1"/>
  <c r="BB8" i="2"/>
  <c r="BB9" i="2" s="1"/>
  <c r="AW8" i="2"/>
  <c r="AW9" i="2" s="1"/>
  <c r="AY8" i="2"/>
  <c r="AY9" i="2" s="1"/>
  <c r="Z12" i="2"/>
  <c r="AQ12" i="2" s="1"/>
  <c r="AT511" i="2"/>
  <c r="AS511" i="2"/>
  <c r="AR511" i="2"/>
  <c r="AT510" i="2"/>
  <c r="AS510" i="2"/>
  <c r="AR510" i="2"/>
  <c r="AT509" i="2"/>
  <c r="AS509" i="2"/>
  <c r="AR509" i="2"/>
  <c r="AT508" i="2"/>
  <c r="AS508" i="2"/>
  <c r="AR508" i="2"/>
  <c r="AT507" i="2"/>
  <c r="AS507" i="2"/>
  <c r="AR507" i="2"/>
  <c r="AT506" i="2"/>
  <c r="AS506" i="2"/>
  <c r="AR506" i="2"/>
  <c r="AT505" i="2"/>
  <c r="AS505" i="2"/>
  <c r="AR505" i="2"/>
  <c r="AT504" i="2"/>
  <c r="AS504" i="2"/>
  <c r="AR504" i="2"/>
  <c r="AT503" i="2"/>
  <c r="AS503" i="2"/>
  <c r="AR503" i="2"/>
  <c r="AT502" i="2"/>
  <c r="AS502" i="2"/>
  <c r="AR502" i="2"/>
  <c r="AT501" i="2"/>
  <c r="AS501" i="2"/>
  <c r="AR501" i="2"/>
  <c r="AT500" i="2"/>
  <c r="AS500" i="2"/>
  <c r="AR500" i="2"/>
  <c r="AT499" i="2"/>
  <c r="AS499" i="2"/>
  <c r="AR499" i="2"/>
  <c r="AT498" i="2"/>
  <c r="AS498" i="2"/>
  <c r="AR498" i="2"/>
  <c r="AT497" i="2"/>
  <c r="AS497" i="2"/>
  <c r="AR497" i="2"/>
  <c r="AT496" i="2"/>
  <c r="AS496" i="2"/>
  <c r="AR496" i="2"/>
  <c r="AT495" i="2"/>
  <c r="AS495" i="2"/>
  <c r="AR495" i="2"/>
  <c r="AT494" i="2"/>
  <c r="AS494" i="2"/>
  <c r="AR494" i="2"/>
  <c r="AT493" i="2"/>
  <c r="AS493" i="2"/>
  <c r="AR493" i="2"/>
  <c r="AT492" i="2"/>
  <c r="AS492" i="2"/>
  <c r="AR492" i="2"/>
  <c r="AT491" i="2"/>
  <c r="AS491" i="2"/>
  <c r="AR491" i="2"/>
  <c r="AT490" i="2"/>
  <c r="AS490" i="2"/>
  <c r="AR490" i="2"/>
  <c r="AT489" i="2"/>
  <c r="AS489" i="2"/>
  <c r="AR489" i="2"/>
  <c r="AT488" i="2"/>
  <c r="AS488" i="2"/>
  <c r="AR488" i="2"/>
  <c r="AT487" i="2"/>
  <c r="AS487" i="2"/>
  <c r="AR487" i="2"/>
  <c r="AT486" i="2"/>
  <c r="AS486" i="2"/>
  <c r="AR486" i="2"/>
  <c r="AT485" i="2"/>
  <c r="AS485" i="2"/>
  <c r="AR485" i="2"/>
  <c r="AT484" i="2"/>
  <c r="AS484" i="2"/>
  <c r="AR484" i="2"/>
  <c r="AT483" i="2"/>
  <c r="AS483" i="2"/>
  <c r="AR483" i="2"/>
  <c r="AT482" i="2"/>
  <c r="AS482" i="2"/>
  <c r="AR482" i="2"/>
  <c r="AT481" i="2"/>
  <c r="AS481" i="2"/>
  <c r="AR481" i="2"/>
  <c r="AT480" i="2"/>
  <c r="AS480" i="2"/>
  <c r="AR480" i="2"/>
  <c r="AT479" i="2"/>
  <c r="AS479" i="2"/>
  <c r="AR479" i="2"/>
  <c r="AT478" i="2"/>
  <c r="AS478" i="2"/>
  <c r="AR478" i="2"/>
  <c r="AT477" i="2"/>
  <c r="AS477" i="2"/>
  <c r="AR477" i="2"/>
  <c r="AT476" i="2"/>
  <c r="AS476" i="2"/>
  <c r="AR476" i="2"/>
  <c r="AT475" i="2"/>
  <c r="AS475" i="2"/>
  <c r="AR475" i="2"/>
  <c r="AT474" i="2"/>
  <c r="AS474" i="2"/>
  <c r="AR474" i="2"/>
  <c r="AT473" i="2"/>
  <c r="AS473" i="2"/>
  <c r="AR473" i="2"/>
  <c r="AT472" i="2"/>
  <c r="AS472" i="2"/>
  <c r="AR472" i="2"/>
  <c r="AT471" i="2"/>
  <c r="AS471" i="2"/>
  <c r="AR471" i="2"/>
  <c r="AT470" i="2"/>
  <c r="AS470" i="2"/>
  <c r="AR470" i="2"/>
  <c r="AT469" i="2"/>
  <c r="AS469" i="2"/>
  <c r="AR469" i="2"/>
  <c r="AT468" i="2"/>
  <c r="AS468" i="2"/>
  <c r="AR468" i="2"/>
  <c r="AT467" i="2"/>
  <c r="AS467" i="2"/>
  <c r="AR467" i="2"/>
  <c r="AT466" i="2"/>
  <c r="AS466" i="2"/>
  <c r="AR466" i="2"/>
  <c r="AT465" i="2"/>
  <c r="AS465" i="2"/>
  <c r="AR465" i="2"/>
  <c r="AT464" i="2"/>
  <c r="AS464" i="2"/>
  <c r="AR464" i="2"/>
  <c r="AT463" i="2"/>
  <c r="AS463" i="2"/>
  <c r="AR463" i="2"/>
  <c r="AT462" i="2"/>
  <c r="AS462" i="2"/>
  <c r="AR462" i="2"/>
  <c r="AT461" i="2"/>
  <c r="AS461" i="2"/>
  <c r="AR461" i="2"/>
  <c r="AT460" i="2"/>
  <c r="AS460" i="2"/>
  <c r="AR460" i="2"/>
  <c r="AT459" i="2"/>
  <c r="AS459" i="2"/>
  <c r="AR459" i="2"/>
  <c r="AT458" i="2"/>
  <c r="AS458" i="2"/>
  <c r="AR458" i="2"/>
  <c r="AT457" i="2"/>
  <c r="AS457" i="2"/>
  <c r="AR457" i="2"/>
  <c r="AT456" i="2"/>
  <c r="AS456" i="2"/>
  <c r="AR456" i="2"/>
  <c r="AT455" i="2"/>
  <c r="AS455" i="2"/>
  <c r="AR455" i="2"/>
  <c r="AT454" i="2"/>
  <c r="AS454" i="2"/>
  <c r="AR454" i="2"/>
  <c r="AT453" i="2"/>
  <c r="AS453" i="2"/>
  <c r="AR453" i="2"/>
  <c r="AT452" i="2"/>
  <c r="AS452" i="2"/>
  <c r="AR452" i="2"/>
  <c r="AT451" i="2"/>
  <c r="AS451" i="2"/>
  <c r="AR451" i="2"/>
  <c r="AT450" i="2"/>
  <c r="AS450" i="2"/>
  <c r="AR450" i="2"/>
  <c r="AT449" i="2"/>
  <c r="AS449" i="2"/>
  <c r="AR449" i="2"/>
  <c r="AT448" i="2"/>
  <c r="AS448" i="2"/>
  <c r="AR448" i="2"/>
  <c r="AT447" i="2"/>
  <c r="AS447" i="2"/>
  <c r="AR447" i="2"/>
  <c r="AT446" i="2"/>
  <c r="AS446" i="2"/>
  <c r="AR446" i="2"/>
  <c r="AT445" i="2"/>
  <c r="AS445" i="2"/>
  <c r="AR445" i="2"/>
  <c r="AT444" i="2"/>
  <c r="AS444" i="2"/>
  <c r="AR444" i="2"/>
  <c r="AT443" i="2"/>
  <c r="AS443" i="2"/>
  <c r="AR443" i="2"/>
  <c r="AT442" i="2"/>
  <c r="AS442" i="2"/>
  <c r="AR442" i="2"/>
  <c r="AT441" i="2"/>
  <c r="AS441" i="2"/>
  <c r="AR441" i="2"/>
  <c r="AT440" i="2"/>
  <c r="AS440" i="2"/>
  <c r="AR440" i="2"/>
  <c r="AT439" i="2"/>
  <c r="AS439" i="2"/>
  <c r="AR439" i="2"/>
  <c r="AT438" i="2"/>
  <c r="AS438" i="2"/>
  <c r="AR438" i="2"/>
  <c r="AT437" i="2"/>
  <c r="AS437" i="2"/>
  <c r="AR437" i="2"/>
  <c r="AT436" i="2"/>
  <c r="AS436" i="2"/>
  <c r="AR436" i="2"/>
  <c r="AT435" i="2"/>
  <c r="AS435" i="2"/>
  <c r="AR435" i="2"/>
  <c r="AT434" i="2"/>
  <c r="AS434" i="2"/>
  <c r="AR434" i="2"/>
  <c r="AT433" i="2"/>
  <c r="AS433" i="2"/>
  <c r="AR433" i="2"/>
  <c r="AT432" i="2"/>
  <c r="AS432" i="2"/>
  <c r="AR432" i="2"/>
  <c r="AT431" i="2"/>
  <c r="AS431" i="2"/>
  <c r="AR431" i="2"/>
  <c r="AT430" i="2"/>
  <c r="AS430" i="2"/>
  <c r="AR430" i="2"/>
  <c r="AT429" i="2"/>
  <c r="AS429" i="2"/>
  <c r="AR429" i="2"/>
  <c r="AT428" i="2"/>
  <c r="AS428" i="2"/>
  <c r="AR428" i="2"/>
  <c r="AT427" i="2"/>
  <c r="AS427" i="2"/>
  <c r="AR427" i="2"/>
  <c r="AT426" i="2"/>
  <c r="AS426" i="2"/>
  <c r="AR426" i="2"/>
  <c r="AT425" i="2"/>
  <c r="AS425" i="2"/>
  <c r="AR425" i="2"/>
  <c r="AT424" i="2"/>
  <c r="AS424" i="2"/>
  <c r="AR424" i="2"/>
  <c r="AT423" i="2"/>
  <c r="AS423" i="2"/>
  <c r="AR423" i="2"/>
  <c r="AT422" i="2"/>
  <c r="AS422" i="2"/>
  <c r="AR422" i="2"/>
  <c r="AT421" i="2"/>
  <c r="AS421" i="2"/>
  <c r="AR421" i="2"/>
  <c r="AT420" i="2"/>
  <c r="AS420" i="2"/>
  <c r="AR420" i="2"/>
  <c r="AT419" i="2"/>
  <c r="AS419" i="2"/>
  <c r="AR419" i="2"/>
  <c r="AT418" i="2"/>
  <c r="AS418" i="2"/>
  <c r="AR418" i="2"/>
  <c r="AT417" i="2"/>
  <c r="AS417" i="2"/>
  <c r="AR417" i="2"/>
  <c r="AT416" i="2"/>
  <c r="AS416" i="2"/>
  <c r="AR416" i="2"/>
  <c r="AT415" i="2"/>
  <c r="AS415" i="2"/>
  <c r="AR415" i="2"/>
  <c r="AT414" i="2"/>
  <c r="AS414" i="2"/>
  <c r="AR414" i="2"/>
  <c r="AT413" i="2"/>
  <c r="AS413" i="2"/>
  <c r="AR413" i="2"/>
  <c r="AT412" i="2"/>
  <c r="AS412" i="2"/>
  <c r="AR412" i="2"/>
  <c r="AT411" i="2"/>
  <c r="AS411" i="2"/>
  <c r="AR411" i="2"/>
  <c r="AT410" i="2"/>
  <c r="AS410" i="2"/>
  <c r="AR410" i="2"/>
  <c r="AT409" i="2"/>
  <c r="AS409" i="2"/>
  <c r="AR409" i="2"/>
  <c r="AT408" i="2"/>
  <c r="AS408" i="2"/>
  <c r="AR408" i="2"/>
  <c r="AT407" i="2"/>
  <c r="AS407" i="2"/>
  <c r="AR407" i="2"/>
  <c r="AT406" i="2"/>
  <c r="AS406" i="2"/>
  <c r="AR406" i="2"/>
  <c r="AT405" i="2"/>
  <c r="AS405" i="2"/>
  <c r="AR405" i="2"/>
  <c r="AT404" i="2"/>
  <c r="AS404" i="2"/>
  <c r="AR404" i="2"/>
  <c r="AT403" i="2"/>
  <c r="AS403" i="2"/>
  <c r="AR403" i="2"/>
  <c r="AT402" i="2"/>
  <c r="AS402" i="2"/>
  <c r="AR402" i="2"/>
  <c r="AT401" i="2"/>
  <c r="AS401" i="2"/>
  <c r="AR401" i="2"/>
  <c r="AT400" i="2"/>
  <c r="AS400" i="2"/>
  <c r="AR400" i="2"/>
  <c r="AT399" i="2"/>
  <c r="AS399" i="2"/>
  <c r="AR399" i="2"/>
  <c r="AT398" i="2"/>
  <c r="AS398" i="2"/>
  <c r="AR398" i="2"/>
  <c r="AT397" i="2"/>
  <c r="AS397" i="2"/>
  <c r="AR397" i="2"/>
  <c r="AT396" i="2"/>
  <c r="AS396" i="2"/>
  <c r="AR396" i="2"/>
  <c r="AT395" i="2"/>
  <c r="AS395" i="2"/>
  <c r="AR395" i="2"/>
  <c r="AT394" i="2"/>
  <c r="AS394" i="2"/>
  <c r="AR394" i="2"/>
  <c r="AT393" i="2"/>
  <c r="AS393" i="2"/>
  <c r="AR393" i="2"/>
  <c r="AT392" i="2"/>
  <c r="AS392" i="2"/>
  <c r="AR392" i="2"/>
  <c r="AT391" i="2"/>
  <c r="AS391" i="2"/>
  <c r="AR391" i="2"/>
  <c r="AT390" i="2"/>
  <c r="AS390" i="2"/>
  <c r="AR390" i="2"/>
  <c r="AT389" i="2"/>
  <c r="AS389" i="2"/>
  <c r="AR389" i="2"/>
  <c r="AT388" i="2"/>
  <c r="AS388" i="2"/>
  <c r="AR388" i="2"/>
  <c r="AT387" i="2"/>
  <c r="AS387" i="2"/>
  <c r="AR387" i="2"/>
  <c r="AT386" i="2"/>
  <c r="AS386" i="2"/>
  <c r="AR386" i="2"/>
  <c r="AT385" i="2"/>
  <c r="AS385" i="2"/>
  <c r="AR385" i="2"/>
  <c r="AT384" i="2"/>
  <c r="AS384" i="2"/>
  <c r="AR384" i="2"/>
  <c r="AT383" i="2"/>
  <c r="AS383" i="2"/>
  <c r="AR383" i="2"/>
  <c r="AT382" i="2"/>
  <c r="AS382" i="2"/>
  <c r="AR382" i="2"/>
  <c r="AT381" i="2"/>
  <c r="AS381" i="2"/>
  <c r="AR381" i="2"/>
  <c r="AT380" i="2"/>
  <c r="AS380" i="2"/>
  <c r="AR380" i="2"/>
  <c r="AT379" i="2"/>
  <c r="AS379" i="2"/>
  <c r="AR379" i="2"/>
  <c r="AT378" i="2"/>
  <c r="AS378" i="2"/>
  <c r="AR378" i="2"/>
  <c r="AT377" i="2"/>
  <c r="AS377" i="2"/>
  <c r="AR377" i="2"/>
  <c r="AT376" i="2"/>
  <c r="AS376" i="2"/>
  <c r="AR376" i="2"/>
  <c r="AT375" i="2"/>
  <c r="AS375" i="2"/>
  <c r="AR375" i="2"/>
  <c r="AT374" i="2"/>
  <c r="AS374" i="2"/>
  <c r="AR374" i="2"/>
  <c r="AT373" i="2"/>
  <c r="AS373" i="2"/>
  <c r="AR373" i="2"/>
  <c r="AT372" i="2"/>
  <c r="AS372" i="2"/>
  <c r="AR372" i="2"/>
  <c r="AT371" i="2"/>
  <c r="AS371" i="2"/>
  <c r="AR371" i="2"/>
  <c r="AT370" i="2"/>
  <c r="AS370" i="2"/>
  <c r="AR370" i="2"/>
  <c r="AT369" i="2"/>
  <c r="AS369" i="2"/>
  <c r="AR369" i="2"/>
  <c r="AT368" i="2"/>
  <c r="AS368" i="2"/>
  <c r="AR368" i="2"/>
  <c r="AT367" i="2"/>
  <c r="AS367" i="2"/>
  <c r="AR367" i="2"/>
  <c r="AT366" i="2"/>
  <c r="AS366" i="2"/>
  <c r="AR366" i="2"/>
  <c r="AT365" i="2"/>
  <c r="AS365" i="2"/>
  <c r="AR365" i="2"/>
  <c r="AT364" i="2"/>
  <c r="AS364" i="2"/>
  <c r="AR364" i="2"/>
  <c r="AT363" i="2"/>
  <c r="AS363" i="2"/>
  <c r="AR363" i="2"/>
  <c r="AT362" i="2"/>
  <c r="AS362" i="2"/>
  <c r="AR362" i="2"/>
  <c r="AT361" i="2"/>
  <c r="AS361" i="2"/>
  <c r="AR361" i="2"/>
  <c r="AT360" i="2"/>
  <c r="AS360" i="2"/>
  <c r="AR360" i="2"/>
  <c r="AT359" i="2"/>
  <c r="AS359" i="2"/>
  <c r="AR359" i="2"/>
  <c r="AT358" i="2"/>
  <c r="AS358" i="2"/>
  <c r="AR358" i="2"/>
  <c r="AT357" i="2"/>
  <c r="AS357" i="2"/>
  <c r="AR357" i="2"/>
  <c r="AT356" i="2"/>
  <c r="AS356" i="2"/>
  <c r="AR356" i="2"/>
  <c r="AT355" i="2"/>
  <c r="AS355" i="2"/>
  <c r="AR355" i="2"/>
  <c r="AT354" i="2"/>
  <c r="AS354" i="2"/>
  <c r="AR354" i="2"/>
  <c r="AT353" i="2"/>
  <c r="AS353" i="2"/>
  <c r="AR353" i="2"/>
  <c r="AT352" i="2"/>
  <c r="AS352" i="2"/>
  <c r="AR352" i="2"/>
  <c r="AT351" i="2"/>
  <c r="AS351" i="2"/>
  <c r="AR351" i="2"/>
  <c r="AT350" i="2"/>
  <c r="AS350" i="2"/>
  <c r="AR350" i="2"/>
  <c r="AT349" i="2"/>
  <c r="AS349" i="2"/>
  <c r="AR349" i="2"/>
  <c r="AT348" i="2"/>
  <c r="AS348" i="2"/>
  <c r="AR348" i="2"/>
  <c r="AT347" i="2"/>
  <c r="AS347" i="2"/>
  <c r="AR347" i="2"/>
  <c r="AT346" i="2"/>
  <c r="AS346" i="2"/>
  <c r="AR346" i="2"/>
  <c r="AT345" i="2"/>
  <c r="AS345" i="2"/>
  <c r="AR345" i="2"/>
  <c r="AT344" i="2"/>
  <c r="AS344" i="2"/>
  <c r="AR344" i="2"/>
  <c r="AT343" i="2"/>
  <c r="AS343" i="2"/>
  <c r="AR343" i="2"/>
  <c r="AT342" i="2"/>
  <c r="AS342" i="2"/>
  <c r="AR342" i="2"/>
  <c r="AT341" i="2"/>
  <c r="AS341" i="2"/>
  <c r="AR341" i="2"/>
  <c r="AT340" i="2"/>
  <c r="AS340" i="2"/>
  <c r="AR340" i="2"/>
  <c r="AT339" i="2"/>
  <c r="AS339" i="2"/>
  <c r="AR339" i="2"/>
  <c r="AT338" i="2"/>
  <c r="AS338" i="2"/>
  <c r="AR338" i="2"/>
  <c r="AT337" i="2"/>
  <c r="AS337" i="2"/>
  <c r="AR337" i="2"/>
  <c r="AT336" i="2"/>
  <c r="AS336" i="2"/>
  <c r="AR336" i="2"/>
  <c r="AT335" i="2"/>
  <c r="AS335" i="2"/>
  <c r="AR335" i="2"/>
  <c r="AT334" i="2"/>
  <c r="AS334" i="2"/>
  <c r="AR334" i="2"/>
  <c r="AT333" i="2"/>
  <c r="AS333" i="2"/>
  <c r="AR333" i="2"/>
  <c r="AT332" i="2"/>
  <c r="AS332" i="2"/>
  <c r="AR332" i="2"/>
  <c r="AT331" i="2"/>
  <c r="AS331" i="2"/>
  <c r="AR331" i="2"/>
  <c r="AT330" i="2"/>
  <c r="AS330" i="2"/>
  <c r="AR330" i="2"/>
  <c r="AT329" i="2"/>
  <c r="AS329" i="2"/>
  <c r="AR329" i="2"/>
  <c r="AT328" i="2"/>
  <c r="AS328" i="2"/>
  <c r="AR328" i="2"/>
  <c r="AT327" i="2"/>
  <c r="AS327" i="2"/>
  <c r="AR327" i="2"/>
  <c r="AT326" i="2"/>
  <c r="AS326" i="2"/>
  <c r="AR326" i="2"/>
  <c r="AT325" i="2"/>
  <c r="AS325" i="2"/>
  <c r="AR325" i="2"/>
  <c r="AT324" i="2"/>
  <c r="AS324" i="2"/>
  <c r="AR324" i="2"/>
  <c r="AT323" i="2"/>
  <c r="AS323" i="2"/>
  <c r="AR323" i="2"/>
  <c r="AT322" i="2"/>
  <c r="AS322" i="2"/>
  <c r="AR322" i="2"/>
  <c r="AT321" i="2"/>
  <c r="AS321" i="2"/>
  <c r="AR321" i="2"/>
  <c r="AT320" i="2"/>
  <c r="AS320" i="2"/>
  <c r="AR320" i="2"/>
  <c r="AT319" i="2"/>
  <c r="AS319" i="2"/>
  <c r="AR319" i="2"/>
  <c r="AT318" i="2"/>
  <c r="AS318" i="2"/>
  <c r="AR318" i="2"/>
  <c r="AT317" i="2"/>
  <c r="AS317" i="2"/>
  <c r="AR317" i="2"/>
  <c r="AT316" i="2"/>
  <c r="AS316" i="2"/>
  <c r="AR316" i="2"/>
  <c r="AT315" i="2"/>
  <c r="AS315" i="2"/>
  <c r="AR315" i="2"/>
  <c r="AT314" i="2"/>
  <c r="AS314" i="2"/>
  <c r="AR314" i="2"/>
  <c r="AT313" i="2"/>
  <c r="AS313" i="2"/>
  <c r="AR313" i="2"/>
  <c r="AT312" i="2"/>
  <c r="AS312" i="2"/>
  <c r="AR312" i="2"/>
  <c r="AT311" i="2"/>
  <c r="AS311" i="2"/>
  <c r="AR311" i="2"/>
  <c r="AT310" i="2"/>
  <c r="AS310" i="2"/>
  <c r="AR310" i="2"/>
  <c r="AT309" i="2"/>
  <c r="AS309" i="2"/>
  <c r="AR309" i="2"/>
  <c r="AT308" i="2"/>
  <c r="AS308" i="2"/>
  <c r="AR308" i="2"/>
  <c r="AT307" i="2"/>
  <c r="AS307" i="2"/>
  <c r="AR307" i="2"/>
  <c r="AT306" i="2"/>
  <c r="AS306" i="2"/>
  <c r="AR306" i="2"/>
  <c r="AT305" i="2"/>
  <c r="AS305" i="2"/>
  <c r="AR305" i="2"/>
  <c r="AT304" i="2"/>
  <c r="AS304" i="2"/>
  <c r="AR304" i="2"/>
  <c r="AT303" i="2"/>
  <c r="AS303" i="2"/>
  <c r="AR303" i="2"/>
  <c r="AT302" i="2"/>
  <c r="AS302" i="2"/>
  <c r="AR302" i="2"/>
  <c r="AT301" i="2"/>
  <c r="AS301" i="2"/>
  <c r="AR301" i="2"/>
  <c r="AT300" i="2"/>
  <c r="AS300" i="2"/>
  <c r="AR300" i="2"/>
  <c r="AT299" i="2"/>
  <c r="AS299" i="2"/>
  <c r="AR299" i="2"/>
  <c r="AT298" i="2"/>
  <c r="AS298" i="2"/>
  <c r="AR298" i="2"/>
  <c r="AT297" i="2"/>
  <c r="AS297" i="2"/>
  <c r="AR297" i="2"/>
  <c r="AT296" i="2"/>
  <c r="AS296" i="2"/>
  <c r="AR296" i="2"/>
  <c r="AT295" i="2"/>
  <c r="AS295" i="2"/>
  <c r="AR295" i="2"/>
  <c r="AT294" i="2"/>
  <c r="AS294" i="2"/>
  <c r="AR294" i="2"/>
  <c r="AT293" i="2"/>
  <c r="AS293" i="2"/>
  <c r="AR293" i="2"/>
  <c r="AT292" i="2"/>
  <c r="AS292" i="2"/>
  <c r="AR292" i="2"/>
  <c r="AT291" i="2"/>
  <c r="AS291" i="2"/>
  <c r="AR291" i="2"/>
  <c r="AT290" i="2"/>
  <c r="AS290" i="2"/>
  <c r="AR290" i="2"/>
  <c r="AT289" i="2"/>
  <c r="AS289" i="2"/>
  <c r="AR289" i="2"/>
  <c r="AT288" i="2"/>
  <c r="AS288" i="2"/>
  <c r="AR288" i="2"/>
  <c r="AT287" i="2"/>
  <c r="AS287" i="2"/>
  <c r="AR287" i="2"/>
  <c r="AT286" i="2"/>
  <c r="AS286" i="2"/>
  <c r="AR286" i="2"/>
  <c r="AT285" i="2"/>
  <c r="AS285" i="2"/>
  <c r="AR285" i="2"/>
  <c r="AT284" i="2"/>
  <c r="AS284" i="2"/>
  <c r="AR284" i="2"/>
  <c r="AT283" i="2"/>
  <c r="AS283" i="2"/>
  <c r="AR283" i="2"/>
  <c r="AT282" i="2"/>
  <c r="AS282" i="2"/>
  <c r="AR282" i="2"/>
  <c r="AT281" i="2"/>
  <c r="AS281" i="2"/>
  <c r="AR281" i="2"/>
  <c r="AT280" i="2"/>
  <c r="AS280" i="2"/>
  <c r="AR280" i="2"/>
  <c r="AT279" i="2"/>
  <c r="AS279" i="2"/>
  <c r="AR279" i="2"/>
  <c r="AT278" i="2"/>
  <c r="AS278" i="2"/>
  <c r="AR278" i="2"/>
  <c r="AT277" i="2"/>
  <c r="AS277" i="2"/>
  <c r="AR277" i="2"/>
  <c r="AT276" i="2"/>
  <c r="AS276" i="2"/>
  <c r="AR276" i="2"/>
  <c r="AT275" i="2"/>
  <c r="AS275" i="2"/>
  <c r="AR275" i="2"/>
  <c r="AT274" i="2"/>
  <c r="AS274" i="2"/>
  <c r="AR274" i="2"/>
  <c r="AT273" i="2"/>
  <c r="AS273" i="2"/>
  <c r="AR273" i="2"/>
  <c r="AT272" i="2"/>
  <c r="AS272" i="2"/>
  <c r="AR272" i="2"/>
  <c r="AT271" i="2"/>
  <c r="AS271" i="2"/>
  <c r="AR271" i="2"/>
  <c r="AT270" i="2"/>
  <c r="AS270" i="2"/>
  <c r="AR270" i="2"/>
  <c r="AT269" i="2"/>
  <c r="AS269" i="2"/>
  <c r="AR269" i="2"/>
  <c r="AT268" i="2"/>
  <c r="AS268" i="2"/>
  <c r="AR268" i="2"/>
  <c r="AT267" i="2"/>
  <c r="AS267" i="2"/>
  <c r="AR267" i="2"/>
  <c r="AT266" i="2"/>
  <c r="AS266" i="2"/>
  <c r="AR266" i="2"/>
  <c r="AT265" i="2"/>
  <c r="AS265" i="2"/>
  <c r="AR265" i="2"/>
  <c r="AT264" i="2"/>
  <c r="AS264" i="2"/>
  <c r="AR264" i="2"/>
  <c r="AT263" i="2"/>
  <c r="AS263" i="2"/>
  <c r="AR263" i="2"/>
  <c r="AT262" i="2"/>
  <c r="AS262" i="2"/>
  <c r="AR262" i="2"/>
  <c r="AT261" i="2"/>
  <c r="AS261" i="2"/>
  <c r="AR261" i="2"/>
  <c r="AT260" i="2"/>
  <c r="AS260" i="2"/>
  <c r="AR260" i="2"/>
  <c r="AT259" i="2"/>
  <c r="AS259" i="2"/>
  <c r="AR259" i="2"/>
  <c r="AT258" i="2"/>
  <c r="AS258" i="2"/>
  <c r="AR258" i="2"/>
  <c r="AT257" i="2"/>
  <c r="AS257" i="2"/>
  <c r="AR257" i="2"/>
  <c r="AT256" i="2"/>
  <c r="AS256" i="2"/>
  <c r="AR256" i="2"/>
  <c r="AT255" i="2"/>
  <c r="AS255" i="2"/>
  <c r="AR255" i="2"/>
  <c r="AT254" i="2"/>
  <c r="AS254" i="2"/>
  <c r="AR254" i="2"/>
  <c r="AT253" i="2"/>
  <c r="AS253" i="2"/>
  <c r="AR253" i="2"/>
  <c r="AT252" i="2"/>
  <c r="AS252" i="2"/>
  <c r="AR252" i="2"/>
  <c r="AT251" i="2"/>
  <c r="AS251" i="2"/>
  <c r="AR251" i="2"/>
  <c r="AT250" i="2"/>
  <c r="AS250" i="2"/>
  <c r="AR250" i="2"/>
  <c r="AT249" i="2"/>
  <c r="AS249" i="2"/>
  <c r="AR249" i="2"/>
  <c r="AT248" i="2"/>
  <c r="AS248" i="2"/>
  <c r="AR248" i="2"/>
  <c r="AT247" i="2"/>
  <c r="AS247" i="2"/>
  <c r="AR247" i="2"/>
  <c r="AT246" i="2"/>
  <c r="AS246" i="2"/>
  <c r="AR246" i="2"/>
  <c r="AT245" i="2"/>
  <c r="AS245" i="2"/>
  <c r="AR245" i="2"/>
  <c r="AT244" i="2"/>
  <c r="AS244" i="2"/>
  <c r="AR244" i="2"/>
  <c r="AT243" i="2"/>
  <c r="AS243" i="2"/>
  <c r="AR243" i="2"/>
  <c r="AT242" i="2"/>
  <c r="AS242" i="2"/>
  <c r="AR242" i="2"/>
  <c r="AT241" i="2"/>
  <c r="AS241" i="2"/>
  <c r="AR241" i="2"/>
  <c r="AT240" i="2"/>
  <c r="AS240" i="2"/>
  <c r="AR240" i="2"/>
  <c r="AT239" i="2"/>
  <c r="AS239" i="2"/>
  <c r="AR239" i="2"/>
  <c r="AT238" i="2"/>
  <c r="AS238" i="2"/>
  <c r="AR238" i="2"/>
  <c r="AT237" i="2"/>
  <c r="AS237" i="2"/>
  <c r="AR237" i="2"/>
  <c r="AT236" i="2"/>
  <c r="AS236" i="2"/>
  <c r="AR236" i="2"/>
  <c r="AT235" i="2"/>
  <c r="AS235" i="2"/>
  <c r="AR235" i="2"/>
  <c r="AT234" i="2"/>
  <c r="AS234" i="2"/>
  <c r="AR234" i="2"/>
  <c r="AT233" i="2"/>
  <c r="AS233" i="2"/>
  <c r="AR233" i="2"/>
  <c r="AT232" i="2"/>
  <c r="AS232" i="2"/>
  <c r="AR232" i="2"/>
  <c r="AT231" i="2"/>
  <c r="AS231" i="2"/>
  <c r="AR231" i="2"/>
  <c r="AT230" i="2"/>
  <c r="AS230" i="2"/>
  <c r="AR230" i="2"/>
  <c r="AT229" i="2"/>
  <c r="AS229" i="2"/>
  <c r="AR229" i="2"/>
  <c r="AT228" i="2"/>
  <c r="AS228" i="2"/>
  <c r="AR228" i="2"/>
  <c r="AT227" i="2"/>
  <c r="AS227" i="2"/>
  <c r="AR227" i="2"/>
  <c r="AT226" i="2"/>
  <c r="AS226" i="2"/>
  <c r="AR226" i="2"/>
  <c r="AT225" i="2"/>
  <c r="AS225" i="2"/>
  <c r="AR225" i="2"/>
  <c r="AT224" i="2"/>
  <c r="AS224" i="2"/>
  <c r="AR224" i="2"/>
  <c r="AT223" i="2"/>
  <c r="AS223" i="2"/>
  <c r="AR223" i="2"/>
  <c r="AT222" i="2"/>
  <c r="AS222" i="2"/>
  <c r="AR222" i="2"/>
  <c r="AT221" i="2"/>
  <c r="AS221" i="2"/>
  <c r="AR221" i="2"/>
  <c r="AT220" i="2"/>
  <c r="AS220" i="2"/>
  <c r="AR220" i="2"/>
  <c r="AT219" i="2"/>
  <c r="AS219" i="2"/>
  <c r="AR219" i="2"/>
  <c r="AT218" i="2"/>
  <c r="AS218" i="2"/>
  <c r="AR218" i="2"/>
  <c r="AT217" i="2"/>
  <c r="AS217" i="2"/>
  <c r="AR217" i="2"/>
  <c r="AT216" i="2"/>
  <c r="AS216" i="2"/>
  <c r="AR216" i="2"/>
  <c r="AT215" i="2"/>
  <c r="AS215" i="2"/>
  <c r="AR215" i="2"/>
  <c r="AT214" i="2"/>
  <c r="AS214" i="2"/>
  <c r="AR214" i="2"/>
  <c r="AT213" i="2"/>
  <c r="AS213" i="2"/>
  <c r="AR213" i="2"/>
  <c r="AT212" i="2"/>
  <c r="AS212" i="2"/>
  <c r="AR212" i="2"/>
  <c r="AT211" i="2"/>
  <c r="AS211" i="2"/>
  <c r="AR211" i="2"/>
  <c r="AT210" i="2"/>
  <c r="AS210" i="2"/>
  <c r="AR210" i="2"/>
  <c r="AT209" i="2"/>
  <c r="AS209" i="2"/>
  <c r="AR209" i="2"/>
  <c r="AT208" i="2"/>
  <c r="AS208" i="2"/>
  <c r="AR208" i="2"/>
  <c r="AT207" i="2"/>
  <c r="AS207" i="2"/>
  <c r="AR207" i="2"/>
  <c r="AT206" i="2"/>
  <c r="AS206" i="2"/>
  <c r="AR206" i="2"/>
  <c r="AT205" i="2"/>
  <c r="AS205" i="2"/>
  <c r="AR205" i="2"/>
  <c r="AT204" i="2"/>
  <c r="AS204" i="2"/>
  <c r="AR204" i="2"/>
  <c r="AT203" i="2"/>
  <c r="AS203" i="2"/>
  <c r="AR203" i="2"/>
  <c r="AT202" i="2"/>
  <c r="AS202" i="2"/>
  <c r="AR202" i="2"/>
  <c r="AT201" i="2"/>
  <c r="AS201" i="2"/>
  <c r="AR201" i="2"/>
  <c r="AT200" i="2"/>
  <c r="AS200" i="2"/>
  <c r="AR200" i="2"/>
  <c r="AT199" i="2"/>
  <c r="AS199" i="2"/>
  <c r="AR199" i="2"/>
  <c r="AT198" i="2"/>
  <c r="AS198" i="2"/>
  <c r="AR198" i="2"/>
  <c r="AT197" i="2"/>
  <c r="AS197" i="2"/>
  <c r="AR197" i="2"/>
  <c r="AT196" i="2"/>
  <c r="AS196" i="2"/>
  <c r="AR196" i="2"/>
  <c r="AT195" i="2"/>
  <c r="AS195" i="2"/>
  <c r="AR195" i="2"/>
  <c r="AT194" i="2"/>
  <c r="AS194" i="2"/>
  <c r="AR194" i="2"/>
  <c r="AT193" i="2"/>
  <c r="AS193" i="2"/>
  <c r="AR193" i="2"/>
  <c r="AT192" i="2"/>
  <c r="AS192" i="2"/>
  <c r="AR192" i="2"/>
  <c r="AT191" i="2"/>
  <c r="AS191" i="2"/>
  <c r="AR191" i="2"/>
  <c r="AT190" i="2"/>
  <c r="AS190" i="2"/>
  <c r="AR190" i="2"/>
  <c r="AT189" i="2"/>
  <c r="AS189" i="2"/>
  <c r="AR189" i="2"/>
  <c r="AT188" i="2"/>
  <c r="AS188" i="2"/>
  <c r="AR188" i="2"/>
  <c r="AT187" i="2"/>
  <c r="AS187" i="2"/>
  <c r="AR187" i="2"/>
  <c r="AT186" i="2"/>
  <c r="AS186" i="2"/>
  <c r="AR186" i="2"/>
  <c r="AT185" i="2"/>
  <c r="AS185" i="2"/>
  <c r="AR185" i="2"/>
  <c r="AT184" i="2"/>
  <c r="AS184" i="2"/>
  <c r="AR184" i="2"/>
  <c r="AT183" i="2"/>
  <c r="AS183" i="2"/>
  <c r="AR183" i="2"/>
  <c r="AT182" i="2"/>
  <c r="AS182" i="2"/>
  <c r="AR182" i="2"/>
  <c r="AT181" i="2"/>
  <c r="AS181" i="2"/>
  <c r="AR181" i="2"/>
  <c r="AT180" i="2"/>
  <c r="AS180" i="2"/>
  <c r="AR180" i="2"/>
  <c r="AT179" i="2"/>
  <c r="AS179" i="2"/>
  <c r="AR179" i="2"/>
  <c r="AT178" i="2"/>
  <c r="AS178" i="2"/>
  <c r="AR178" i="2"/>
  <c r="AT177" i="2"/>
  <c r="AS177" i="2"/>
  <c r="AR177" i="2"/>
  <c r="AT176" i="2"/>
  <c r="AS176" i="2"/>
  <c r="AR176" i="2"/>
  <c r="AT175" i="2"/>
  <c r="AS175" i="2"/>
  <c r="AR175" i="2"/>
  <c r="AT174" i="2"/>
  <c r="AS174" i="2"/>
  <c r="AR174" i="2"/>
  <c r="AT173" i="2"/>
  <c r="AS173" i="2"/>
  <c r="AR173" i="2"/>
  <c r="AT172" i="2"/>
  <c r="AS172" i="2"/>
  <c r="AR172" i="2"/>
  <c r="AT171" i="2"/>
  <c r="AS171" i="2"/>
  <c r="AR171" i="2"/>
  <c r="AT170" i="2"/>
  <c r="AS170" i="2"/>
  <c r="AR170" i="2"/>
  <c r="AT169" i="2"/>
  <c r="AS169" i="2"/>
  <c r="AR169" i="2"/>
  <c r="AT168" i="2"/>
  <c r="AS168" i="2"/>
  <c r="AR168" i="2"/>
  <c r="AT167" i="2"/>
  <c r="AS167" i="2"/>
  <c r="AR167" i="2"/>
  <c r="AT166" i="2"/>
  <c r="AS166" i="2"/>
  <c r="AR166" i="2"/>
  <c r="AT165" i="2"/>
  <c r="AS165" i="2"/>
  <c r="AR165" i="2"/>
  <c r="AT164" i="2"/>
  <c r="AS164" i="2"/>
  <c r="AR164" i="2"/>
  <c r="AT163" i="2"/>
  <c r="AS163" i="2"/>
  <c r="AR163" i="2"/>
  <c r="AT162" i="2"/>
  <c r="AS162" i="2"/>
  <c r="AR162" i="2"/>
  <c r="AT161" i="2"/>
  <c r="AS161" i="2"/>
  <c r="AR161" i="2"/>
  <c r="AT160" i="2"/>
  <c r="AS160" i="2"/>
  <c r="AR160" i="2"/>
  <c r="AT159" i="2"/>
  <c r="AS159" i="2"/>
  <c r="AR159" i="2"/>
  <c r="AT158" i="2"/>
  <c r="AS158" i="2"/>
  <c r="AR158" i="2"/>
  <c r="AT157" i="2"/>
  <c r="AS157" i="2"/>
  <c r="AR157" i="2"/>
  <c r="AT156" i="2"/>
  <c r="AS156" i="2"/>
  <c r="AR156" i="2"/>
  <c r="AT155" i="2"/>
  <c r="AS155" i="2"/>
  <c r="AR155" i="2"/>
  <c r="AT154" i="2"/>
  <c r="AS154" i="2"/>
  <c r="AR154" i="2"/>
  <c r="AT153" i="2"/>
  <c r="AS153" i="2"/>
  <c r="AR153" i="2"/>
  <c r="AT152" i="2"/>
  <c r="AS152" i="2"/>
  <c r="AR152" i="2"/>
  <c r="AT151" i="2"/>
  <c r="AS151" i="2"/>
  <c r="AR151" i="2"/>
  <c r="AT150" i="2"/>
  <c r="AS150" i="2"/>
  <c r="AR150" i="2"/>
  <c r="AT149" i="2"/>
  <c r="AS149" i="2"/>
  <c r="AR149" i="2"/>
  <c r="AT148" i="2"/>
  <c r="AS148" i="2"/>
  <c r="AR148" i="2"/>
  <c r="AT147" i="2"/>
  <c r="AS147" i="2"/>
  <c r="AR147" i="2"/>
  <c r="AT146" i="2"/>
  <c r="AS146" i="2"/>
  <c r="AR146" i="2"/>
  <c r="AT145" i="2"/>
  <c r="AS145" i="2"/>
  <c r="AR145" i="2"/>
  <c r="AT144" i="2"/>
  <c r="AS144" i="2"/>
  <c r="AR144" i="2"/>
  <c r="AT143" i="2"/>
  <c r="AS143" i="2"/>
  <c r="AR143" i="2"/>
  <c r="AT142" i="2"/>
  <c r="AS142" i="2"/>
  <c r="AR142" i="2"/>
  <c r="AT141" i="2"/>
  <c r="AS141" i="2"/>
  <c r="AR141" i="2"/>
  <c r="AT140" i="2"/>
  <c r="AS140" i="2"/>
  <c r="AR140" i="2"/>
  <c r="AT139" i="2"/>
  <c r="AS139" i="2"/>
  <c r="AR139" i="2"/>
  <c r="AT138" i="2"/>
  <c r="AS138" i="2"/>
  <c r="AR138" i="2"/>
  <c r="AT137" i="2"/>
  <c r="AS137" i="2"/>
  <c r="AR137" i="2"/>
  <c r="AT136" i="2"/>
  <c r="AS136" i="2"/>
  <c r="AR136" i="2"/>
  <c r="AT135" i="2"/>
  <c r="AS135" i="2"/>
  <c r="AR135" i="2"/>
  <c r="AT134" i="2"/>
  <c r="AS134" i="2"/>
  <c r="AR134" i="2"/>
  <c r="AT133" i="2"/>
  <c r="AS133" i="2"/>
  <c r="AR133" i="2"/>
  <c r="AT132" i="2"/>
  <c r="AS132" i="2"/>
  <c r="AR132" i="2"/>
  <c r="AT131" i="2"/>
  <c r="AS131" i="2"/>
  <c r="AR131" i="2"/>
  <c r="AT130" i="2"/>
  <c r="AS130" i="2"/>
  <c r="AR130" i="2"/>
  <c r="AT129" i="2"/>
  <c r="AS129" i="2"/>
  <c r="AR129" i="2"/>
  <c r="AT128" i="2"/>
  <c r="AS128" i="2"/>
  <c r="AR128" i="2"/>
  <c r="AT127" i="2"/>
  <c r="AS127" i="2"/>
  <c r="AR127" i="2"/>
  <c r="AT126" i="2"/>
  <c r="AS126" i="2"/>
  <c r="AR126" i="2"/>
  <c r="AT125" i="2"/>
  <c r="AS125" i="2"/>
  <c r="AR125" i="2"/>
  <c r="AT124" i="2"/>
  <c r="AS124" i="2"/>
  <c r="AR124" i="2"/>
  <c r="AT123" i="2"/>
  <c r="AS123" i="2"/>
  <c r="AR123" i="2"/>
  <c r="AT122" i="2"/>
  <c r="AS122" i="2"/>
  <c r="AR122" i="2"/>
  <c r="AT121" i="2"/>
  <c r="AS121" i="2"/>
  <c r="AR121" i="2"/>
  <c r="AT120" i="2"/>
  <c r="AS120" i="2"/>
  <c r="AR120" i="2"/>
  <c r="AT119" i="2"/>
  <c r="AS119" i="2"/>
  <c r="AR119" i="2"/>
  <c r="AT118" i="2"/>
  <c r="AS118" i="2"/>
  <c r="AR118" i="2"/>
  <c r="AT117" i="2"/>
  <c r="AS117" i="2"/>
  <c r="AR117" i="2"/>
  <c r="AT116" i="2"/>
  <c r="AS116" i="2"/>
  <c r="AR116" i="2"/>
  <c r="AT115" i="2"/>
  <c r="AS115" i="2"/>
  <c r="AR115" i="2"/>
  <c r="AT114" i="2"/>
  <c r="AS114" i="2"/>
  <c r="AR114" i="2"/>
  <c r="AT113" i="2"/>
  <c r="AS113" i="2"/>
  <c r="AR113" i="2"/>
  <c r="AT112" i="2"/>
  <c r="AS112" i="2"/>
  <c r="AR112" i="2"/>
  <c r="AT111" i="2"/>
  <c r="AS111" i="2"/>
  <c r="AR111" i="2"/>
  <c r="AT110" i="2"/>
  <c r="AS110" i="2"/>
  <c r="AR110" i="2"/>
  <c r="AT109" i="2"/>
  <c r="AS109" i="2"/>
  <c r="AR109" i="2"/>
  <c r="AT108" i="2"/>
  <c r="AS108" i="2"/>
  <c r="AR108" i="2"/>
  <c r="AT107" i="2"/>
  <c r="AS107" i="2"/>
  <c r="AR107" i="2"/>
  <c r="AT106" i="2"/>
  <c r="AS106" i="2"/>
  <c r="AR106" i="2"/>
  <c r="AT105" i="2"/>
  <c r="AS105" i="2"/>
  <c r="AR105" i="2"/>
  <c r="AT104" i="2"/>
  <c r="AS104" i="2"/>
  <c r="AR104" i="2"/>
  <c r="AT103" i="2"/>
  <c r="AS103" i="2"/>
  <c r="AR103" i="2"/>
  <c r="AT102" i="2"/>
  <c r="AS102" i="2"/>
  <c r="AR102" i="2"/>
  <c r="AT101" i="2"/>
  <c r="AS101" i="2"/>
  <c r="AR101" i="2"/>
  <c r="AT100" i="2"/>
  <c r="AS100" i="2"/>
  <c r="AR100" i="2"/>
  <c r="AT99" i="2"/>
  <c r="AS99" i="2"/>
  <c r="AR99" i="2"/>
  <c r="AT98" i="2"/>
  <c r="AS98" i="2"/>
  <c r="AR98" i="2"/>
  <c r="AT97" i="2"/>
  <c r="AS97" i="2"/>
  <c r="AR97" i="2"/>
  <c r="AT96" i="2"/>
  <c r="AS96" i="2"/>
  <c r="AR96" i="2"/>
  <c r="AT95" i="2"/>
  <c r="AS95" i="2"/>
  <c r="AR95" i="2"/>
  <c r="AT94" i="2"/>
  <c r="AS94" i="2"/>
  <c r="AR94" i="2"/>
  <c r="AT93" i="2"/>
  <c r="AS93" i="2"/>
  <c r="AR93" i="2"/>
  <c r="AT92" i="2"/>
  <c r="AS92" i="2"/>
  <c r="AR92" i="2"/>
  <c r="AT91" i="2"/>
  <c r="AS91" i="2"/>
  <c r="AR91" i="2"/>
  <c r="AT90" i="2"/>
  <c r="AS90" i="2"/>
  <c r="AR90" i="2"/>
  <c r="AT89" i="2"/>
  <c r="AS89" i="2"/>
  <c r="AR89" i="2"/>
  <c r="AT88" i="2"/>
  <c r="AS88" i="2"/>
  <c r="AR88" i="2"/>
  <c r="AT87" i="2"/>
  <c r="AS87" i="2"/>
  <c r="AR87" i="2"/>
  <c r="AT86" i="2"/>
  <c r="AS86" i="2"/>
  <c r="AR86" i="2"/>
  <c r="AT85" i="2"/>
  <c r="AS85" i="2"/>
  <c r="AR85" i="2"/>
  <c r="AT84" i="2"/>
  <c r="AS84" i="2"/>
  <c r="AR84" i="2"/>
  <c r="AT83" i="2"/>
  <c r="AS83" i="2"/>
  <c r="AR83" i="2"/>
  <c r="AT82" i="2"/>
  <c r="AS82" i="2"/>
  <c r="AR82" i="2"/>
  <c r="AT81" i="2"/>
  <c r="AS81" i="2"/>
  <c r="AR81" i="2"/>
  <c r="AT80" i="2"/>
  <c r="AS80" i="2"/>
  <c r="AR80" i="2"/>
  <c r="AT79" i="2"/>
  <c r="AS79" i="2"/>
  <c r="AR79" i="2"/>
  <c r="AT78" i="2"/>
  <c r="AS78" i="2"/>
  <c r="AR78" i="2"/>
  <c r="AT77" i="2"/>
  <c r="AS77" i="2"/>
  <c r="AR77" i="2"/>
  <c r="AT76" i="2"/>
  <c r="AS76" i="2"/>
  <c r="AR76" i="2"/>
  <c r="AT75" i="2"/>
  <c r="AS75" i="2"/>
  <c r="AR75" i="2"/>
  <c r="AT74" i="2"/>
  <c r="AS74" i="2"/>
  <c r="AR74" i="2"/>
  <c r="AT73" i="2"/>
  <c r="AS73" i="2"/>
  <c r="AR73" i="2"/>
  <c r="AT72" i="2"/>
  <c r="AS72" i="2"/>
  <c r="AR72" i="2"/>
  <c r="AT71" i="2"/>
  <c r="AS71" i="2"/>
  <c r="AR71" i="2"/>
  <c r="AT70" i="2"/>
  <c r="AS70" i="2"/>
  <c r="AR70" i="2"/>
  <c r="AT69" i="2"/>
  <c r="AS69" i="2"/>
  <c r="AR69" i="2"/>
  <c r="AT68" i="2"/>
  <c r="AS68" i="2"/>
  <c r="AR68" i="2"/>
  <c r="AT67" i="2"/>
  <c r="AS67" i="2"/>
  <c r="AR67" i="2"/>
  <c r="AT66" i="2"/>
  <c r="AS66" i="2"/>
  <c r="AR66" i="2"/>
  <c r="AT65" i="2"/>
  <c r="AS65" i="2"/>
  <c r="AR65" i="2"/>
  <c r="AT64" i="2"/>
  <c r="AS64" i="2"/>
  <c r="AR64" i="2"/>
  <c r="AT63" i="2"/>
  <c r="AS63" i="2"/>
  <c r="AR63" i="2"/>
  <c r="AT62" i="2"/>
  <c r="AS62" i="2"/>
  <c r="AR62" i="2"/>
  <c r="AT61" i="2"/>
  <c r="AS61" i="2"/>
  <c r="AR61" i="2"/>
  <c r="AT60" i="2"/>
  <c r="AS60" i="2"/>
  <c r="AR60" i="2"/>
  <c r="AT59" i="2"/>
  <c r="AS59" i="2"/>
  <c r="AR59" i="2"/>
  <c r="AT58" i="2"/>
  <c r="AS58" i="2"/>
  <c r="AR58" i="2"/>
  <c r="AT57" i="2"/>
  <c r="AS57" i="2"/>
  <c r="AR57" i="2"/>
  <c r="AT56" i="2"/>
  <c r="AS56" i="2"/>
  <c r="AR56" i="2"/>
  <c r="AT55" i="2"/>
  <c r="AS55" i="2"/>
  <c r="AR55" i="2"/>
  <c r="AT54" i="2"/>
  <c r="AS54" i="2"/>
  <c r="AR54" i="2"/>
  <c r="AT53" i="2"/>
  <c r="AS53" i="2"/>
  <c r="AR53" i="2"/>
  <c r="AT52" i="2"/>
  <c r="AS52" i="2"/>
  <c r="AR52" i="2"/>
  <c r="AT51" i="2"/>
  <c r="AS51" i="2"/>
  <c r="AR51" i="2"/>
  <c r="AT50" i="2"/>
  <c r="AS50" i="2"/>
  <c r="AR50" i="2"/>
  <c r="AT49" i="2"/>
  <c r="AS49" i="2"/>
  <c r="AR49" i="2"/>
  <c r="AT48" i="2"/>
  <c r="AS48" i="2"/>
  <c r="AR48" i="2"/>
  <c r="AT47" i="2"/>
  <c r="AS47" i="2"/>
  <c r="AR47" i="2"/>
  <c r="AT46" i="2"/>
  <c r="AS46" i="2"/>
  <c r="AR46" i="2"/>
  <c r="AT45" i="2"/>
  <c r="AS45" i="2"/>
  <c r="AR45" i="2"/>
  <c r="AT44" i="2"/>
  <c r="AS44" i="2"/>
  <c r="AR44" i="2"/>
  <c r="AT43" i="2"/>
  <c r="AS43" i="2"/>
  <c r="AR43" i="2"/>
  <c r="AT42" i="2"/>
  <c r="AS42" i="2"/>
  <c r="AR42" i="2"/>
  <c r="AT41" i="2"/>
  <c r="AS41" i="2"/>
  <c r="AR41" i="2"/>
  <c r="AT40" i="2"/>
  <c r="AS40" i="2"/>
  <c r="AR40" i="2"/>
  <c r="AT39" i="2"/>
  <c r="AS39" i="2"/>
  <c r="AR39" i="2"/>
  <c r="AT38" i="2"/>
  <c r="AS38" i="2"/>
  <c r="AR38" i="2"/>
  <c r="AT37" i="2"/>
  <c r="AS37" i="2"/>
  <c r="AR37" i="2"/>
  <c r="AT36" i="2"/>
  <c r="AS36" i="2"/>
  <c r="AR36" i="2"/>
  <c r="AT35" i="2"/>
  <c r="AS35" i="2"/>
  <c r="AR35" i="2"/>
  <c r="AT34" i="2"/>
  <c r="AS34" i="2"/>
  <c r="AR34" i="2"/>
  <c r="AT33" i="2"/>
  <c r="AS33" i="2"/>
  <c r="AR33" i="2"/>
  <c r="AT32" i="2"/>
  <c r="AS32" i="2"/>
  <c r="AR32" i="2"/>
  <c r="AT31" i="2"/>
  <c r="AS31" i="2"/>
  <c r="AR31" i="2"/>
  <c r="AT30" i="2"/>
  <c r="AS30" i="2"/>
  <c r="AR30" i="2"/>
  <c r="AT29" i="2"/>
  <c r="AS29" i="2"/>
  <c r="AR29" i="2"/>
  <c r="AT28" i="2"/>
  <c r="AS28" i="2"/>
  <c r="AR28" i="2"/>
  <c r="AT27" i="2"/>
  <c r="AS27" i="2"/>
  <c r="AR27" i="2"/>
  <c r="AT26" i="2"/>
  <c r="AS26" i="2"/>
  <c r="AR26" i="2"/>
  <c r="AT25" i="2"/>
  <c r="AS25" i="2"/>
  <c r="AR25" i="2"/>
  <c r="AT24" i="2"/>
  <c r="AS24" i="2"/>
  <c r="AR24" i="2"/>
  <c r="AT23" i="2"/>
  <c r="AS23" i="2"/>
  <c r="AR23" i="2"/>
  <c r="AT22" i="2"/>
  <c r="AS22" i="2"/>
  <c r="AR22" i="2"/>
  <c r="AT21" i="2"/>
  <c r="AS21" i="2"/>
  <c r="AR21" i="2"/>
  <c r="AT20" i="2"/>
  <c r="AS20" i="2"/>
  <c r="AR20" i="2"/>
  <c r="AT19" i="2"/>
  <c r="AS19" i="2"/>
  <c r="AR19" i="2"/>
  <c r="AT18" i="2"/>
  <c r="AS18" i="2"/>
  <c r="AR18" i="2"/>
  <c r="AT17" i="2"/>
  <c r="AS17" i="2"/>
  <c r="AR17" i="2"/>
  <c r="AT16" i="2"/>
  <c r="AS16" i="2"/>
  <c r="AR16" i="2"/>
  <c r="AT15" i="2"/>
  <c r="AS15" i="2"/>
  <c r="AR15" i="2"/>
  <c r="AT14" i="2"/>
  <c r="AS14" i="2"/>
  <c r="AR14" i="2"/>
  <c r="AT13" i="2"/>
  <c r="AS13" i="2"/>
  <c r="AR13" i="2"/>
  <c r="AT12" i="2"/>
  <c r="AS12" i="2"/>
  <c r="AR12" i="2"/>
  <c r="D7" i="2"/>
  <c r="BF44" i="2" l="1"/>
  <c r="N44" i="10"/>
  <c r="BF91" i="2"/>
  <c r="N91" i="10"/>
  <c r="BF29" i="2"/>
  <c r="N29" i="10"/>
  <c r="BF98" i="2"/>
  <c r="N98" i="10"/>
  <c r="BF109" i="2"/>
  <c r="N109" i="10"/>
  <c r="BF32" i="2"/>
  <c r="N32" i="10"/>
  <c r="BF79" i="2"/>
  <c r="N79" i="10"/>
  <c r="BF17" i="2"/>
  <c r="N17" i="10"/>
  <c r="BF100" i="2"/>
  <c r="N100" i="10"/>
  <c r="BF111" i="2"/>
  <c r="N111" i="10"/>
  <c r="BF86" i="2"/>
  <c r="N86" i="10"/>
  <c r="BF97" i="2"/>
  <c r="N97" i="10"/>
  <c r="BF106" i="2"/>
  <c r="N106" i="10"/>
  <c r="BF105" i="2"/>
  <c r="N105" i="10"/>
  <c r="BF20" i="2"/>
  <c r="N20" i="10"/>
  <c r="BF67" i="2"/>
  <c r="N67" i="10"/>
  <c r="BF102" i="2"/>
  <c r="N102" i="10"/>
  <c r="BF88" i="2"/>
  <c r="N88" i="10"/>
  <c r="BF99" i="2"/>
  <c r="N99" i="10"/>
  <c r="BF74" i="2"/>
  <c r="N74" i="10"/>
  <c r="BF85" i="2"/>
  <c r="N85" i="10"/>
  <c r="BF108" i="2"/>
  <c r="N108" i="10"/>
  <c r="BF56" i="2"/>
  <c r="N56" i="10"/>
  <c r="BF47" i="2"/>
  <c r="N47" i="10"/>
  <c r="BF35" i="2"/>
  <c r="N35" i="10"/>
  <c r="BF23" i="2"/>
  <c r="N23" i="10"/>
  <c r="BF94" i="2"/>
  <c r="N94" i="10"/>
  <c r="BF93" i="2"/>
  <c r="N93" i="10"/>
  <c r="BF55" i="2"/>
  <c r="N55" i="10"/>
  <c r="BF90" i="2"/>
  <c r="N90" i="10"/>
  <c r="BF76" i="2"/>
  <c r="N76" i="10"/>
  <c r="BF87" i="2"/>
  <c r="N87" i="10"/>
  <c r="BF62" i="2"/>
  <c r="N62" i="10"/>
  <c r="BF73" i="2"/>
  <c r="N73" i="10"/>
  <c r="BF96" i="2"/>
  <c r="N96" i="10"/>
  <c r="BF82" i="2"/>
  <c r="N82" i="10"/>
  <c r="BF81" i="2"/>
  <c r="N81" i="10"/>
  <c r="BF43" i="2"/>
  <c r="N43" i="10"/>
  <c r="BF78" i="2"/>
  <c r="N78" i="10"/>
  <c r="BF64" i="2"/>
  <c r="N64" i="10"/>
  <c r="BF75" i="2"/>
  <c r="N75" i="10"/>
  <c r="BF50" i="2"/>
  <c r="N50" i="10"/>
  <c r="BF61" i="2"/>
  <c r="N61" i="10"/>
  <c r="BF84" i="2"/>
  <c r="N84" i="10"/>
  <c r="BF103" i="2"/>
  <c r="N103" i="10"/>
  <c r="BF70" i="2"/>
  <c r="N70" i="10"/>
  <c r="BF69" i="2"/>
  <c r="N69" i="10"/>
  <c r="BF31" i="2"/>
  <c r="N31" i="10"/>
  <c r="BF66" i="2"/>
  <c r="N66" i="10"/>
  <c r="BF52" i="2"/>
  <c r="N52" i="10"/>
  <c r="BF63" i="2"/>
  <c r="N63" i="10"/>
  <c r="BF38" i="2"/>
  <c r="N38" i="10"/>
  <c r="BF49" i="2"/>
  <c r="N49" i="10"/>
  <c r="BF72" i="2"/>
  <c r="N72" i="10"/>
  <c r="BF59" i="2"/>
  <c r="N59" i="10"/>
  <c r="BF58" i="2"/>
  <c r="N58" i="10"/>
  <c r="BF57" i="2"/>
  <c r="N57" i="10"/>
  <c r="BF19" i="2"/>
  <c r="N19" i="10"/>
  <c r="BF54" i="2"/>
  <c r="N54" i="10"/>
  <c r="BF101" i="2"/>
  <c r="N101" i="10"/>
  <c r="BF40" i="2"/>
  <c r="N40" i="10"/>
  <c r="BF51" i="2"/>
  <c r="N51" i="10"/>
  <c r="BF26" i="2"/>
  <c r="N26" i="10"/>
  <c r="BF37" i="2"/>
  <c r="N37" i="10"/>
  <c r="BF60" i="2"/>
  <c r="N60" i="10"/>
  <c r="BF71" i="2"/>
  <c r="N71" i="10"/>
  <c r="BF46" i="2"/>
  <c r="N46" i="10"/>
  <c r="BF45" i="2"/>
  <c r="N45" i="10"/>
  <c r="BF104" i="2"/>
  <c r="N104" i="10"/>
  <c r="BF42" i="2"/>
  <c r="N42" i="10"/>
  <c r="BF89" i="2"/>
  <c r="N89" i="10"/>
  <c r="BF28" i="2"/>
  <c r="N28" i="10"/>
  <c r="BF39" i="2"/>
  <c r="N39" i="10"/>
  <c r="BF25" i="2"/>
  <c r="N25" i="10"/>
  <c r="BF48" i="2"/>
  <c r="N48" i="10"/>
  <c r="BF95" i="2"/>
  <c r="N95" i="10"/>
  <c r="BF83" i="2"/>
  <c r="N83" i="10"/>
  <c r="BF34" i="2"/>
  <c r="N34" i="10"/>
  <c r="BF33" i="2"/>
  <c r="N33" i="10"/>
  <c r="BF92" i="2"/>
  <c r="N92" i="10"/>
  <c r="BF30" i="2"/>
  <c r="N30" i="10"/>
  <c r="BF77" i="2"/>
  <c r="N77" i="10"/>
  <c r="BF16" i="2"/>
  <c r="N16" i="10"/>
  <c r="BF27" i="2"/>
  <c r="N27" i="10"/>
  <c r="BF36" i="2"/>
  <c r="N36" i="10"/>
  <c r="BF107" i="2"/>
  <c r="N107" i="10"/>
  <c r="BF22" i="2"/>
  <c r="N22" i="10"/>
  <c r="BF21" i="2"/>
  <c r="N21" i="10"/>
  <c r="BF80" i="2"/>
  <c r="N80" i="10"/>
  <c r="BF18" i="2"/>
  <c r="N18" i="10"/>
  <c r="BF65" i="2"/>
  <c r="N65" i="10"/>
  <c r="BF159" i="2"/>
  <c r="N159" i="10"/>
  <c r="BF15" i="2"/>
  <c r="N15" i="10"/>
  <c r="BF24" i="2"/>
  <c r="N24" i="10"/>
  <c r="BF41" i="2"/>
  <c r="N41" i="10"/>
  <c r="BF110" i="2"/>
  <c r="N110" i="10"/>
  <c r="BF68" i="2"/>
  <c r="N68" i="10"/>
  <c r="BF53" i="2"/>
  <c r="N53" i="10"/>
  <c r="AL8" i="2"/>
  <c r="AL9" i="2" s="1"/>
  <c r="AR8" i="2"/>
  <c r="AR9" i="2" s="1"/>
  <c r="D5" i="6"/>
  <c r="C5" i="6"/>
  <c r="AP132" i="2" l="1"/>
  <c r="Z132" i="2"/>
  <c r="AQ132" i="2" s="1"/>
  <c r="AA132" i="2"/>
  <c r="AP133" i="2"/>
  <c r="Z133" i="2"/>
  <c r="AQ133" i="2" s="1"/>
  <c r="AA133" i="2"/>
  <c r="AP134" i="2"/>
  <c r="Z134" i="2"/>
  <c r="AQ134" i="2" s="1"/>
  <c r="AA134" i="2"/>
  <c r="AP135" i="2"/>
  <c r="Z135" i="2"/>
  <c r="AQ135" i="2" s="1"/>
  <c r="AA135" i="2"/>
  <c r="AP136" i="2"/>
  <c r="Z136" i="2"/>
  <c r="AQ136" i="2" s="1"/>
  <c r="AA136" i="2"/>
  <c r="AP137" i="2"/>
  <c r="Z137" i="2"/>
  <c r="AQ137" i="2" s="1"/>
  <c r="AA137" i="2"/>
  <c r="AP138" i="2"/>
  <c r="Z138" i="2"/>
  <c r="AQ138" i="2" s="1"/>
  <c r="AA138" i="2"/>
  <c r="AP139" i="2"/>
  <c r="Z139" i="2"/>
  <c r="AQ139" i="2" s="1"/>
  <c r="AA139" i="2"/>
  <c r="AP140" i="2"/>
  <c r="Z140" i="2"/>
  <c r="AQ140" i="2" s="1"/>
  <c r="AA140" i="2"/>
  <c r="AP141" i="2"/>
  <c r="Z141" i="2"/>
  <c r="AQ141" i="2" s="1"/>
  <c r="AA141" i="2"/>
  <c r="AP142" i="2"/>
  <c r="Z142" i="2"/>
  <c r="AQ142" i="2" s="1"/>
  <c r="AA142" i="2"/>
  <c r="AP143" i="2"/>
  <c r="Z143" i="2"/>
  <c r="AQ143" i="2" s="1"/>
  <c r="AA143" i="2"/>
  <c r="AP144" i="2"/>
  <c r="Z144" i="2"/>
  <c r="AQ144" i="2" s="1"/>
  <c r="AA144" i="2"/>
  <c r="AP145" i="2"/>
  <c r="Z145" i="2"/>
  <c r="AQ145" i="2" s="1"/>
  <c r="AA145" i="2"/>
  <c r="AP146" i="2"/>
  <c r="Z146" i="2"/>
  <c r="AQ146" i="2" s="1"/>
  <c r="AA146" i="2"/>
  <c r="AP147" i="2"/>
  <c r="Z147" i="2"/>
  <c r="AQ147" i="2" s="1"/>
  <c r="AA147" i="2"/>
  <c r="AP148" i="2"/>
  <c r="Z148" i="2"/>
  <c r="AQ148" i="2" s="1"/>
  <c r="AA148" i="2"/>
  <c r="AP149" i="2"/>
  <c r="Z149" i="2"/>
  <c r="AQ149" i="2" s="1"/>
  <c r="AA149" i="2"/>
  <c r="AP150" i="2"/>
  <c r="Z150" i="2"/>
  <c r="AQ150" i="2" s="1"/>
  <c r="AA150" i="2"/>
  <c r="AP151" i="2"/>
  <c r="Z151" i="2"/>
  <c r="AQ151" i="2" s="1"/>
  <c r="AA151" i="2"/>
  <c r="AP152" i="2"/>
  <c r="Z152" i="2"/>
  <c r="AQ152" i="2" s="1"/>
  <c r="AA152" i="2"/>
  <c r="AP153" i="2"/>
  <c r="Z153" i="2"/>
  <c r="AQ153" i="2" s="1"/>
  <c r="AA153" i="2"/>
  <c r="AP154" i="2"/>
  <c r="Z154" i="2"/>
  <c r="AQ154" i="2" s="1"/>
  <c r="AA154" i="2"/>
  <c r="AP155" i="2"/>
  <c r="Z155" i="2"/>
  <c r="AQ155" i="2" s="1"/>
  <c r="AA155" i="2"/>
  <c r="AP156" i="2"/>
  <c r="Z156" i="2"/>
  <c r="AQ156" i="2" s="1"/>
  <c r="AA156" i="2"/>
  <c r="AP157" i="2"/>
  <c r="Z157" i="2"/>
  <c r="AQ157" i="2" s="1"/>
  <c r="AA157" i="2"/>
  <c r="AP158" i="2"/>
  <c r="Z158" i="2"/>
  <c r="AQ158" i="2" s="1"/>
  <c r="AA158" i="2"/>
  <c r="AP159" i="2"/>
  <c r="Z159" i="2"/>
  <c r="AQ159" i="2" s="1"/>
  <c r="AA159" i="2"/>
  <c r="AP160" i="2"/>
  <c r="Z160" i="2"/>
  <c r="AQ160" i="2" s="1"/>
  <c r="AA160" i="2"/>
  <c r="AP161" i="2"/>
  <c r="Z161" i="2"/>
  <c r="AQ161" i="2" s="1"/>
  <c r="AA161" i="2"/>
  <c r="AP162" i="2"/>
  <c r="Z162" i="2"/>
  <c r="AQ162" i="2" s="1"/>
  <c r="AA162" i="2"/>
  <c r="AP163" i="2"/>
  <c r="Z163" i="2"/>
  <c r="AQ163" i="2" s="1"/>
  <c r="AA163" i="2"/>
  <c r="AP164" i="2"/>
  <c r="Z164" i="2"/>
  <c r="AQ164" i="2" s="1"/>
  <c r="AA164" i="2"/>
  <c r="Z165" i="2"/>
  <c r="AA165" i="2"/>
  <c r="Z166" i="2"/>
  <c r="AA166" i="2"/>
  <c r="Z167" i="2"/>
  <c r="AA167" i="2"/>
  <c r="Z168" i="2"/>
  <c r="AA168" i="2"/>
  <c r="Z169" i="2"/>
  <c r="AA169" i="2"/>
  <c r="Z170" i="2"/>
  <c r="AA170" i="2"/>
  <c r="Z171" i="2"/>
  <c r="AA171" i="2"/>
  <c r="Z172" i="2"/>
  <c r="AA172" i="2"/>
  <c r="Z173" i="2"/>
  <c r="AA173" i="2"/>
  <c r="Z174" i="2"/>
  <c r="AA174" i="2"/>
  <c r="Z175" i="2"/>
  <c r="AA175" i="2"/>
  <c r="Z176" i="2"/>
  <c r="AA176" i="2"/>
  <c r="Z177" i="2"/>
  <c r="AA177" i="2"/>
  <c r="Z178" i="2"/>
  <c r="AA178" i="2"/>
  <c r="Z179" i="2"/>
  <c r="AA179" i="2"/>
  <c r="Z180" i="2"/>
  <c r="AA180" i="2"/>
  <c r="Z181" i="2"/>
  <c r="AA181" i="2"/>
  <c r="Z182" i="2"/>
  <c r="AA182" i="2"/>
  <c r="Z183" i="2"/>
  <c r="AA183" i="2"/>
  <c r="Z184" i="2"/>
  <c r="AA184" i="2"/>
  <c r="Z185" i="2"/>
  <c r="AA185" i="2"/>
  <c r="Z186" i="2"/>
  <c r="AA186" i="2"/>
  <c r="Z187" i="2"/>
  <c r="AA187" i="2"/>
  <c r="Z188" i="2"/>
  <c r="AA188" i="2"/>
  <c r="Z189" i="2"/>
  <c r="AA189" i="2"/>
  <c r="Z190" i="2"/>
  <c r="AA190" i="2"/>
  <c r="Z191" i="2"/>
  <c r="AA191" i="2"/>
  <c r="Z192" i="2"/>
  <c r="AA192" i="2"/>
  <c r="Z193" i="2"/>
  <c r="AA193" i="2"/>
  <c r="Z194" i="2"/>
  <c r="AA194" i="2"/>
  <c r="Z195" i="2"/>
  <c r="AA195" i="2"/>
  <c r="Z196" i="2"/>
  <c r="AA196" i="2"/>
  <c r="Z197" i="2"/>
  <c r="AA197" i="2"/>
  <c r="Z198" i="2"/>
  <c r="AA198" i="2"/>
  <c r="Z199" i="2"/>
  <c r="AA199" i="2"/>
  <c r="Z200" i="2"/>
  <c r="AA200" i="2"/>
  <c r="Z201" i="2"/>
  <c r="AA201" i="2"/>
  <c r="Z202" i="2"/>
  <c r="AA202" i="2"/>
  <c r="Z203" i="2"/>
  <c r="AA203" i="2"/>
  <c r="Z204" i="2"/>
  <c r="AA204" i="2"/>
  <c r="Z205" i="2"/>
  <c r="AA205" i="2"/>
  <c r="Z206" i="2"/>
  <c r="AA206" i="2"/>
  <c r="Z207" i="2"/>
  <c r="AA207" i="2"/>
  <c r="Z208" i="2"/>
  <c r="AA208" i="2"/>
  <c r="Z209" i="2"/>
  <c r="AA209" i="2"/>
  <c r="Z210" i="2"/>
  <c r="AA210" i="2"/>
  <c r="Z211" i="2"/>
  <c r="AA211" i="2"/>
  <c r="Z212" i="2"/>
  <c r="AA212" i="2"/>
  <c r="Z213" i="2"/>
  <c r="AA213" i="2"/>
  <c r="Z214" i="2"/>
  <c r="AA214" i="2"/>
  <c r="Z215" i="2"/>
  <c r="AA215" i="2"/>
  <c r="Z216" i="2"/>
  <c r="AA216" i="2"/>
  <c r="Z217" i="2"/>
  <c r="AA217" i="2"/>
  <c r="Z218" i="2"/>
  <c r="AA218" i="2"/>
  <c r="Z219" i="2"/>
  <c r="AA219" i="2"/>
  <c r="Z220" i="2"/>
  <c r="AA220" i="2"/>
  <c r="Z221" i="2"/>
  <c r="AA221" i="2"/>
  <c r="Z222" i="2"/>
  <c r="AA222" i="2"/>
  <c r="Z223" i="2"/>
  <c r="AA223" i="2"/>
  <c r="Z224" i="2"/>
  <c r="AA224" i="2"/>
  <c r="Z225" i="2"/>
  <c r="AA225" i="2"/>
  <c r="Z226" i="2"/>
  <c r="AA226" i="2"/>
  <c r="Z227" i="2"/>
  <c r="AA227" i="2"/>
  <c r="Z228" i="2"/>
  <c r="AA228" i="2"/>
  <c r="Z229" i="2"/>
  <c r="AA229" i="2"/>
  <c r="Z230" i="2"/>
  <c r="AA230" i="2"/>
  <c r="Z231" i="2"/>
  <c r="AA231" i="2"/>
  <c r="Z232" i="2"/>
  <c r="AA232" i="2"/>
  <c r="Z233" i="2"/>
  <c r="AA233" i="2"/>
  <c r="Z234" i="2"/>
  <c r="AA234" i="2"/>
  <c r="Z235" i="2"/>
  <c r="AA235" i="2"/>
  <c r="Z236" i="2"/>
  <c r="AA236" i="2"/>
  <c r="Z237" i="2"/>
  <c r="AA237" i="2"/>
  <c r="Z238" i="2"/>
  <c r="AA238" i="2"/>
  <c r="Z239" i="2"/>
  <c r="AA239" i="2"/>
  <c r="Z240" i="2"/>
  <c r="AA240" i="2"/>
  <c r="Z241" i="2"/>
  <c r="AA241" i="2"/>
  <c r="Z242" i="2"/>
  <c r="AA242" i="2"/>
  <c r="Z243" i="2"/>
  <c r="AA243" i="2"/>
  <c r="Z244" i="2"/>
  <c r="AA244" i="2"/>
  <c r="Z245" i="2"/>
  <c r="AA245" i="2"/>
  <c r="Z246" i="2"/>
  <c r="AA246" i="2"/>
  <c r="Z247" i="2"/>
  <c r="AA247" i="2"/>
  <c r="Z248" i="2"/>
  <c r="AA248" i="2"/>
  <c r="Z249" i="2"/>
  <c r="AA249" i="2"/>
  <c r="Z250" i="2"/>
  <c r="AA250" i="2"/>
  <c r="Z251" i="2"/>
  <c r="AA251" i="2"/>
  <c r="Z252" i="2"/>
  <c r="AA252" i="2"/>
  <c r="Z253" i="2"/>
  <c r="AA253" i="2"/>
  <c r="Z254" i="2"/>
  <c r="AA254" i="2"/>
  <c r="Z255" i="2"/>
  <c r="AA255" i="2"/>
  <c r="Z256" i="2"/>
  <c r="AA256" i="2"/>
  <c r="Z257" i="2"/>
  <c r="AA257" i="2"/>
  <c r="Z258" i="2"/>
  <c r="AA258" i="2"/>
  <c r="Z259" i="2"/>
  <c r="AA259" i="2"/>
  <c r="Z260" i="2"/>
  <c r="AA260" i="2"/>
  <c r="Z261" i="2"/>
  <c r="AA261" i="2"/>
  <c r="Z262" i="2"/>
  <c r="AA262" i="2"/>
  <c r="Z263" i="2"/>
  <c r="AA263" i="2"/>
  <c r="Z264" i="2"/>
  <c r="AA264" i="2"/>
  <c r="Z265" i="2"/>
  <c r="AA265" i="2"/>
  <c r="Z266" i="2"/>
  <c r="AA266" i="2"/>
  <c r="Z267" i="2"/>
  <c r="AA267" i="2"/>
  <c r="Z268" i="2"/>
  <c r="AA268" i="2"/>
  <c r="Z269" i="2"/>
  <c r="AA269" i="2"/>
  <c r="Z270" i="2"/>
  <c r="AA270" i="2"/>
  <c r="Z271" i="2"/>
  <c r="AA271" i="2"/>
  <c r="Z272" i="2"/>
  <c r="AA272" i="2"/>
  <c r="Z273" i="2"/>
  <c r="AA273" i="2"/>
  <c r="Z274" i="2"/>
  <c r="AA274" i="2"/>
  <c r="Z275" i="2"/>
  <c r="AA275" i="2"/>
  <c r="Z276" i="2"/>
  <c r="AA276" i="2"/>
  <c r="Z277" i="2"/>
  <c r="AA277" i="2"/>
  <c r="Z278" i="2"/>
  <c r="AA278" i="2"/>
  <c r="Z279" i="2"/>
  <c r="AA279" i="2"/>
  <c r="Z280" i="2"/>
  <c r="AA280" i="2"/>
  <c r="Z281" i="2"/>
  <c r="AA281" i="2"/>
  <c r="Z282" i="2"/>
  <c r="AA282" i="2"/>
  <c r="Z283" i="2"/>
  <c r="AA283" i="2"/>
  <c r="Z284" i="2"/>
  <c r="AA284" i="2"/>
  <c r="Z285" i="2"/>
  <c r="AA285" i="2"/>
  <c r="Z286" i="2"/>
  <c r="AA286" i="2"/>
  <c r="Z287" i="2"/>
  <c r="AA287" i="2"/>
  <c r="Z288" i="2"/>
  <c r="AA288" i="2"/>
  <c r="Z289" i="2"/>
  <c r="AA289" i="2"/>
  <c r="Z290" i="2"/>
  <c r="AA290" i="2"/>
  <c r="Z291" i="2"/>
  <c r="AA291" i="2"/>
  <c r="Z292" i="2"/>
  <c r="AA292" i="2"/>
  <c r="Z293" i="2"/>
  <c r="AA293" i="2"/>
  <c r="Z294" i="2"/>
  <c r="AA294" i="2"/>
  <c r="Z295" i="2"/>
  <c r="AA295" i="2"/>
  <c r="Z296" i="2"/>
  <c r="AA296" i="2"/>
  <c r="Z297" i="2"/>
  <c r="AA297" i="2"/>
  <c r="Z298" i="2"/>
  <c r="AA298" i="2"/>
  <c r="Z299" i="2"/>
  <c r="AA299" i="2"/>
  <c r="Z300" i="2"/>
  <c r="AA300" i="2"/>
  <c r="Z301" i="2"/>
  <c r="AA301" i="2"/>
  <c r="Z302" i="2"/>
  <c r="AA302" i="2"/>
  <c r="Z303" i="2"/>
  <c r="AA303" i="2"/>
  <c r="Z304" i="2"/>
  <c r="AA304" i="2"/>
  <c r="Z305" i="2"/>
  <c r="AA305" i="2"/>
  <c r="Z306" i="2"/>
  <c r="AA306" i="2"/>
  <c r="Z307" i="2"/>
  <c r="AA307" i="2"/>
  <c r="Z308" i="2"/>
  <c r="AA308" i="2"/>
  <c r="Z309" i="2"/>
  <c r="AA309" i="2"/>
  <c r="Z310" i="2"/>
  <c r="AA310" i="2"/>
  <c r="Z311" i="2"/>
  <c r="AA311" i="2"/>
  <c r="Z312" i="2"/>
  <c r="AA312" i="2"/>
  <c r="Z313" i="2"/>
  <c r="AA313" i="2"/>
  <c r="Z314" i="2"/>
  <c r="AA314" i="2"/>
  <c r="Z315" i="2"/>
  <c r="AA315" i="2"/>
  <c r="Z316" i="2"/>
  <c r="AA316" i="2"/>
  <c r="Z317" i="2"/>
  <c r="AA317" i="2"/>
  <c r="Z318" i="2"/>
  <c r="AA318" i="2"/>
  <c r="Z319" i="2"/>
  <c r="AA319" i="2"/>
  <c r="Z320" i="2"/>
  <c r="AA320" i="2"/>
  <c r="Z321" i="2"/>
  <c r="AA321" i="2"/>
  <c r="Z322" i="2"/>
  <c r="AA322" i="2"/>
  <c r="Z323" i="2"/>
  <c r="AA323" i="2"/>
  <c r="Z324" i="2"/>
  <c r="AA324" i="2"/>
  <c r="Z325" i="2"/>
  <c r="AA325" i="2"/>
  <c r="Z326" i="2"/>
  <c r="AA326" i="2"/>
  <c r="Z327" i="2"/>
  <c r="AA327" i="2"/>
  <c r="Z328" i="2"/>
  <c r="AA328" i="2"/>
  <c r="Z329" i="2"/>
  <c r="AA329" i="2"/>
  <c r="Z330" i="2"/>
  <c r="AA330" i="2"/>
  <c r="Z331" i="2"/>
  <c r="AA331" i="2"/>
  <c r="Z332" i="2"/>
  <c r="AA332" i="2"/>
  <c r="Z333" i="2"/>
  <c r="AA333" i="2"/>
  <c r="Z334" i="2"/>
  <c r="AA334" i="2"/>
  <c r="Z335" i="2"/>
  <c r="AA335" i="2"/>
  <c r="Z336" i="2"/>
  <c r="AA336" i="2"/>
  <c r="Z337" i="2"/>
  <c r="AA337" i="2"/>
  <c r="Z338" i="2"/>
  <c r="AA338" i="2"/>
  <c r="Z339" i="2"/>
  <c r="AA339" i="2"/>
  <c r="Z340" i="2"/>
  <c r="AA340" i="2"/>
  <c r="Z341" i="2"/>
  <c r="AA341" i="2"/>
  <c r="Z342" i="2"/>
  <c r="AA342" i="2"/>
  <c r="Z343" i="2"/>
  <c r="AA343" i="2"/>
  <c r="Z344" i="2"/>
  <c r="AA344" i="2"/>
  <c r="Z345" i="2"/>
  <c r="AA345" i="2"/>
  <c r="Z346" i="2"/>
  <c r="AA346" i="2"/>
  <c r="Z347" i="2"/>
  <c r="AA347" i="2"/>
  <c r="Z348" i="2"/>
  <c r="AA348" i="2"/>
  <c r="Z349" i="2"/>
  <c r="AA349" i="2"/>
  <c r="Z350" i="2"/>
  <c r="AA350" i="2"/>
  <c r="Z351" i="2"/>
  <c r="AA351" i="2"/>
  <c r="Z352" i="2"/>
  <c r="AA352" i="2"/>
  <c r="Z353" i="2"/>
  <c r="AA353" i="2"/>
  <c r="Z354" i="2"/>
  <c r="AA354" i="2"/>
  <c r="Z355" i="2"/>
  <c r="AA355" i="2"/>
  <c r="Z356" i="2"/>
  <c r="AA356" i="2"/>
  <c r="Z357" i="2"/>
  <c r="AA357" i="2"/>
  <c r="Z358" i="2"/>
  <c r="AA358" i="2"/>
  <c r="Z359" i="2"/>
  <c r="AA359" i="2"/>
  <c r="Z360" i="2"/>
  <c r="AA360" i="2"/>
  <c r="Z361" i="2"/>
  <c r="AA361" i="2"/>
  <c r="Z362" i="2"/>
  <c r="AA362" i="2"/>
  <c r="Z363" i="2"/>
  <c r="AA363" i="2"/>
  <c r="Z364" i="2"/>
  <c r="AA364" i="2"/>
  <c r="Z365" i="2"/>
  <c r="AA365" i="2"/>
  <c r="Z366" i="2"/>
  <c r="AA366" i="2"/>
  <c r="Z367" i="2"/>
  <c r="AA367" i="2"/>
  <c r="Z368" i="2"/>
  <c r="AA368" i="2"/>
  <c r="Z369" i="2"/>
  <c r="AA369" i="2"/>
  <c r="Z370" i="2"/>
  <c r="AA370" i="2"/>
  <c r="Z371" i="2"/>
  <c r="AA371" i="2"/>
  <c r="Z372" i="2"/>
  <c r="AA372" i="2"/>
  <c r="Z373" i="2"/>
  <c r="AA373" i="2"/>
  <c r="Z374" i="2"/>
  <c r="AA374" i="2"/>
  <c r="Z375" i="2"/>
  <c r="AA375" i="2"/>
  <c r="Z376" i="2"/>
  <c r="AA376" i="2"/>
  <c r="Z377" i="2"/>
  <c r="AA377" i="2"/>
  <c r="Z378" i="2"/>
  <c r="AA378" i="2"/>
  <c r="Z379" i="2"/>
  <c r="AA379" i="2"/>
  <c r="Z380" i="2"/>
  <c r="AA380" i="2"/>
  <c r="Z381" i="2"/>
  <c r="AA381" i="2"/>
  <c r="Z382" i="2"/>
  <c r="AA382" i="2"/>
  <c r="Z383" i="2"/>
  <c r="AA383" i="2"/>
  <c r="Z384" i="2"/>
  <c r="AA384" i="2"/>
  <c r="Z385" i="2"/>
  <c r="AA385" i="2"/>
  <c r="Z386" i="2"/>
  <c r="AA386" i="2"/>
  <c r="Z387" i="2"/>
  <c r="AA387" i="2"/>
  <c r="Z388" i="2"/>
  <c r="AA388" i="2"/>
  <c r="Z389" i="2"/>
  <c r="AA389" i="2"/>
  <c r="Z390" i="2"/>
  <c r="AA390" i="2"/>
  <c r="Z391" i="2"/>
  <c r="AA391" i="2"/>
  <c r="Z392" i="2"/>
  <c r="AA392" i="2"/>
  <c r="Z393" i="2"/>
  <c r="AA393" i="2"/>
  <c r="Z394" i="2"/>
  <c r="AA394" i="2"/>
  <c r="Z395" i="2"/>
  <c r="AA395" i="2"/>
  <c r="Z396" i="2"/>
  <c r="AA396" i="2"/>
  <c r="Z397" i="2"/>
  <c r="AA397" i="2"/>
  <c r="Z398" i="2"/>
  <c r="AA398" i="2"/>
  <c r="Z399" i="2"/>
  <c r="AA399" i="2"/>
  <c r="Z400" i="2"/>
  <c r="AA400" i="2"/>
  <c r="Z401" i="2"/>
  <c r="AA401" i="2"/>
  <c r="Z402" i="2"/>
  <c r="AA402" i="2"/>
  <c r="Z403" i="2"/>
  <c r="AA403" i="2"/>
  <c r="Z404" i="2"/>
  <c r="AA404" i="2"/>
  <c r="Z405" i="2"/>
  <c r="AA405" i="2"/>
  <c r="Z406" i="2"/>
  <c r="AA406" i="2"/>
  <c r="Z407" i="2"/>
  <c r="AA407" i="2"/>
  <c r="Z408" i="2"/>
  <c r="AA408" i="2"/>
  <c r="Z409" i="2"/>
  <c r="AA409" i="2"/>
  <c r="Z410" i="2"/>
  <c r="AA410" i="2"/>
  <c r="Z411" i="2"/>
  <c r="AA411" i="2"/>
  <c r="Z412" i="2"/>
  <c r="AA412" i="2"/>
  <c r="Z413" i="2"/>
  <c r="AA413" i="2"/>
  <c r="Z414" i="2"/>
  <c r="AA414" i="2"/>
  <c r="Z415" i="2"/>
  <c r="AA415" i="2"/>
  <c r="Z416" i="2"/>
  <c r="AA416" i="2"/>
  <c r="Z417" i="2"/>
  <c r="AA417" i="2"/>
  <c r="Z418" i="2"/>
  <c r="AA418" i="2"/>
  <c r="Z419" i="2"/>
  <c r="AA419" i="2"/>
  <c r="Z420" i="2"/>
  <c r="AA420" i="2"/>
  <c r="Z421" i="2"/>
  <c r="AA421" i="2"/>
  <c r="Z422" i="2"/>
  <c r="AA422" i="2"/>
  <c r="Z423" i="2"/>
  <c r="AA423" i="2"/>
  <c r="Z424" i="2"/>
  <c r="AA424" i="2"/>
  <c r="Z425" i="2"/>
  <c r="AA425" i="2"/>
  <c r="Z426" i="2"/>
  <c r="AA426" i="2"/>
  <c r="Z427" i="2"/>
  <c r="AA427" i="2"/>
  <c r="Z428" i="2"/>
  <c r="AA428" i="2"/>
  <c r="Z429" i="2"/>
  <c r="AA429" i="2"/>
  <c r="Z430" i="2"/>
  <c r="AA430" i="2"/>
  <c r="Z431" i="2"/>
  <c r="AA431" i="2"/>
  <c r="Z432" i="2"/>
  <c r="AA432" i="2"/>
  <c r="Z433" i="2"/>
  <c r="AA433" i="2"/>
  <c r="Z434" i="2"/>
  <c r="AA434" i="2"/>
  <c r="Z435" i="2"/>
  <c r="AA435" i="2"/>
  <c r="Z436" i="2"/>
  <c r="AA436" i="2"/>
  <c r="Z437" i="2"/>
  <c r="AA437" i="2"/>
  <c r="Z438" i="2"/>
  <c r="AA438" i="2"/>
  <c r="Z439" i="2"/>
  <c r="AA439" i="2"/>
  <c r="Z440" i="2"/>
  <c r="AA440" i="2"/>
  <c r="Z441" i="2"/>
  <c r="AA441" i="2"/>
  <c r="Z442" i="2"/>
  <c r="AA442" i="2"/>
  <c r="Z443" i="2"/>
  <c r="AA443" i="2"/>
  <c r="Z444" i="2"/>
  <c r="AA444" i="2"/>
  <c r="Z445" i="2"/>
  <c r="AA445" i="2"/>
  <c r="Z446" i="2"/>
  <c r="AA446" i="2"/>
  <c r="Z447" i="2"/>
  <c r="AA447" i="2"/>
  <c r="Z448" i="2"/>
  <c r="AA448" i="2"/>
  <c r="Z449" i="2"/>
  <c r="AA449" i="2"/>
  <c r="Z450" i="2"/>
  <c r="AA450" i="2"/>
  <c r="Z451" i="2"/>
  <c r="AA451" i="2"/>
  <c r="Z452" i="2"/>
  <c r="AA452" i="2"/>
  <c r="Z453" i="2"/>
  <c r="AA453" i="2"/>
  <c r="Z454" i="2"/>
  <c r="AA454" i="2"/>
  <c r="Z455" i="2"/>
  <c r="AA455" i="2"/>
  <c r="Z456" i="2"/>
  <c r="AA456" i="2"/>
  <c r="Z457" i="2"/>
  <c r="AA457" i="2"/>
  <c r="Z458" i="2"/>
  <c r="AA458" i="2"/>
  <c r="Z459" i="2"/>
  <c r="AA459" i="2"/>
  <c r="Z460" i="2"/>
  <c r="AA460" i="2"/>
  <c r="Z461" i="2"/>
  <c r="AA461" i="2"/>
  <c r="Z462" i="2"/>
  <c r="AA462" i="2"/>
  <c r="Z463" i="2"/>
  <c r="AA463" i="2"/>
  <c r="Z464" i="2"/>
  <c r="AA464" i="2"/>
  <c r="Z465" i="2"/>
  <c r="AA465" i="2"/>
  <c r="Z466" i="2"/>
  <c r="AA466" i="2"/>
  <c r="Z467" i="2"/>
  <c r="AA467" i="2"/>
  <c r="Z468" i="2"/>
  <c r="AA468" i="2"/>
  <c r="Z469" i="2"/>
  <c r="AA469" i="2"/>
  <c r="Z470" i="2"/>
  <c r="AA470" i="2"/>
  <c r="Z471" i="2"/>
  <c r="AA471" i="2"/>
  <c r="Z472" i="2"/>
  <c r="AA472" i="2"/>
  <c r="Z473" i="2"/>
  <c r="AA473" i="2"/>
  <c r="Z474" i="2"/>
  <c r="AA474" i="2"/>
  <c r="Z475" i="2"/>
  <c r="AA475" i="2"/>
  <c r="Z476" i="2"/>
  <c r="AA476" i="2"/>
  <c r="Z477" i="2"/>
  <c r="AA477" i="2"/>
  <c r="Z478" i="2"/>
  <c r="AA478" i="2"/>
  <c r="Z479" i="2"/>
  <c r="AA479" i="2"/>
  <c r="Z480" i="2"/>
  <c r="AA480" i="2"/>
  <c r="Z481" i="2"/>
  <c r="AA481" i="2"/>
  <c r="Z482" i="2"/>
  <c r="AA482" i="2"/>
  <c r="Z483" i="2"/>
  <c r="AA483" i="2"/>
  <c r="Z484" i="2"/>
  <c r="AA484" i="2"/>
  <c r="Z485" i="2"/>
  <c r="AA485" i="2"/>
  <c r="Z486" i="2"/>
  <c r="AA486" i="2"/>
  <c r="Z487" i="2"/>
  <c r="AA487" i="2"/>
  <c r="Z488" i="2"/>
  <c r="AA488" i="2"/>
  <c r="Z489" i="2"/>
  <c r="AA489" i="2"/>
  <c r="Z490" i="2"/>
  <c r="AA490" i="2"/>
  <c r="Z491" i="2"/>
  <c r="AA491" i="2"/>
  <c r="Z492" i="2"/>
  <c r="AA492" i="2"/>
  <c r="Z493" i="2"/>
  <c r="AA493" i="2"/>
  <c r="Z494" i="2"/>
  <c r="AA494" i="2"/>
  <c r="Z495" i="2"/>
  <c r="AA495" i="2"/>
  <c r="Z496" i="2"/>
  <c r="AA496" i="2"/>
  <c r="Z497" i="2"/>
  <c r="AA497" i="2"/>
  <c r="Z498" i="2"/>
  <c r="AA498" i="2"/>
  <c r="Z499" i="2"/>
  <c r="AA499" i="2"/>
  <c r="Z500" i="2"/>
  <c r="AA500" i="2"/>
  <c r="Z501" i="2"/>
  <c r="AA501" i="2"/>
  <c r="Z502" i="2"/>
  <c r="AA502" i="2"/>
  <c r="Z503" i="2"/>
  <c r="AA503" i="2"/>
  <c r="Z504" i="2"/>
  <c r="AA504" i="2"/>
  <c r="Z505" i="2"/>
  <c r="AA505" i="2"/>
  <c r="Z506" i="2"/>
  <c r="AA506" i="2"/>
  <c r="Z507" i="2"/>
  <c r="AA507" i="2"/>
  <c r="Z508" i="2"/>
  <c r="AA508" i="2"/>
  <c r="Z509" i="2"/>
  <c r="AA509" i="2"/>
  <c r="Z510" i="2"/>
  <c r="AA510" i="2"/>
  <c r="Z511" i="2"/>
  <c r="AA511" i="2"/>
  <c r="AD5" i="2" l="1"/>
  <c r="AB5" i="2"/>
  <c r="AI5" i="2" s="1"/>
  <c r="F1" i="2" s="1"/>
  <c r="AA131" i="2"/>
  <c r="Z131" i="2"/>
  <c r="AQ131" i="2" s="1"/>
  <c r="AP131" i="2"/>
  <c r="AA130" i="2"/>
  <c r="Z130" i="2"/>
  <c r="AQ130" i="2" s="1"/>
  <c r="AP130" i="2"/>
  <c r="AA129" i="2"/>
  <c r="Z129" i="2"/>
  <c r="AQ129" i="2" s="1"/>
  <c r="AP129" i="2"/>
  <c r="AA128" i="2"/>
  <c r="Z128" i="2"/>
  <c r="AQ128" i="2" s="1"/>
  <c r="AP128" i="2"/>
  <c r="AA127" i="2"/>
  <c r="Z127" i="2"/>
  <c r="AQ127" i="2" s="1"/>
  <c r="AP127" i="2"/>
  <c r="AA126" i="2"/>
  <c r="Z126" i="2"/>
  <c r="AQ126" i="2" s="1"/>
  <c r="AP126" i="2"/>
  <c r="AA125" i="2"/>
  <c r="Z125" i="2"/>
  <c r="AQ125" i="2" s="1"/>
  <c r="AP125" i="2"/>
  <c r="AA124" i="2"/>
  <c r="Z124" i="2"/>
  <c r="AQ124" i="2" s="1"/>
  <c r="AP124" i="2"/>
  <c r="AA123" i="2"/>
  <c r="Z123" i="2"/>
  <c r="AQ123" i="2" s="1"/>
  <c r="AP123" i="2"/>
  <c r="AA122" i="2"/>
  <c r="Z122" i="2"/>
  <c r="AQ122" i="2" s="1"/>
  <c r="AP122" i="2"/>
  <c r="AA121" i="2"/>
  <c r="Z121" i="2"/>
  <c r="AQ121" i="2" s="1"/>
  <c r="AP121" i="2"/>
  <c r="AA120" i="2"/>
  <c r="Z120" i="2"/>
  <c r="AQ120" i="2" s="1"/>
  <c r="AP120" i="2"/>
  <c r="AA119" i="2"/>
  <c r="Z119" i="2"/>
  <c r="AQ119" i="2" s="1"/>
  <c r="AP119" i="2"/>
  <c r="AA118" i="2"/>
  <c r="Z118" i="2"/>
  <c r="AQ118" i="2" s="1"/>
  <c r="AP118" i="2"/>
  <c r="AA117" i="2"/>
  <c r="Z117" i="2"/>
  <c r="AQ117" i="2" s="1"/>
  <c r="AP117" i="2"/>
  <c r="AA116" i="2"/>
  <c r="Z116" i="2"/>
  <c r="AQ116" i="2" s="1"/>
  <c r="AP116" i="2"/>
  <c r="AA115" i="2"/>
  <c r="Z115" i="2"/>
  <c r="AQ115" i="2" s="1"/>
  <c r="AP115" i="2"/>
  <c r="AA114" i="2"/>
  <c r="Z114" i="2"/>
  <c r="AQ114" i="2" s="1"/>
  <c r="AP114" i="2"/>
  <c r="AA113" i="2"/>
  <c r="Z113" i="2"/>
  <c r="AQ113" i="2" s="1"/>
  <c r="AP113" i="2"/>
  <c r="AA112" i="2"/>
  <c r="Z112" i="2"/>
  <c r="AQ112" i="2" s="1"/>
  <c r="AP112" i="2"/>
  <c r="AA111" i="2"/>
  <c r="Z111" i="2"/>
  <c r="AQ111" i="2" s="1"/>
  <c r="AP111" i="2"/>
  <c r="AA110" i="2"/>
  <c r="Z110" i="2"/>
  <c r="AQ110" i="2" s="1"/>
  <c r="AP110" i="2"/>
  <c r="AA109" i="2"/>
  <c r="Z109" i="2"/>
  <c r="AQ109" i="2" s="1"/>
  <c r="AP109" i="2"/>
  <c r="AA108" i="2"/>
  <c r="Z108" i="2"/>
  <c r="AQ108" i="2" s="1"/>
  <c r="AP108" i="2"/>
  <c r="AA107" i="2"/>
  <c r="Z107" i="2"/>
  <c r="AQ107" i="2" s="1"/>
  <c r="AP107" i="2"/>
  <c r="AA106" i="2"/>
  <c r="Z106" i="2"/>
  <c r="AQ106" i="2" s="1"/>
  <c r="AP106" i="2"/>
  <c r="AA105" i="2"/>
  <c r="Z105" i="2"/>
  <c r="AQ105" i="2" s="1"/>
  <c r="AP105" i="2"/>
  <c r="AA104" i="2"/>
  <c r="Z104" i="2"/>
  <c r="AQ104" i="2" s="1"/>
  <c r="AP104" i="2"/>
  <c r="AA103" i="2"/>
  <c r="Z103" i="2"/>
  <c r="AQ103" i="2" s="1"/>
  <c r="AP103" i="2"/>
  <c r="AA102" i="2"/>
  <c r="Z102" i="2"/>
  <c r="AQ102" i="2" s="1"/>
  <c r="AP102" i="2"/>
  <c r="AA101" i="2"/>
  <c r="Z101" i="2"/>
  <c r="AQ101" i="2" s="1"/>
  <c r="AP101" i="2"/>
  <c r="AA100" i="2"/>
  <c r="Z100" i="2"/>
  <c r="AQ100" i="2" s="1"/>
  <c r="AP100" i="2"/>
  <c r="AA99" i="2"/>
  <c r="Z99" i="2"/>
  <c r="AQ99" i="2" s="1"/>
  <c r="AP99" i="2"/>
  <c r="AA98" i="2"/>
  <c r="Z98" i="2"/>
  <c r="AQ98" i="2" s="1"/>
  <c r="AP98" i="2"/>
  <c r="AA97" i="2"/>
  <c r="Z97" i="2"/>
  <c r="AQ97" i="2" s="1"/>
  <c r="AP97" i="2"/>
  <c r="AA96" i="2"/>
  <c r="Z96" i="2"/>
  <c r="AQ96" i="2" s="1"/>
  <c r="AP96" i="2"/>
  <c r="AA95" i="2"/>
  <c r="Z95" i="2"/>
  <c r="AQ95" i="2" s="1"/>
  <c r="AP95" i="2"/>
  <c r="AA94" i="2"/>
  <c r="Z94" i="2"/>
  <c r="AQ94" i="2" s="1"/>
  <c r="AP94" i="2"/>
  <c r="AA93" i="2"/>
  <c r="Z93" i="2"/>
  <c r="AQ93" i="2" s="1"/>
  <c r="AP93" i="2"/>
  <c r="AA92" i="2"/>
  <c r="Z92" i="2"/>
  <c r="AQ92" i="2" s="1"/>
  <c r="AP92" i="2"/>
  <c r="AA91" i="2"/>
  <c r="Z91" i="2"/>
  <c r="AQ91" i="2" s="1"/>
  <c r="AP91" i="2"/>
  <c r="AA90" i="2"/>
  <c r="Z90" i="2"/>
  <c r="AQ90" i="2" s="1"/>
  <c r="AP90" i="2"/>
  <c r="AA89" i="2"/>
  <c r="Z89" i="2"/>
  <c r="AQ89" i="2" s="1"/>
  <c r="AP89" i="2"/>
  <c r="AA88" i="2"/>
  <c r="Z88" i="2"/>
  <c r="AQ88" i="2" s="1"/>
  <c r="AP88" i="2"/>
  <c r="AA87" i="2"/>
  <c r="Z87" i="2"/>
  <c r="AQ87" i="2" s="1"/>
  <c r="AP87" i="2"/>
  <c r="AA86" i="2"/>
  <c r="Z86" i="2"/>
  <c r="AQ86" i="2" s="1"/>
  <c r="AP86" i="2"/>
  <c r="AA85" i="2"/>
  <c r="Z85" i="2"/>
  <c r="AQ85" i="2" s="1"/>
  <c r="AP85" i="2"/>
  <c r="AA84" i="2"/>
  <c r="Z84" i="2"/>
  <c r="AQ84" i="2" s="1"/>
  <c r="AP84" i="2"/>
  <c r="AA83" i="2"/>
  <c r="Z83" i="2"/>
  <c r="AQ83" i="2" s="1"/>
  <c r="AP83" i="2"/>
  <c r="AA82" i="2"/>
  <c r="Z82" i="2"/>
  <c r="AQ82" i="2" s="1"/>
  <c r="AP82" i="2"/>
  <c r="AA81" i="2"/>
  <c r="Z81" i="2"/>
  <c r="AQ81" i="2" s="1"/>
  <c r="AP81" i="2"/>
  <c r="AA80" i="2"/>
  <c r="Z80" i="2"/>
  <c r="AQ80" i="2" s="1"/>
  <c r="AP80" i="2"/>
  <c r="AA79" i="2"/>
  <c r="Z79" i="2"/>
  <c r="AQ79" i="2" s="1"/>
  <c r="AP79" i="2"/>
  <c r="AA78" i="2"/>
  <c r="Z78" i="2"/>
  <c r="AQ78" i="2" s="1"/>
  <c r="AP78" i="2"/>
  <c r="AA77" i="2"/>
  <c r="Z77" i="2"/>
  <c r="AQ77" i="2" s="1"/>
  <c r="AP77" i="2"/>
  <c r="AA76" i="2"/>
  <c r="Z76" i="2"/>
  <c r="AQ76" i="2" s="1"/>
  <c r="AP76" i="2"/>
  <c r="AA75" i="2"/>
  <c r="Z75" i="2"/>
  <c r="AQ75" i="2" s="1"/>
  <c r="AP75" i="2"/>
  <c r="AA74" i="2"/>
  <c r="Z74" i="2"/>
  <c r="AQ74" i="2" s="1"/>
  <c r="AP74" i="2"/>
  <c r="AA73" i="2"/>
  <c r="Z73" i="2"/>
  <c r="AQ73" i="2" s="1"/>
  <c r="AP73" i="2"/>
  <c r="AA72" i="2"/>
  <c r="Z72" i="2"/>
  <c r="AQ72" i="2" s="1"/>
  <c r="AP72" i="2"/>
  <c r="AA71" i="2"/>
  <c r="Z71" i="2"/>
  <c r="AQ71" i="2" s="1"/>
  <c r="AP71" i="2"/>
  <c r="AA70" i="2"/>
  <c r="Z70" i="2"/>
  <c r="AQ70" i="2" s="1"/>
  <c r="AP70" i="2"/>
  <c r="AA69" i="2"/>
  <c r="Z69" i="2"/>
  <c r="AQ69" i="2" s="1"/>
  <c r="AP69" i="2"/>
  <c r="AA68" i="2"/>
  <c r="Z68" i="2"/>
  <c r="AQ68" i="2" s="1"/>
  <c r="AP68" i="2"/>
  <c r="AA67" i="2"/>
  <c r="Z67" i="2"/>
  <c r="AQ67" i="2" s="1"/>
  <c r="AP67" i="2"/>
  <c r="AA66" i="2"/>
  <c r="Z66" i="2"/>
  <c r="AQ66" i="2" s="1"/>
  <c r="AP66" i="2"/>
  <c r="AA65" i="2"/>
  <c r="Z65" i="2"/>
  <c r="AQ65" i="2" s="1"/>
  <c r="AP65" i="2"/>
  <c r="AA64" i="2"/>
  <c r="Z64" i="2"/>
  <c r="AQ64" i="2" s="1"/>
  <c r="AP64" i="2"/>
  <c r="AA63" i="2"/>
  <c r="Z63" i="2"/>
  <c r="AQ63" i="2" s="1"/>
  <c r="AP63" i="2"/>
  <c r="AA62" i="2"/>
  <c r="Z62" i="2"/>
  <c r="AQ62" i="2" s="1"/>
  <c r="AP62" i="2"/>
  <c r="AA61" i="2"/>
  <c r="Z61" i="2"/>
  <c r="AQ61" i="2" s="1"/>
  <c r="AP61" i="2"/>
  <c r="AA60" i="2"/>
  <c r="Z60" i="2"/>
  <c r="AQ60" i="2" s="1"/>
  <c r="AP60" i="2"/>
  <c r="AA59" i="2"/>
  <c r="Z59" i="2"/>
  <c r="AQ59" i="2" s="1"/>
  <c r="AP59" i="2"/>
  <c r="AA58" i="2"/>
  <c r="Z58" i="2"/>
  <c r="AQ58" i="2" s="1"/>
  <c r="AP58" i="2"/>
  <c r="AA57" i="2"/>
  <c r="Z57" i="2"/>
  <c r="AQ57" i="2" s="1"/>
  <c r="AP57" i="2"/>
  <c r="AA56" i="2"/>
  <c r="Z56" i="2"/>
  <c r="AQ56" i="2" s="1"/>
  <c r="AP56" i="2"/>
  <c r="AA55" i="2"/>
  <c r="Z55" i="2"/>
  <c r="AQ55" i="2" s="1"/>
  <c r="AP55" i="2"/>
  <c r="AA54" i="2"/>
  <c r="Z54" i="2"/>
  <c r="AQ54" i="2" s="1"/>
  <c r="AP54" i="2"/>
  <c r="AA53" i="2"/>
  <c r="Z53" i="2"/>
  <c r="AQ53" i="2" s="1"/>
  <c r="AP53" i="2"/>
  <c r="AA52" i="2"/>
  <c r="Z52" i="2"/>
  <c r="AQ52" i="2" s="1"/>
  <c r="AP52" i="2"/>
  <c r="AA51" i="2"/>
  <c r="Z51" i="2"/>
  <c r="AQ51" i="2" s="1"/>
  <c r="AP51" i="2"/>
  <c r="AA50" i="2"/>
  <c r="Z50" i="2"/>
  <c r="AQ50" i="2" s="1"/>
  <c r="AP50" i="2"/>
  <c r="AA49" i="2"/>
  <c r="Z49" i="2"/>
  <c r="AQ49" i="2" s="1"/>
  <c r="AP49" i="2"/>
  <c r="AA48" i="2"/>
  <c r="Z48" i="2"/>
  <c r="AQ48" i="2" s="1"/>
  <c r="AP48" i="2"/>
  <c r="AA47" i="2"/>
  <c r="Z47" i="2"/>
  <c r="AQ47" i="2" s="1"/>
  <c r="AP47" i="2"/>
  <c r="AA46" i="2"/>
  <c r="Z46" i="2"/>
  <c r="AQ46" i="2" s="1"/>
  <c r="AP46" i="2"/>
  <c r="AA45" i="2"/>
  <c r="Z45" i="2"/>
  <c r="AQ45" i="2" s="1"/>
  <c r="AP45" i="2"/>
  <c r="AA44" i="2"/>
  <c r="Z44" i="2"/>
  <c r="AQ44" i="2" s="1"/>
  <c r="AP44" i="2"/>
  <c r="AA43" i="2"/>
  <c r="Z43" i="2"/>
  <c r="AQ43" i="2" s="1"/>
  <c r="AP43" i="2"/>
  <c r="AA42" i="2"/>
  <c r="Z42" i="2"/>
  <c r="AQ42" i="2" s="1"/>
  <c r="AP42" i="2"/>
  <c r="AA41" i="2"/>
  <c r="Z41" i="2"/>
  <c r="AQ41" i="2" s="1"/>
  <c r="AP41" i="2"/>
  <c r="AA40" i="2"/>
  <c r="Z40" i="2"/>
  <c r="AQ40" i="2" s="1"/>
  <c r="AP40" i="2"/>
  <c r="AA39" i="2"/>
  <c r="Z39" i="2"/>
  <c r="AQ39" i="2" s="1"/>
  <c r="AP39" i="2"/>
  <c r="AA38" i="2"/>
  <c r="Z38" i="2"/>
  <c r="AQ38" i="2" s="1"/>
  <c r="AP38" i="2"/>
  <c r="AA37" i="2"/>
  <c r="Z37" i="2"/>
  <c r="AQ37" i="2" s="1"/>
  <c r="AP37" i="2"/>
  <c r="AA36" i="2"/>
  <c r="Z36" i="2"/>
  <c r="AQ36" i="2" s="1"/>
  <c r="AP36" i="2"/>
  <c r="AA35" i="2"/>
  <c r="Z35" i="2"/>
  <c r="AQ35" i="2" s="1"/>
  <c r="AP35" i="2"/>
  <c r="AA34" i="2"/>
  <c r="Z34" i="2"/>
  <c r="AQ34" i="2" s="1"/>
  <c r="AP34" i="2"/>
  <c r="AA33" i="2"/>
  <c r="Z33" i="2"/>
  <c r="AQ33" i="2" s="1"/>
  <c r="AP33" i="2"/>
  <c r="AA32" i="2"/>
  <c r="Z32" i="2"/>
  <c r="AQ32" i="2" s="1"/>
  <c r="AP32" i="2"/>
  <c r="AA31" i="2"/>
  <c r="Z31" i="2"/>
  <c r="AQ31" i="2" s="1"/>
  <c r="AP31" i="2"/>
  <c r="AA30" i="2"/>
  <c r="Z30" i="2"/>
  <c r="AQ30" i="2" s="1"/>
  <c r="AP30" i="2"/>
  <c r="AA29" i="2"/>
  <c r="Z29" i="2"/>
  <c r="AQ29" i="2" s="1"/>
  <c r="AP29" i="2"/>
  <c r="AA28" i="2"/>
  <c r="Z28" i="2"/>
  <c r="AQ28" i="2" s="1"/>
  <c r="AP28" i="2"/>
  <c r="AA27" i="2"/>
  <c r="Z27" i="2"/>
  <c r="AQ27" i="2" s="1"/>
  <c r="AP27" i="2"/>
  <c r="AA26" i="2"/>
  <c r="Z26" i="2"/>
  <c r="AQ26" i="2" s="1"/>
  <c r="AP26" i="2"/>
  <c r="AA25" i="2"/>
  <c r="Z25" i="2"/>
  <c r="AQ25" i="2" s="1"/>
  <c r="AP25" i="2"/>
  <c r="AA24" i="2"/>
  <c r="Z24" i="2"/>
  <c r="AQ24" i="2" s="1"/>
  <c r="AP24" i="2"/>
  <c r="AA23" i="2"/>
  <c r="Z23" i="2"/>
  <c r="AQ23" i="2" s="1"/>
  <c r="AP23" i="2"/>
  <c r="AA22" i="2"/>
  <c r="Z22" i="2"/>
  <c r="AQ22" i="2" s="1"/>
  <c r="AP22" i="2"/>
  <c r="AA21" i="2"/>
  <c r="Z21" i="2"/>
  <c r="AQ21" i="2" s="1"/>
  <c r="AP21" i="2"/>
  <c r="AA20" i="2"/>
  <c r="Z20" i="2"/>
  <c r="AQ20" i="2" s="1"/>
  <c r="AP20" i="2"/>
  <c r="AA19" i="2"/>
  <c r="Z19" i="2"/>
  <c r="AQ19" i="2" s="1"/>
  <c r="AP19" i="2"/>
  <c r="AA18" i="2"/>
  <c r="Z18" i="2"/>
  <c r="AQ18" i="2" s="1"/>
  <c r="AP18" i="2"/>
  <c r="AA17" i="2"/>
  <c r="Z17" i="2"/>
  <c r="AQ17" i="2" s="1"/>
  <c r="AP17" i="2"/>
  <c r="AA16" i="2"/>
  <c r="AU16" i="2" s="1"/>
  <c r="Z16" i="2"/>
  <c r="AQ16" i="2" s="1"/>
  <c r="AP16" i="2"/>
  <c r="AA15" i="2"/>
  <c r="Z15" i="2"/>
  <c r="AQ15" i="2" s="1"/>
  <c r="AP15" i="2"/>
  <c r="AA14" i="2"/>
  <c r="Z14" i="2"/>
  <c r="AQ14" i="2" s="1"/>
  <c r="AP14" i="2"/>
  <c r="AA13" i="2"/>
  <c r="Z13" i="2"/>
  <c r="AQ13" i="2" s="1"/>
  <c r="AP13" i="2"/>
  <c r="AX12" i="2"/>
  <c r="AX8" i="2" s="1"/>
  <c r="AX9" i="2" s="1"/>
  <c r="AF3" i="2"/>
  <c r="AB3" i="2"/>
  <c r="AD3" i="2"/>
  <c r="AQ8" i="2" l="1"/>
  <c r="AQ9" i="2" s="1"/>
  <c r="AP12" i="2"/>
  <c r="AP8" i="2" s="1"/>
  <c r="AP9" i="2" s="1"/>
  <c r="AL7" i="2" s="1"/>
  <c r="E5" i="6"/>
  <c r="F5" i="6"/>
  <c r="AJ134" i="2"/>
  <c r="AJ135" i="2"/>
  <c r="AD137" i="2"/>
  <c r="P137" i="10" s="1"/>
  <c r="AE138" i="2"/>
  <c r="Q138" i="10" s="1"/>
  <c r="AE139" i="2"/>
  <c r="Q139" i="10" s="1"/>
  <c r="AE140" i="2"/>
  <c r="Q140" i="10" s="1"/>
  <c r="AG141" i="2"/>
  <c r="AG142" i="2"/>
  <c r="AG143" i="2"/>
  <c r="AJ148" i="2"/>
  <c r="AJ149" i="2"/>
  <c r="AJ151" i="2"/>
  <c r="AD153" i="2"/>
  <c r="P153" i="10" s="1"/>
  <c r="AD154" i="2"/>
  <c r="P154" i="10" s="1"/>
  <c r="AD155" i="2"/>
  <c r="P155" i="10" s="1"/>
  <c r="AD156" i="2"/>
  <c r="P156" i="10" s="1"/>
  <c r="AD157" i="2"/>
  <c r="P157" i="10" s="1"/>
  <c r="AD158" i="2"/>
  <c r="P158" i="10" s="1"/>
  <c r="AD159" i="2"/>
  <c r="P159" i="10" s="1"/>
  <c r="AD160" i="2"/>
  <c r="P160" i="10" s="1"/>
  <c r="AD161" i="2"/>
  <c r="P161" i="10" s="1"/>
  <c r="AD162" i="2"/>
  <c r="P162" i="10" s="1"/>
  <c r="AD163" i="2"/>
  <c r="P163" i="10" s="1"/>
  <c r="AD164" i="2"/>
  <c r="P164" i="10" s="1"/>
  <c r="AD165" i="2"/>
  <c r="P165" i="10" s="1"/>
  <c r="AD166" i="2"/>
  <c r="P166" i="10" s="1"/>
  <c r="AD167" i="2"/>
  <c r="P167" i="10" s="1"/>
  <c r="AD168" i="2"/>
  <c r="P168" i="10" s="1"/>
  <c r="AD169" i="2"/>
  <c r="P169" i="10" s="1"/>
  <c r="AD170" i="2"/>
  <c r="P170" i="10" s="1"/>
  <c r="AD171" i="2"/>
  <c r="P171" i="10" s="1"/>
  <c r="AD172" i="2"/>
  <c r="P172" i="10" s="1"/>
  <c r="AD173" i="2"/>
  <c r="P173" i="10" s="1"/>
  <c r="AD174" i="2"/>
  <c r="P174" i="10" s="1"/>
  <c r="AD175" i="2"/>
  <c r="P175" i="10" s="1"/>
  <c r="AD176" i="2"/>
  <c r="P176" i="10" s="1"/>
  <c r="AD177" i="2"/>
  <c r="P177" i="10" s="1"/>
  <c r="AD178" i="2"/>
  <c r="P178" i="10" s="1"/>
  <c r="AD179" i="2"/>
  <c r="P179" i="10" s="1"/>
  <c r="AD180" i="2"/>
  <c r="P180" i="10" s="1"/>
  <c r="AD181" i="2"/>
  <c r="P181" i="10" s="1"/>
  <c r="AD182" i="2"/>
  <c r="P182" i="10" s="1"/>
  <c r="AE134" i="2"/>
  <c r="Q134" i="10" s="1"/>
  <c r="AD136" i="2"/>
  <c r="P136" i="10" s="1"/>
  <c r="AD140" i="2"/>
  <c r="P140" i="10" s="1"/>
  <c r="AJ142" i="2"/>
  <c r="AD144" i="2"/>
  <c r="P144" i="10" s="1"/>
  <c r="AE145" i="2"/>
  <c r="Q145" i="10" s="1"/>
  <c r="AG146" i="2"/>
  <c r="AJ147" i="2"/>
  <c r="AD149" i="2"/>
  <c r="P149" i="10" s="1"/>
  <c r="AE152" i="2"/>
  <c r="Q152" i="10" s="1"/>
  <c r="AG155" i="2"/>
  <c r="AJ156" i="2"/>
  <c r="AG158" i="2"/>
  <c r="AG161" i="2"/>
  <c r="AJ162" i="2"/>
  <c r="AG164" i="2"/>
  <c r="AG167" i="2"/>
  <c r="AJ168" i="2"/>
  <c r="AG170" i="2"/>
  <c r="AG173" i="2"/>
  <c r="AJ174" i="2"/>
  <c r="AG176" i="2"/>
  <c r="AG179" i="2"/>
  <c r="AJ180" i="2"/>
  <c r="AG182" i="2"/>
  <c r="AG183" i="2"/>
  <c r="AG184" i="2"/>
  <c r="AG185" i="2"/>
  <c r="AG186" i="2"/>
  <c r="AG187" i="2"/>
  <c r="AG188" i="2"/>
  <c r="AG189" i="2"/>
  <c r="AG190" i="2"/>
  <c r="AG191" i="2"/>
  <c r="AG192" i="2"/>
  <c r="AG193" i="2"/>
  <c r="AG194" i="2"/>
  <c r="AG195" i="2"/>
  <c r="AG196" i="2"/>
  <c r="AG197" i="2"/>
  <c r="AG198" i="2"/>
  <c r="AG199" i="2"/>
  <c r="AG200" i="2"/>
  <c r="AG201" i="2"/>
  <c r="AG202" i="2"/>
  <c r="AG203" i="2"/>
  <c r="AG204" i="2"/>
  <c r="AG205" i="2"/>
  <c r="AG206" i="2"/>
  <c r="AG207" i="2"/>
  <c r="AG208" i="2"/>
  <c r="AG209" i="2"/>
  <c r="AG210" i="2"/>
  <c r="AG211" i="2"/>
  <c r="AG212" i="2"/>
  <c r="AG213" i="2"/>
  <c r="AG214" i="2"/>
  <c r="AG133" i="2"/>
  <c r="AG135" i="2"/>
  <c r="AJ137" i="2"/>
  <c r="AE141" i="2"/>
  <c r="Q141" i="10" s="1"/>
  <c r="AJ144" i="2"/>
  <c r="AD146" i="2"/>
  <c r="P146" i="10" s="1"/>
  <c r="AD148" i="2"/>
  <c r="P148" i="10" s="1"/>
  <c r="AD150" i="2"/>
  <c r="P150" i="10" s="1"/>
  <c r="AD152" i="2"/>
  <c r="P152" i="10" s="1"/>
  <c r="AJ153" i="2"/>
  <c r="AG154" i="2"/>
  <c r="AJ155" i="2"/>
  <c r="AE156" i="2"/>
  <c r="Q156" i="10" s="1"/>
  <c r="AJ157" i="2"/>
  <c r="AE158" i="2"/>
  <c r="Q158" i="10" s="1"/>
  <c r="AJ159" i="2"/>
  <c r="AG160" i="2"/>
  <c r="AJ161" i="2"/>
  <c r="AE162" i="2"/>
  <c r="Q162" i="10" s="1"/>
  <c r="AJ163" i="2"/>
  <c r="AE164" i="2"/>
  <c r="Q164" i="10" s="1"/>
  <c r="AJ165" i="2"/>
  <c r="AG166" i="2"/>
  <c r="AJ167" i="2"/>
  <c r="AE168" i="2"/>
  <c r="Q168" i="10" s="1"/>
  <c r="AJ169" i="2"/>
  <c r="AE170" i="2"/>
  <c r="Q170" i="10" s="1"/>
  <c r="AJ171" i="2"/>
  <c r="AG172" i="2"/>
  <c r="AJ173" i="2"/>
  <c r="AE174" i="2"/>
  <c r="Q174" i="10" s="1"/>
  <c r="AJ175" i="2"/>
  <c r="AE176" i="2"/>
  <c r="Q176" i="10" s="1"/>
  <c r="AJ177" i="2"/>
  <c r="AG178" i="2"/>
  <c r="AJ179" i="2"/>
  <c r="AE180" i="2"/>
  <c r="Q180" i="10" s="1"/>
  <c r="AJ181" i="2"/>
  <c r="AE182" i="2"/>
  <c r="Q182" i="10" s="1"/>
  <c r="AJ184" i="2"/>
  <c r="AJ185" i="2"/>
  <c r="AD187" i="2"/>
  <c r="P187" i="10" s="1"/>
  <c r="AE188" i="2"/>
  <c r="Q188" i="10" s="1"/>
  <c r="AJ190" i="2"/>
  <c r="AD132" i="2"/>
  <c r="P132" i="10" s="1"/>
  <c r="AJ133" i="2"/>
  <c r="AE136" i="2"/>
  <c r="Q136" i="10" s="1"/>
  <c r="AD138" i="2"/>
  <c r="P138" i="10" s="1"/>
  <c r="AD143" i="2"/>
  <c r="P143" i="10" s="1"/>
  <c r="AE146" i="2"/>
  <c r="Q146" i="10" s="1"/>
  <c r="AE148" i="2"/>
  <c r="Q148" i="10" s="1"/>
  <c r="AE150" i="2"/>
  <c r="Q150" i="10" s="1"/>
  <c r="AG152" i="2"/>
  <c r="AG156" i="2"/>
  <c r="AG162" i="2"/>
  <c r="AG168" i="2"/>
  <c r="AG174" i="2"/>
  <c r="AG180" i="2"/>
  <c r="AD186" i="2"/>
  <c r="P186" i="10" s="1"/>
  <c r="AE187" i="2"/>
  <c r="Q187" i="10" s="1"/>
  <c r="AE133" i="2"/>
  <c r="Q133" i="10" s="1"/>
  <c r="AE135" i="2"/>
  <c r="Q135" i="10" s="1"/>
  <c r="AG137" i="2"/>
  <c r="AG139" i="2"/>
  <c r="AD141" i="2"/>
  <c r="P141" i="10" s="1"/>
  <c r="AG144" i="2"/>
  <c r="AJ145" i="2"/>
  <c r="AG147" i="2"/>
  <c r="AG149" i="2"/>
  <c r="AG151" i="2"/>
  <c r="AE154" i="2"/>
  <c r="Q154" i="10" s="1"/>
  <c r="AE160" i="2"/>
  <c r="Q160" i="10" s="1"/>
  <c r="AE166" i="2"/>
  <c r="Q166" i="10" s="1"/>
  <c r="AE172" i="2"/>
  <c r="Q172" i="10" s="1"/>
  <c r="AE178" i="2"/>
  <c r="Q178" i="10" s="1"/>
  <c r="AE183" i="2"/>
  <c r="Q183" i="10" s="1"/>
  <c r="AH184" i="2"/>
  <c r="AD188" i="2"/>
  <c r="P188" i="10" s="1"/>
  <c r="AE189" i="2"/>
  <c r="Q189" i="10" s="1"/>
  <c r="AD194" i="2"/>
  <c r="P194" i="10" s="1"/>
  <c r="AE195" i="2"/>
  <c r="Q195" i="10" s="1"/>
  <c r="AD200" i="2"/>
  <c r="P200" i="10" s="1"/>
  <c r="AE201" i="2"/>
  <c r="Q201" i="10" s="1"/>
  <c r="AD206" i="2"/>
  <c r="P206" i="10" s="1"/>
  <c r="AE207" i="2"/>
  <c r="Q207" i="10" s="1"/>
  <c r="AD212" i="2"/>
  <c r="P212" i="10" s="1"/>
  <c r="AE213" i="2"/>
  <c r="Q213" i="10" s="1"/>
  <c r="AG132" i="2"/>
  <c r="AD133" i="2"/>
  <c r="P133" i="10" s="1"/>
  <c r="AD134" i="2"/>
  <c r="P134" i="10" s="1"/>
  <c r="AD142" i="2"/>
  <c r="P142" i="10" s="1"/>
  <c r="AE143" i="2"/>
  <c r="Q143" i="10" s="1"/>
  <c r="AE149" i="2"/>
  <c r="Q149" i="10" s="1"/>
  <c r="AJ150" i="2"/>
  <c r="AD151" i="2"/>
  <c r="P151" i="10" s="1"/>
  <c r="AG163" i="2"/>
  <c r="AJ164" i="2"/>
  <c r="AG175" i="2"/>
  <c r="AJ176" i="2"/>
  <c r="AJ183" i="2"/>
  <c r="AJ187" i="2"/>
  <c r="AJ188" i="2"/>
  <c r="AE191" i="2"/>
  <c r="Q191" i="10" s="1"/>
  <c r="AJ192" i="2"/>
  <c r="AD193" i="2"/>
  <c r="P193" i="10" s="1"/>
  <c r="AJ194" i="2"/>
  <c r="AD196" i="2"/>
  <c r="P196" i="10" s="1"/>
  <c r="AE199" i="2"/>
  <c r="Q199" i="10" s="1"/>
  <c r="AE202" i="2"/>
  <c r="Q202" i="10" s="1"/>
  <c r="AJ203" i="2"/>
  <c r="AD207" i="2"/>
  <c r="P207" i="10" s="1"/>
  <c r="AJ208" i="2"/>
  <c r="AD210" i="2"/>
  <c r="P210" i="10" s="1"/>
  <c r="AD216" i="2"/>
  <c r="P216" i="10" s="1"/>
  <c r="AE217" i="2"/>
  <c r="Q217" i="10" s="1"/>
  <c r="AG218" i="2"/>
  <c r="AD222" i="2"/>
  <c r="P222" i="10" s="1"/>
  <c r="AE223" i="2"/>
  <c r="Q223" i="10" s="1"/>
  <c r="AG224" i="2"/>
  <c r="AD228" i="2"/>
  <c r="P228" i="10" s="1"/>
  <c r="AE229" i="2"/>
  <c r="Q229" i="10" s="1"/>
  <c r="AG230" i="2"/>
  <c r="AD234" i="2"/>
  <c r="P234" i="10" s="1"/>
  <c r="AE235" i="2"/>
  <c r="Q235" i="10" s="1"/>
  <c r="AG236" i="2"/>
  <c r="AD240" i="2"/>
  <c r="P240" i="10" s="1"/>
  <c r="AE241" i="2"/>
  <c r="Q241" i="10" s="1"/>
  <c r="AG242" i="2"/>
  <c r="AJ132" i="2"/>
  <c r="AG134" i="2"/>
  <c r="AD135" i="2"/>
  <c r="P135" i="10" s="1"/>
  <c r="AG136" i="2"/>
  <c r="AE142" i="2"/>
  <c r="Q142" i="10" s="1"/>
  <c r="AH143" i="2"/>
  <c r="AE151" i="2"/>
  <c r="Q151" i="10" s="1"/>
  <c r="AJ152" i="2"/>
  <c r="AE153" i="2"/>
  <c r="Q153" i="10" s="1"/>
  <c r="AJ154" i="2"/>
  <c r="AE165" i="2"/>
  <c r="Q165" i="10" s="1"/>
  <c r="AJ166" i="2"/>
  <c r="AE177" i="2"/>
  <c r="Q177" i="10" s="1"/>
  <c r="AJ178" i="2"/>
  <c r="AD184" i="2"/>
  <c r="P184" i="10" s="1"/>
  <c r="AE193" i="2"/>
  <c r="Q193" i="10" s="1"/>
  <c r="AE196" i="2"/>
  <c r="Q196" i="10" s="1"/>
  <c r="AJ197" i="2"/>
  <c r="AD201" i="2"/>
  <c r="P201" i="10" s="1"/>
  <c r="AJ202" i="2"/>
  <c r="AD204" i="2"/>
  <c r="P204" i="10" s="1"/>
  <c r="AE210" i="2"/>
  <c r="Q210" i="10" s="1"/>
  <c r="AJ211" i="2"/>
  <c r="AE212" i="2"/>
  <c r="Q212" i="10" s="1"/>
  <c r="AD215" i="2"/>
  <c r="P215" i="10" s="1"/>
  <c r="AE216" i="2"/>
  <c r="Q216" i="10" s="1"/>
  <c r="AG217" i="2"/>
  <c r="AJ218" i="2"/>
  <c r="AJ219" i="2"/>
  <c r="AD221" i="2"/>
  <c r="P221" i="10" s="1"/>
  <c r="AE222" i="2"/>
  <c r="Q222" i="10" s="1"/>
  <c r="AG223" i="2"/>
  <c r="AJ224" i="2"/>
  <c r="AJ225" i="2"/>
  <c r="AD227" i="2"/>
  <c r="P227" i="10" s="1"/>
  <c r="AE228" i="2"/>
  <c r="Q228" i="10" s="1"/>
  <c r="AG229" i="2"/>
  <c r="AJ230" i="2"/>
  <c r="AJ231" i="2"/>
  <c r="AD233" i="2"/>
  <c r="P233" i="10" s="1"/>
  <c r="AE234" i="2"/>
  <c r="Q234" i="10" s="1"/>
  <c r="AG235" i="2"/>
  <c r="AJ236" i="2"/>
  <c r="AJ237" i="2"/>
  <c r="AD239" i="2"/>
  <c r="P239" i="10" s="1"/>
  <c r="AE240" i="2"/>
  <c r="Q240" i="10" s="1"/>
  <c r="AG241" i="2"/>
  <c r="AJ242" i="2"/>
  <c r="AK135" i="2"/>
  <c r="AG138" i="2"/>
  <c r="AJ143" i="2"/>
  <c r="AE144" i="2"/>
  <c r="Q144" i="10" s="1"/>
  <c r="AD145" i="2"/>
  <c r="P145" i="10" s="1"/>
  <c r="AG153" i="2"/>
  <c r="AE155" i="2"/>
  <c r="Q155" i="10" s="1"/>
  <c r="AJ136" i="2"/>
  <c r="AE137" i="2"/>
  <c r="Q137" i="10" s="1"/>
  <c r="AD139" i="2"/>
  <c r="P139" i="10" s="1"/>
  <c r="AG140" i="2"/>
  <c r="AG145" i="2"/>
  <c r="AJ146" i="2"/>
  <c r="AJ138" i="2"/>
  <c r="AJ139" i="2"/>
  <c r="AD147" i="2"/>
  <c r="P147" i="10" s="1"/>
  <c r="AG148" i="2"/>
  <c r="AE159" i="2"/>
  <c r="Q159" i="10" s="1"/>
  <c r="AJ160" i="2"/>
  <c r="AE132" i="2"/>
  <c r="Q132" i="10" s="1"/>
  <c r="AJ140" i="2"/>
  <c r="AJ141" i="2"/>
  <c r="AE147" i="2"/>
  <c r="Q147" i="10" s="1"/>
  <c r="AG150" i="2"/>
  <c r="AG159" i="2"/>
  <c r="AE161" i="2"/>
  <c r="Q161" i="10" s="1"/>
  <c r="AE163" i="2"/>
  <c r="Q163" i="10" s="1"/>
  <c r="AG171" i="2"/>
  <c r="AE173" i="2"/>
  <c r="Q173" i="10" s="1"/>
  <c r="AE175" i="2"/>
  <c r="Q175" i="10" s="1"/>
  <c r="AD183" i="2"/>
  <c r="P183" i="10" s="1"/>
  <c r="AJ186" i="2"/>
  <c r="AE190" i="2"/>
  <c r="Q190" i="10" s="1"/>
  <c r="AD191" i="2"/>
  <c r="P191" i="10" s="1"/>
  <c r="AJ195" i="2"/>
  <c r="AE197" i="2"/>
  <c r="Q197" i="10" s="1"/>
  <c r="AJ198" i="2"/>
  <c r="AD199" i="2"/>
  <c r="P199" i="10" s="1"/>
  <c r="AJ200" i="2"/>
  <c r="AD202" i="2"/>
  <c r="P202" i="10" s="1"/>
  <c r="AE205" i="2"/>
  <c r="Q205" i="10" s="1"/>
  <c r="AE208" i="2"/>
  <c r="Q208" i="10" s="1"/>
  <c r="AJ209" i="2"/>
  <c r="AD213" i="2"/>
  <c r="P213" i="10" s="1"/>
  <c r="AJ214" i="2"/>
  <c r="AJ215" i="2"/>
  <c r="AD217" i="2"/>
  <c r="P217" i="10" s="1"/>
  <c r="AE218" i="2"/>
  <c r="Q218" i="10" s="1"/>
  <c r="AG219" i="2"/>
  <c r="AJ220" i="2"/>
  <c r="AJ221" i="2"/>
  <c r="AD223" i="2"/>
  <c r="P223" i="10" s="1"/>
  <c r="AE224" i="2"/>
  <c r="Q224" i="10" s="1"/>
  <c r="AG225" i="2"/>
  <c r="AJ226" i="2"/>
  <c r="AJ227" i="2"/>
  <c r="AD229" i="2"/>
  <c r="P229" i="10" s="1"/>
  <c r="AE230" i="2"/>
  <c r="Q230" i="10" s="1"/>
  <c r="AG231" i="2"/>
  <c r="AJ232" i="2"/>
  <c r="AJ233" i="2"/>
  <c r="AD235" i="2"/>
  <c r="P235" i="10" s="1"/>
  <c r="AE236" i="2"/>
  <c r="Q236" i="10" s="1"/>
  <c r="AG237" i="2"/>
  <c r="AJ238" i="2"/>
  <c r="AJ239" i="2"/>
  <c r="AD241" i="2"/>
  <c r="P241" i="10" s="1"/>
  <c r="AE242" i="2"/>
  <c r="Q242" i="10" s="1"/>
  <c r="AG243" i="2"/>
  <c r="AJ244" i="2"/>
  <c r="AJ245" i="2"/>
  <c r="AD247" i="2"/>
  <c r="P247" i="10" s="1"/>
  <c r="AE248" i="2"/>
  <c r="Q248" i="10" s="1"/>
  <c r="AG249" i="2"/>
  <c r="AJ250" i="2"/>
  <c r="AJ251" i="2"/>
  <c r="AD253" i="2"/>
  <c r="P253" i="10" s="1"/>
  <c r="AE254" i="2"/>
  <c r="Q254" i="10" s="1"/>
  <c r="AG255" i="2"/>
  <c r="AJ256" i="2"/>
  <c r="AJ257" i="2"/>
  <c r="AD259" i="2"/>
  <c r="P259" i="10" s="1"/>
  <c r="AE260" i="2"/>
  <c r="Q260" i="10" s="1"/>
  <c r="AG261" i="2"/>
  <c r="AJ262" i="2"/>
  <c r="AJ263" i="2"/>
  <c r="AD265" i="2"/>
  <c r="P265" i="10" s="1"/>
  <c r="AE266" i="2"/>
  <c r="Q266" i="10" s="1"/>
  <c r="AG267" i="2"/>
  <c r="AJ268" i="2"/>
  <c r="AJ269" i="2"/>
  <c r="AD271" i="2"/>
  <c r="P271" i="10" s="1"/>
  <c r="AE272" i="2"/>
  <c r="Q272" i="10" s="1"/>
  <c r="AG273" i="2"/>
  <c r="AJ274" i="2"/>
  <c r="AJ275" i="2"/>
  <c r="AD277" i="2"/>
  <c r="P277" i="10" s="1"/>
  <c r="AE278" i="2"/>
  <c r="Q278" i="10" s="1"/>
  <c r="AG279" i="2"/>
  <c r="AJ280" i="2"/>
  <c r="AJ281" i="2"/>
  <c r="AD283" i="2"/>
  <c r="P283" i="10" s="1"/>
  <c r="AE284" i="2"/>
  <c r="Q284" i="10" s="1"/>
  <c r="AG285" i="2"/>
  <c r="AJ286" i="2"/>
  <c r="AJ287" i="2"/>
  <c r="AD289" i="2"/>
  <c r="P289" i="10" s="1"/>
  <c r="AE290" i="2"/>
  <c r="Q290" i="10" s="1"/>
  <c r="AG291" i="2"/>
  <c r="AJ292" i="2"/>
  <c r="AJ293" i="2"/>
  <c r="AD295" i="2"/>
  <c r="P295" i="10" s="1"/>
  <c r="AE296" i="2"/>
  <c r="Q296" i="10" s="1"/>
  <c r="AG297" i="2"/>
  <c r="AJ298" i="2"/>
  <c r="AJ299" i="2"/>
  <c r="AD301" i="2"/>
  <c r="P301" i="10" s="1"/>
  <c r="AE302" i="2"/>
  <c r="Q302" i="10" s="1"/>
  <c r="AE303" i="2"/>
  <c r="Q303" i="10" s="1"/>
  <c r="AE304" i="2"/>
  <c r="Q304" i="10" s="1"/>
  <c r="AE305" i="2"/>
  <c r="Q305" i="10" s="1"/>
  <c r="AE306" i="2"/>
  <c r="Q306" i="10" s="1"/>
  <c r="AE307" i="2"/>
  <c r="Q307" i="10" s="1"/>
  <c r="AE308" i="2"/>
  <c r="Q308" i="10" s="1"/>
  <c r="AE309" i="2"/>
  <c r="Q309" i="10" s="1"/>
  <c r="AE310" i="2"/>
  <c r="Q310" i="10" s="1"/>
  <c r="AE311" i="2"/>
  <c r="Q311" i="10" s="1"/>
  <c r="AE312" i="2"/>
  <c r="Q312" i="10" s="1"/>
  <c r="AE313" i="2"/>
  <c r="Q313" i="10" s="1"/>
  <c r="AE314" i="2"/>
  <c r="Q314" i="10" s="1"/>
  <c r="AE315" i="2"/>
  <c r="Q315" i="10" s="1"/>
  <c r="AE316" i="2"/>
  <c r="Q316" i="10" s="1"/>
  <c r="AE317" i="2"/>
  <c r="Q317" i="10" s="1"/>
  <c r="AE318" i="2"/>
  <c r="Q318" i="10" s="1"/>
  <c r="AE319" i="2"/>
  <c r="Q319" i="10" s="1"/>
  <c r="AE320" i="2"/>
  <c r="Q320" i="10" s="1"/>
  <c r="AE321" i="2"/>
  <c r="Q321" i="10" s="1"/>
  <c r="AE322" i="2"/>
  <c r="Q322" i="10" s="1"/>
  <c r="AE323" i="2"/>
  <c r="Q323" i="10" s="1"/>
  <c r="AE324" i="2"/>
  <c r="Q324" i="10" s="1"/>
  <c r="AE325" i="2"/>
  <c r="Q325" i="10" s="1"/>
  <c r="AE326" i="2"/>
  <c r="Q326" i="10" s="1"/>
  <c r="AE327" i="2"/>
  <c r="Q327" i="10" s="1"/>
  <c r="AE328" i="2"/>
  <c r="Q328" i="10" s="1"/>
  <c r="AE329" i="2"/>
  <c r="Q329" i="10" s="1"/>
  <c r="AE330" i="2"/>
  <c r="Q330" i="10" s="1"/>
  <c r="AE331" i="2"/>
  <c r="Q331" i="10" s="1"/>
  <c r="AE332" i="2"/>
  <c r="Q332" i="10" s="1"/>
  <c r="AE333" i="2"/>
  <c r="Q333" i="10" s="1"/>
  <c r="AE334" i="2"/>
  <c r="Q334" i="10" s="1"/>
  <c r="AE335" i="2"/>
  <c r="Q335" i="10" s="1"/>
  <c r="AE336" i="2"/>
  <c r="Q336" i="10" s="1"/>
  <c r="AE337" i="2"/>
  <c r="Q337" i="10" s="1"/>
  <c r="AE338" i="2"/>
  <c r="Q338" i="10" s="1"/>
  <c r="AE339" i="2"/>
  <c r="Q339" i="10" s="1"/>
  <c r="AE340" i="2"/>
  <c r="Q340" i="10" s="1"/>
  <c r="AE341" i="2"/>
  <c r="Q341" i="10" s="1"/>
  <c r="AE342" i="2"/>
  <c r="Q342" i="10" s="1"/>
  <c r="AE343" i="2"/>
  <c r="Q343" i="10" s="1"/>
  <c r="AE344" i="2"/>
  <c r="Q344" i="10" s="1"/>
  <c r="AE345" i="2"/>
  <c r="Q345" i="10" s="1"/>
  <c r="AE346" i="2"/>
  <c r="Q346" i="10" s="1"/>
  <c r="AE347" i="2"/>
  <c r="Q347" i="10" s="1"/>
  <c r="AE348" i="2"/>
  <c r="Q348" i="10" s="1"/>
  <c r="AE349" i="2"/>
  <c r="Q349" i="10" s="1"/>
  <c r="AE350" i="2"/>
  <c r="Q350" i="10" s="1"/>
  <c r="AE351" i="2"/>
  <c r="Q351" i="10" s="1"/>
  <c r="AE352" i="2"/>
  <c r="Q352" i="10" s="1"/>
  <c r="AE353" i="2"/>
  <c r="Q353" i="10" s="1"/>
  <c r="AE354" i="2"/>
  <c r="Q354" i="10" s="1"/>
  <c r="AE355" i="2"/>
  <c r="Q355" i="10" s="1"/>
  <c r="AE356" i="2"/>
  <c r="Q356" i="10" s="1"/>
  <c r="AE357" i="2"/>
  <c r="Q357" i="10" s="1"/>
  <c r="AE358" i="2"/>
  <c r="Q358" i="10" s="1"/>
  <c r="AE359" i="2"/>
  <c r="Q359" i="10" s="1"/>
  <c r="AE360" i="2"/>
  <c r="Q360" i="10" s="1"/>
  <c r="AE361" i="2"/>
  <c r="Q361" i="10" s="1"/>
  <c r="AE362" i="2"/>
  <c r="Q362" i="10" s="1"/>
  <c r="AE363" i="2"/>
  <c r="Q363" i="10" s="1"/>
  <c r="AE364" i="2"/>
  <c r="Q364" i="10" s="1"/>
  <c r="AE365" i="2"/>
  <c r="Q365" i="10" s="1"/>
  <c r="AE366" i="2"/>
  <c r="Q366" i="10" s="1"/>
  <c r="AE367" i="2"/>
  <c r="Q367" i="10" s="1"/>
  <c r="AE368" i="2"/>
  <c r="Q368" i="10" s="1"/>
  <c r="AE369" i="2"/>
  <c r="Q369" i="10" s="1"/>
  <c r="AE370" i="2"/>
  <c r="Q370" i="10" s="1"/>
  <c r="AE371" i="2"/>
  <c r="Q371" i="10" s="1"/>
  <c r="AE372" i="2"/>
  <c r="Q372" i="10" s="1"/>
  <c r="AE373" i="2"/>
  <c r="Q373" i="10" s="1"/>
  <c r="AE374" i="2"/>
  <c r="Q374" i="10" s="1"/>
  <c r="AE375" i="2"/>
  <c r="Q375" i="10" s="1"/>
  <c r="AE376" i="2"/>
  <c r="Q376" i="10" s="1"/>
  <c r="AE377" i="2"/>
  <c r="Q377" i="10" s="1"/>
  <c r="AE378" i="2"/>
  <c r="Q378" i="10" s="1"/>
  <c r="AE379" i="2"/>
  <c r="Q379" i="10" s="1"/>
  <c r="AE380" i="2"/>
  <c r="Q380" i="10" s="1"/>
  <c r="AE381" i="2"/>
  <c r="Q381" i="10" s="1"/>
  <c r="AE382" i="2"/>
  <c r="Q382" i="10" s="1"/>
  <c r="AE383" i="2"/>
  <c r="Q383" i="10" s="1"/>
  <c r="AE384" i="2"/>
  <c r="Q384" i="10" s="1"/>
  <c r="AE385" i="2"/>
  <c r="Q385" i="10" s="1"/>
  <c r="AG386" i="2"/>
  <c r="AG387" i="2"/>
  <c r="AE388" i="2"/>
  <c r="Q388" i="10" s="1"/>
  <c r="AG389" i="2"/>
  <c r="AG390" i="2"/>
  <c r="AE167" i="2"/>
  <c r="Q167" i="10" s="1"/>
  <c r="AE169" i="2"/>
  <c r="Q169" i="10" s="1"/>
  <c r="AJ193" i="2"/>
  <c r="AE194" i="2"/>
  <c r="Q194" i="10" s="1"/>
  <c r="AD195" i="2"/>
  <c r="P195" i="10" s="1"/>
  <c r="AD208" i="2"/>
  <c r="P208" i="10" s="1"/>
  <c r="AD209" i="2"/>
  <c r="P209" i="10" s="1"/>
  <c r="AE214" i="2"/>
  <c r="Q214" i="10" s="1"/>
  <c r="AG215" i="2"/>
  <c r="AG216" i="2"/>
  <c r="AD219" i="2"/>
  <c r="P219" i="10" s="1"/>
  <c r="AJ223" i="2"/>
  <c r="AG226" i="2"/>
  <c r="AG227" i="2"/>
  <c r="AG228" i="2"/>
  <c r="AD231" i="2"/>
  <c r="P231" i="10" s="1"/>
  <c r="AJ235" i="2"/>
  <c r="AG238" i="2"/>
  <c r="AG239" i="2"/>
  <c r="AG240" i="2"/>
  <c r="AD243" i="2"/>
  <c r="P243" i="10" s="1"/>
  <c r="AG246" i="2"/>
  <c r="AD248" i="2"/>
  <c r="P248" i="10" s="1"/>
  <c r="AD251" i="2"/>
  <c r="P251" i="10" s="1"/>
  <c r="AJ252" i="2"/>
  <c r="AG254" i="2"/>
  <c r="AJ255" i="2"/>
  <c r="AE257" i="2"/>
  <c r="Q257" i="10" s="1"/>
  <c r="AE259" i="2"/>
  <c r="Q259" i="10" s="1"/>
  <c r="AJ260" i="2"/>
  <c r="AD262" i="2"/>
  <c r="P262" i="10" s="1"/>
  <c r="AG263" i="2"/>
  <c r="AG265" i="2"/>
  <c r="AE268" i="2"/>
  <c r="Q268" i="10" s="1"/>
  <c r="AD270" i="2"/>
  <c r="P270" i="10" s="1"/>
  <c r="AD273" i="2"/>
  <c r="P273" i="10" s="1"/>
  <c r="AG274" i="2"/>
  <c r="AE276" i="2"/>
  <c r="Q276" i="10" s="1"/>
  <c r="AJ277" i="2"/>
  <c r="AE279" i="2"/>
  <c r="Q279" i="10" s="1"/>
  <c r="AG282" i="2"/>
  <c r="AD284" i="2"/>
  <c r="P284" i="10" s="1"/>
  <c r="AD287" i="2"/>
  <c r="P287" i="10" s="1"/>
  <c r="AJ288" i="2"/>
  <c r="AG290" i="2"/>
  <c r="AJ291" i="2"/>
  <c r="AE293" i="2"/>
  <c r="Q293" i="10" s="1"/>
  <c r="AE295" i="2"/>
  <c r="Q295" i="10" s="1"/>
  <c r="AJ296" i="2"/>
  <c r="AG181" i="2"/>
  <c r="AJ182" i="2"/>
  <c r="AE185" i="2"/>
  <c r="Q185" i="10" s="1"/>
  <c r="AE186" i="2"/>
  <c r="Q186" i="10" s="1"/>
  <c r="AD190" i="2"/>
  <c r="P190" i="10" s="1"/>
  <c r="AD192" i="2"/>
  <c r="P192" i="10" s="1"/>
  <c r="AE198" i="2"/>
  <c r="Q198" i="10" s="1"/>
  <c r="AJ204" i="2"/>
  <c r="AJ205" i="2"/>
  <c r="AJ213" i="2"/>
  <c r="AD218" i="2"/>
  <c r="P218" i="10" s="1"/>
  <c r="AJ222" i="2"/>
  <c r="AE225" i="2"/>
  <c r="Q225" i="10" s="1"/>
  <c r="AD226" i="2"/>
  <c r="P226" i="10" s="1"/>
  <c r="AD230" i="2"/>
  <c r="P230" i="10" s="1"/>
  <c r="AJ234" i="2"/>
  <c r="AE237" i="2"/>
  <c r="Q237" i="10" s="1"/>
  <c r="AD238" i="2"/>
  <c r="P238" i="10" s="1"/>
  <c r="AD242" i="2"/>
  <c r="P242" i="10" s="1"/>
  <c r="AE244" i="2"/>
  <c r="Q244" i="10" s="1"/>
  <c r="AD246" i="2"/>
  <c r="P246" i="10" s="1"/>
  <c r="AD249" i="2"/>
  <c r="P249" i="10" s="1"/>
  <c r="AG250" i="2"/>
  <c r="AE252" i="2"/>
  <c r="Q252" i="10" s="1"/>
  <c r="AJ253" i="2"/>
  <c r="AE255" i="2"/>
  <c r="Q255" i="10" s="1"/>
  <c r="AG258" i="2"/>
  <c r="AD260" i="2"/>
  <c r="P260" i="10" s="1"/>
  <c r="AD263" i="2"/>
  <c r="P263" i="10" s="1"/>
  <c r="AJ264" i="2"/>
  <c r="AG266" i="2"/>
  <c r="AJ267" i="2"/>
  <c r="AE171" i="2"/>
  <c r="Q171" i="10" s="1"/>
  <c r="AE184" i="2"/>
  <c r="Q184" i="10" s="1"/>
  <c r="AJ191" i="2"/>
  <c r="AE192" i="2"/>
  <c r="Q192" i="10" s="1"/>
  <c r="AD197" i="2"/>
  <c r="P197" i="10" s="1"/>
  <c r="AG220" i="2"/>
  <c r="AG221" i="2"/>
  <c r="AE227" i="2"/>
  <c r="Q227" i="10" s="1"/>
  <c r="AJ228" i="2"/>
  <c r="AJ241" i="2"/>
  <c r="AE243" i="2"/>
  <c r="Q243" i="10" s="1"/>
  <c r="AJ246" i="2"/>
  <c r="AJ249" i="2"/>
  <c r="AG253" i="2"/>
  <c r="AE256" i="2"/>
  <c r="Q256" i="10" s="1"/>
  <c r="AG262" i="2"/>
  <c r="AJ265" i="2"/>
  <c r="AE271" i="2"/>
  <c r="Q271" i="10" s="1"/>
  <c r="AE273" i="2"/>
  <c r="Q273" i="10" s="1"/>
  <c r="AD275" i="2"/>
  <c r="P275" i="10" s="1"/>
  <c r="AG277" i="2"/>
  <c r="AG281" i="2"/>
  <c r="AJ285" i="2"/>
  <c r="AD288" i="2"/>
  <c r="P288" i="10" s="1"/>
  <c r="AD290" i="2"/>
  <c r="P290" i="10" s="1"/>
  <c r="AE292" i="2"/>
  <c r="Q292" i="10" s="1"/>
  <c r="AE294" i="2"/>
  <c r="Q294" i="10" s="1"/>
  <c r="AG296" i="2"/>
  <c r="AE298" i="2"/>
  <c r="Q298" i="10" s="1"/>
  <c r="AD300" i="2"/>
  <c r="P300" i="10" s="1"/>
  <c r="AD304" i="2"/>
  <c r="P304" i="10" s="1"/>
  <c r="AG305" i="2"/>
  <c r="AD310" i="2"/>
  <c r="P310" i="10" s="1"/>
  <c r="AG311" i="2"/>
  <c r="AD316" i="2"/>
  <c r="P316" i="10" s="1"/>
  <c r="AG317" i="2"/>
  <c r="AD322" i="2"/>
  <c r="P322" i="10" s="1"/>
  <c r="AG323" i="2"/>
  <c r="AD328" i="2"/>
  <c r="P328" i="10" s="1"/>
  <c r="AG329" i="2"/>
  <c r="AD334" i="2"/>
  <c r="P334" i="10" s="1"/>
  <c r="AG335" i="2"/>
  <c r="AD340" i="2"/>
  <c r="P340" i="10" s="1"/>
  <c r="AG341" i="2"/>
  <c r="AD346" i="2"/>
  <c r="P346" i="10" s="1"/>
  <c r="AG347" i="2"/>
  <c r="AG353" i="2"/>
  <c r="AD358" i="2"/>
  <c r="P358" i="10" s="1"/>
  <c r="AG359" i="2"/>
  <c r="AD364" i="2"/>
  <c r="P364" i="10" s="1"/>
  <c r="AG365" i="2"/>
  <c r="AD370" i="2"/>
  <c r="P370" i="10" s="1"/>
  <c r="AG371" i="2"/>
  <c r="AD376" i="2"/>
  <c r="P376" i="10" s="1"/>
  <c r="AG377" i="2"/>
  <c r="AD382" i="2"/>
  <c r="P382" i="10" s="1"/>
  <c r="AG383" i="2"/>
  <c r="AJ385" i="2"/>
  <c r="AD387" i="2"/>
  <c r="P387" i="10" s="1"/>
  <c r="AD388" i="2"/>
  <c r="P388" i="10" s="1"/>
  <c r="AJ392" i="2"/>
  <c r="AD189" i="2"/>
  <c r="P189" i="10" s="1"/>
  <c r="AD225" i="2"/>
  <c r="P225" i="10" s="1"/>
  <c r="AE226" i="2"/>
  <c r="Q226" i="10" s="1"/>
  <c r="AJ243" i="2"/>
  <c r="AE247" i="2"/>
  <c r="Q247" i="10" s="1"/>
  <c r="AD250" i="2"/>
  <c r="P250" i="10" s="1"/>
  <c r="AD254" i="2"/>
  <c r="P254" i="10" s="1"/>
  <c r="AG256" i="2"/>
  <c r="AD257" i="2"/>
  <c r="P257" i="10" s="1"/>
  <c r="AJ259" i="2"/>
  <c r="AG260" i="2"/>
  <c r="AE263" i="2"/>
  <c r="Q263" i="10" s="1"/>
  <c r="AD266" i="2"/>
  <c r="P266" i="10" s="1"/>
  <c r="AD269" i="2"/>
  <c r="P269" i="10" s="1"/>
  <c r="AG271" i="2"/>
  <c r="AE275" i="2"/>
  <c r="Q275" i="10" s="1"/>
  <c r="AD278" i="2"/>
  <c r="P278" i="10" s="1"/>
  <c r="AJ279" i="2"/>
  <c r="AD282" i="2"/>
  <c r="P282" i="10" s="1"/>
  <c r="AJ283" i="2"/>
  <c r="AG284" i="2"/>
  <c r="AD286" i="2"/>
  <c r="P286" i="10" s="1"/>
  <c r="AE288" i="2"/>
  <c r="Q288" i="10" s="1"/>
  <c r="AJ290" i="2"/>
  <c r="AG292" i="2"/>
  <c r="AG294" i="2"/>
  <c r="AG298" i="2"/>
  <c r="AE300" i="2"/>
  <c r="Q300" i="10" s="1"/>
  <c r="AJ301" i="2"/>
  <c r="AD303" i="2"/>
  <c r="P303" i="10" s="1"/>
  <c r="AG304" i="2"/>
  <c r="AJ306" i="2"/>
  <c r="AJ307" i="2"/>
  <c r="AD309" i="2"/>
  <c r="P309" i="10" s="1"/>
  <c r="AG310" i="2"/>
  <c r="AJ312" i="2"/>
  <c r="AJ313" i="2"/>
  <c r="AD315" i="2"/>
  <c r="P315" i="10" s="1"/>
  <c r="AG316" i="2"/>
  <c r="AJ318" i="2"/>
  <c r="AJ319" i="2"/>
  <c r="AD321" i="2"/>
  <c r="P321" i="10" s="1"/>
  <c r="AG322" i="2"/>
  <c r="AJ324" i="2"/>
  <c r="AJ325" i="2"/>
  <c r="AG177" i="2"/>
  <c r="AJ189" i="2"/>
  <c r="AE209" i="2"/>
  <c r="Q209" i="10" s="1"/>
  <c r="AE215" i="2"/>
  <c r="Q215" i="10" s="1"/>
  <c r="AJ216" i="2"/>
  <c r="AJ229" i="2"/>
  <c r="AE231" i="2"/>
  <c r="Q231" i="10" s="1"/>
  <c r="AD232" i="2"/>
  <c r="P232" i="10" s="1"/>
  <c r="AD244" i="2"/>
  <c r="P244" i="10" s="1"/>
  <c r="AG247" i="2"/>
  <c r="AE250" i="2"/>
  <c r="Q250" i="10" s="1"/>
  <c r="AJ254" i="2"/>
  <c r="AG257" i="2"/>
  <c r="AD264" i="2"/>
  <c r="P264" i="10" s="1"/>
  <c r="AJ266" i="2"/>
  <c r="AD267" i="2"/>
  <c r="P267" i="10" s="1"/>
  <c r="AE269" i="2"/>
  <c r="Q269" i="10" s="1"/>
  <c r="AJ271" i="2"/>
  <c r="AJ273" i="2"/>
  <c r="AG275" i="2"/>
  <c r="AD276" i="2"/>
  <c r="P276" i="10" s="1"/>
  <c r="AG278" i="2"/>
  <c r="AD280" i="2"/>
  <c r="P280" i="10" s="1"/>
  <c r="AE282" i="2"/>
  <c r="Q282" i="10" s="1"/>
  <c r="AJ284" i="2"/>
  <c r="AE286" i="2"/>
  <c r="Q286" i="10" s="1"/>
  <c r="AG288" i="2"/>
  <c r="AE289" i="2"/>
  <c r="Q289" i="10" s="1"/>
  <c r="AJ294" i="2"/>
  <c r="AG295" i="2"/>
  <c r="AD297" i="2"/>
  <c r="P297" i="10" s="1"/>
  <c r="AG300" i="2"/>
  <c r="AD302" i="2"/>
  <c r="P302" i="10" s="1"/>
  <c r="AG303" i="2"/>
  <c r="AD308" i="2"/>
  <c r="P308" i="10" s="1"/>
  <c r="AG309" i="2"/>
  <c r="AD314" i="2"/>
  <c r="P314" i="10" s="1"/>
  <c r="AG315" i="2"/>
  <c r="AE157" i="2"/>
  <c r="Q157" i="10" s="1"/>
  <c r="AJ158" i="2"/>
  <c r="AG165" i="2"/>
  <c r="AE181" i="2"/>
  <c r="Q181" i="10" s="1"/>
  <c r="AE206" i="2"/>
  <c r="Q206" i="10" s="1"/>
  <c r="AJ207" i="2"/>
  <c r="AJ210" i="2"/>
  <c r="AD211" i="2"/>
  <c r="P211" i="10" s="1"/>
  <c r="AD214" i="2"/>
  <c r="P214" i="10" s="1"/>
  <c r="AE232" i="2"/>
  <c r="Q232" i="10" s="1"/>
  <c r="AE233" i="2"/>
  <c r="Q233" i="10" s="1"/>
  <c r="AG234" i="2"/>
  <c r="AD236" i="2"/>
  <c r="P236" i="10" s="1"/>
  <c r="AG244" i="2"/>
  <c r="AD245" i="2"/>
  <c r="P245" i="10" s="1"/>
  <c r="AJ247" i="2"/>
  <c r="AG248" i="2"/>
  <c r="AE251" i="2"/>
  <c r="Q251" i="10" s="1"/>
  <c r="AD258" i="2"/>
  <c r="P258" i="10" s="1"/>
  <c r="AD261" i="2"/>
  <c r="P261" i="10" s="1"/>
  <c r="AE264" i="2"/>
  <c r="Q264" i="10" s="1"/>
  <c r="AE267" i="2"/>
  <c r="Q267" i="10" s="1"/>
  <c r="AG269" i="2"/>
  <c r="AE270" i="2"/>
  <c r="Q270" i="10" s="1"/>
  <c r="AD272" i="2"/>
  <c r="P272" i="10" s="1"/>
  <c r="AD274" i="2"/>
  <c r="P274" i="10" s="1"/>
  <c r="AG276" i="2"/>
  <c r="AJ278" i="2"/>
  <c r="AE280" i="2"/>
  <c r="Q280" i="10" s="1"/>
  <c r="AJ282" i="2"/>
  <c r="AG286" i="2"/>
  <c r="AG289" i="2"/>
  <c r="AD291" i="2"/>
  <c r="P291" i="10" s="1"/>
  <c r="AD293" i="2"/>
  <c r="P293" i="10" s="1"/>
  <c r="AE297" i="2"/>
  <c r="Q297" i="10" s="1"/>
  <c r="AD299" i="2"/>
  <c r="P299" i="10" s="1"/>
  <c r="AJ300" i="2"/>
  <c r="AG157" i="2"/>
  <c r="AJ196" i="2"/>
  <c r="AE200" i="2"/>
  <c r="Q200" i="10" s="1"/>
  <c r="AJ201" i="2"/>
  <c r="AD203" i="2"/>
  <c r="P203" i="10" s="1"/>
  <c r="AE204" i="2"/>
  <c r="Q204" i="10" s="1"/>
  <c r="AD205" i="2"/>
  <c r="P205" i="10" s="1"/>
  <c r="AJ206" i="2"/>
  <c r="AE211" i="2"/>
  <c r="Q211" i="10" s="1"/>
  <c r="AJ212" i="2"/>
  <c r="AJ217" i="2"/>
  <c r="AE219" i="2"/>
  <c r="Q219" i="10" s="1"/>
  <c r="AD220" i="2"/>
  <c r="P220" i="10" s="1"/>
  <c r="AG232" i="2"/>
  <c r="AG233" i="2"/>
  <c r="AE239" i="2"/>
  <c r="Q239" i="10" s="1"/>
  <c r="AJ240" i="2"/>
  <c r="AE245" i="2"/>
  <c r="Q245" i="10" s="1"/>
  <c r="AJ248" i="2"/>
  <c r="AG251" i="2"/>
  <c r="AD252" i="2"/>
  <c r="P252" i="10" s="1"/>
  <c r="AD255" i="2"/>
  <c r="P255" i="10" s="1"/>
  <c r="AE258" i="2"/>
  <c r="Q258" i="10" s="1"/>
  <c r="AE261" i="2"/>
  <c r="Q261" i="10" s="1"/>
  <c r="AG264" i="2"/>
  <c r="AE265" i="2"/>
  <c r="Q265" i="10" s="1"/>
  <c r="AD268" i="2"/>
  <c r="P268" i="10" s="1"/>
  <c r="AG270" i="2"/>
  <c r="AG272" i="2"/>
  <c r="AE274" i="2"/>
  <c r="Q274" i="10" s="1"/>
  <c r="AJ276" i="2"/>
  <c r="AG280" i="2"/>
  <c r="AD281" i="2"/>
  <c r="P281" i="10" s="1"/>
  <c r="AE283" i="2"/>
  <c r="Q283" i="10" s="1"/>
  <c r="AD285" i="2"/>
  <c r="P285" i="10" s="1"/>
  <c r="AE287" i="2"/>
  <c r="Q287" i="10" s="1"/>
  <c r="AE291" i="2"/>
  <c r="Q291" i="10" s="1"/>
  <c r="AG293" i="2"/>
  <c r="AJ295" i="2"/>
  <c r="AE299" i="2"/>
  <c r="Q299" i="10" s="1"/>
  <c r="AE301" i="2"/>
  <c r="Q301" i="10" s="1"/>
  <c r="AG169" i="2"/>
  <c r="AJ170" i="2"/>
  <c r="AJ172" i="2"/>
  <c r="AE179" i="2"/>
  <c r="Q179" i="10" s="1"/>
  <c r="AD185" i="2"/>
  <c r="P185" i="10" s="1"/>
  <c r="AH193" i="2"/>
  <c r="AD198" i="2"/>
  <c r="P198" i="10" s="1"/>
  <c r="AJ199" i="2"/>
  <c r="AE203" i="2"/>
  <c r="Q203" i="10" s="1"/>
  <c r="AE220" i="2"/>
  <c r="Q220" i="10" s="1"/>
  <c r="AE221" i="2"/>
  <c r="Q221" i="10" s="1"/>
  <c r="AG222" i="2"/>
  <c r="AD224" i="2"/>
  <c r="P224" i="10" s="1"/>
  <c r="AD237" i="2"/>
  <c r="P237" i="10" s="1"/>
  <c r="AE238" i="2"/>
  <c r="Q238" i="10" s="1"/>
  <c r="AG245" i="2"/>
  <c r="AE246" i="2"/>
  <c r="Q246" i="10" s="1"/>
  <c r="AE249" i="2"/>
  <c r="Q249" i="10" s="1"/>
  <c r="AG252" i="2"/>
  <c r="AE253" i="2"/>
  <c r="Q253" i="10" s="1"/>
  <c r="AD256" i="2"/>
  <c r="P256" i="10" s="1"/>
  <c r="AJ258" i="2"/>
  <c r="AG259" i="2"/>
  <c r="AJ261" i="2"/>
  <c r="AE262" i="2"/>
  <c r="Q262" i="10" s="1"/>
  <c r="AK267" i="2"/>
  <c r="AG268" i="2"/>
  <c r="AJ270" i="2"/>
  <c r="AJ272" i="2"/>
  <c r="AE277" i="2"/>
  <c r="Q277" i="10" s="1"/>
  <c r="AD279" i="2"/>
  <c r="P279" i="10" s="1"/>
  <c r="AE281" i="2"/>
  <c r="Q281" i="10" s="1"/>
  <c r="AG283" i="2"/>
  <c r="AE285" i="2"/>
  <c r="Q285" i="10" s="1"/>
  <c r="AG287" i="2"/>
  <c r="AJ289" i="2"/>
  <c r="AD292" i="2"/>
  <c r="P292" i="10" s="1"/>
  <c r="AD294" i="2"/>
  <c r="P294" i="10" s="1"/>
  <c r="AD296" i="2"/>
  <c r="P296" i="10" s="1"/>
  <c r="AJ297" i="2"/>
  <c r="AD298" i="2"/>
  <c r="P298" i="10" s="1"/>
  <c r="AG299" i="2"/>
  <c r="AG301" i="2"/>
  <c r="AJ302" i="2"/>
  <c r="AJ303" i="2"/>
  <c r="AD305" i="2"/>
  <c r="P305" i="10" s="1"/>
  <c r="AG306" i="2"/>
  <c r="AJ308" i="2"/>
  <c r="AJ309" i="2"/>
  <c r="AD311" i="2"/>
  <c r="P311" i="10" s="1"/>
  <c r="AG312" i="2"/>
  <c r="AJ314" i="2"/>
  <c r="AJ315" i="2"/>
  <c r="AD317" i="2"/>
  <c r="P317" i="10" s="1"/>
  <c r="AG318" i="2"/>
  <c r="AJ320" i="2"/>
  <c r="AJ321" i="2"/>
  <c r="AD323" i="2"/>
  <c r="P323" i="10" s="1"/>
  <c r="AG324" i="2"/>
  <c r="AJ326" i="2"/>
  <c r="AJ327" i="2"/>
  <c r="AD329" i="2"/>
  <c r="P329" i="10" s="1"/>
  <c r="AG330" i="2"/>
  <c r="AJ332" i="2"/>
  <c r="AJ333" i="2"/>
  <c r="AD335" i="2"/>
  <c r="P335" i="10" s="1"/>
  <c r="AG336" i="2"/>
  <c r="AJ338" i="2"/>
  <c r="AJ339" i="2"/>
  <c r="AD341" i="2"/>
  <c r="P341" i="10" s="1"/>
  <c r="AG342" i="2"/>
  <c r="AJ344" i="2"/>
  <c r="AJ345" i="2"/>
  <c r="AD347" i="2"/>
  <c r="P347" i="10" s="1"/>
  <c r="AG348" i="2"/>
  <c r="AJ350" i="2"/>
  <c r="AJ351" i="2"/>
  <c r="AD353" i="2"/>
  <c r="P353" i="10" s="1"/>
  <c r="AG354" i="2"/>
  <c r="AJ356" i="2"/>
  <c r="AJ357" i="2"/>
  <c r="AD359" i="2"/>
  <c r="P359" i="10" s="1"/>
  <c r="AG360" i="2"/>
  <c r="AJ362" i="2"/>
  <c r="AJ363" i="2"/>
  <c r="AD365" i="2"/>
  <c r="P365" i="10" s="1"/>
  <c r="AG366" i="2"/>
  <c r="AJ368" i="2"/>
  <c r="AJ369" i="2"/>
  <c r="AD371" i="2"/>
  <c r="P371" i="10" s="1"/>
  <c r="AG372" i="2"/>
  <c r="AJ374" i="2"/>
  <c r="AJ375" i="2"/>
  <c r="AD377" i="2"/>
  <c r="P377" i="10" s="1"/>
  <c r="AG378" i="2"/>
  <c r="AJ380" i="2"/>
  <c r="AJ381" i="2"/>
  <c r="AD383" i="2"/>
  <c r="P383" i="10" s="1"/>
  <c r="AG384" i="2"/>
  <c r="AE389" i="2"/>
  <c r="Q389" i="10" s="1"/>
  <c r="AG391" i="2"/>
  <c r="AG394" i="2"/>
  <c r="AG397" i="2"/>
  <c r="AG400" i="2"/>
  <c r="AG403" i="2"/>
  <c r="AG406" i="2"/>
  <c r="AG409" i="2"/>
  <c r="AG412" i="2"/>
  <c r="AG415" i="2"/>
  <c r="AG418" i="2"/>
  <c r="AG421" i="2"/>
  <c r="AG424" i="2"/>
  <c r="AG427" i="2"/>
  <c r="AG430" i="2"/>
  <c r="AG433" i="2"/>
  <c r="AG436" i="2"/>
  <c r="AG439" i="2"/>
  <c r="AG442" i="2"/>
  <c r="AG445" i="2"/>
  <c r="AG448" i="2"/>
  <c r="AG451" i="2"/>
  <c r="AG454" i="2"/>
  <c r="AG457" i="2"/>
  <c r="AG460" i="2"/>
  <c r="AG463" i="2"/>
  <c r="AG466" i="2"/>
  <c r="AG469" i="2"/>
  <c r="AG472" i="2"/>
  <c r="AG475" i="2"/>
  <c r="AG478" i="2"/>
  <c r="AG481" i="2"/>
  <c r="AG484" i="2"/>
  <c r="AG487" i="2"/>
  <c r="AG490" i="2"/>
  <c r="AG493" i="2"/>
  <c r="AG496" i="2"/>
  <c r="AG499" i="2"/>
  <c r="AG502" i="2"/>
  <c r="AG505" i="2"/>
  <c r="AG508" i="2"/>
  <c r="AD352" i="2"/>
  <c r="P352" i="10" s="1"/>
  <c r="AH390" i="2"/>
  <c r="AJ305" i="2"/>
  <c r="AG319" i="2"/>
  <c r="AG320" i="2"/>
  <c r="AG321" i="2"/>
  <c r="AJ330" i="2"/>
  <c r="AG332" i="2"/>
  <c r="AD337" i="2"/>
  <c r="P337" i="10" s="1"/>
  <c r="AG339" i="2"/>
  <c r="AJ341" i="2"/>
  <c r="AJ343" i="2"/>
  <c r="AJ348" i="2"/>
  <c r="AG350" i="2"/>
  <c r="AD355" i="2"/>
  <c r="P355" i="10" s="1"/>
  <c r="AG357" i="2"/>
  <c r="AJ359" i="2"/>
  <c r="AJ361" i="2"/>
  <c r="AJ366" i="2"/>
  <c r="AG368" i="2"/>
  <c r="AD373" i="2"/>
  <c r="P373" i="10" s="1"/>
  <c r="AG375" i="2"/>
  <c r="AJ377" i="2"/>
  <c r="AJ379" i="2"/>
  <c r="AJ384" i="2"/>
  <c r="AJ386" i="2"/>
  <c r="AJ389" i="2"/>
  <c r="AE391" i="2"/>
  <c r="Q391" i="10" s="1"/>
  <c r="AD393" i="2"/>
  <c r="P393" i="10" s="1"/>
  <c r="AE394" i="2"/>
  <c r="Q394" i="10" s="1"/>
  <c r="AD396" i="2"/>
  <c r="P396" i="10" s="1"/>
  <c r="AE397" i="2"/>
  <c r="Q397" i="10" s="1"/>
  <c r="AE401" i="2"/>
  <c r="Q401" i="10" s="1"/>
  <c r="AG402" i="2"/>
  <c r="AE407" i="2"/>
  <c r="Q407" i="10" s="1"/>
  <c r="AG408" i="2"/>
  <c r="AE413" i="2"/>
  <c r="Q413" i="10" s="1"/>
  <c r="AG414" i="2"/>
  <c r="AE419" i="2"/>
  <c r="Q419" i="10" s="1"/>
  <c r="AG420" i="2"/>
  <c r="AE425" i="2"/>
  <c r="Q425" i="10" s="1"/>
  <c r="AG426" i="2"/>
  <c r="AE431" i="2"/>
  <c r="Q431" i="10" s="1"/>
  <c r="AG432" i="2"/>
  <c r="AE437" i="2"/>
  <c r="Q437" i="10" s="1"/>
  <c r="AG438" i="2"/>
  <c r="AE443" i="2"/>
  <c r="Q443" i="10" s="1"/>
  <c r="AG444" i="2"/>
  <c r="AE449" i="2"/>
  <c r="Q449" i="10" s="1"/>
  <c r="AG450" i="2"/>
  <c r="AE455" i="2"/>
  <c r="Q455" i="10" s="1"/>
  <c r="AG456" i="2"/>
  <c r="AE461" i="2"/>
  <c r="Q461" i="10" s="1"/>
  <c r="AG462" i="2"/>
  <c r="AE467" i="2"/>
  <c r="Q467" i="10" s="1"/>
  <c r="AG468" i="2"/>
  <c r="AE473" i="2"/>
  <c r="Q473" i="10" s="1"/>
  <c r="AG474" i="2"/>
  <c r="AE479" i="2"/>
  <c r="Q479" i="10" s="1"/>
  <c r="AG480" i="2"/>
  <c r="AE485" i="2"/>
  <c r="Q485" i="10" s="1"/>
  <c r="AG486" i="2"/>
  <c r="AG313" i="2"/>
  <c r="AJ317" i="2"/>
  <c r="AJ323" i="2"/>
  <c r="AG327" i="2"/>
  <c r="AJ329" i="2"/>
  <c r="AJ331" i="2"/>
  <c r="AJ336" i="2"/>
  <c r="AG338" i="2"/>
  <c r="AD343" i="2"/>
  <c r="P343" i="10" s="1"/>
  <c r="AG345" i="2"/>
  <c r="AJ347" i="2"/>
  <c r="AJ349" i="2"/>
  <c r="AJ354" i="2"/>
  <c r="AG356" i="2"/>
  <c r="AD361" i="2"/>
  <c r="P361" i="10" s="1"/>
  <c r="AG363" i="2"/>
  <c r="AJ365" i="2"/>
  <c r="AJ367" i="2"/>
  <c r="AJ372" i="2"/>
  <c r="AG374" i="2"/>
  <c r="AD379" i="2"/>
  <c r="P379" i="10" s="1"/>
  <c r="AG381" i="2"/>
  <c r="AJ383" i="2"/>
  <c r="AE386" i="2"/>
  <c r="Q386" i="10" s="1"/>
  <c r="AD389" i="2"/>
  <c r="P389" i="10" s="1"/>
  <c r="AG392" i="2"/>
  <c r="AG395" i="2"/>
  <c r="AG398" i="2"/>
  <c r="AJ400" i="2"/>
  <c r="AD402" i="2"/>
  <c r="P402" i="10" s="1"/>
  <c r="AD403" i="2"/>
  <c r="P403" i="10" s="1"/>
  <c r="AG404" i="2"/>
  <c r="AJ406" i="2"/>
  <c r="AD408" i="2"/>
  <c r="P408" i="10" s="1"/>
  <c r="AD409" i="2"/>
  <c r="P409" i="10" s="1"/>
  <c r="AG410" i="2"/>
  <c r="AJ412" i="2"/>
  <c r="AD414" i="2"/>
  <c r="P414" i="10" s="1"/>
  <c r="AD415" i="2"/>
  <c r="P415" i="10" s="1"/>
  <c r="AG416" i="2"/>
  <c r="AJ418" i="2"/>
  <c r="AD420" i="2"/>
  <c r="P420" i="10" s="1"/>
  <c r="AD421" i="2"/>
  <c r="P421" i="10" s="1"/>
  <c r="AG422" i="2"/>
  <c r="AJ424" i="2"/>
  <c r="AD426" i="2"/>
  <c r="P426" i="10" s="1"/>
  <c r="AD427" i="2"/>
  <c r="P427" i="10" s="1"/>
  <c r="AG428" i="2"/>
  <c r="AJ430" i="2"/>
  <c r="AD432" i="2"/>
  <c r="P432" i="10" s="1"/>
  <c r="AD433" i="2"/>
  <c r="P433" i="10" s="1"/>
  <c r="AG434" i="2"/>
  <c r="AJ436" i="2"/>
  <c r="AD438" i="2"/>
  <c r="P438" i="10" s="1"/>
  <c r="AD439" i="2"/>
  <c r="P439" i="10" s="1"/>
  <c r="AG440" i="2"/>
  <c r="AJ442" i="2"/>
  <c r="AD444" i="2"/>
  <c r="P444" i="10" s="1"/>
  <c r="AD445" i="2"/>
  <c r="P445" i="10" s="1"/>
  <c r="AG446" i="2"/>
  <c r="AJ448" i="2"/>
  <c r="AD450" i="2"/>
  <c r="P450" i="10" s="1"/>
  <c r="AD451" i="2"/>
  <c r="P451" i="10" s="1"/>
  <c r="AG452" i="2"/>
  <c r="AJ454" i="2"/>
  <c r="AD456" i="2"/>
  <c r="P456" i="10" s="1"/>
  <c r="AD457" i="2"/>
  <c r="P457" i="10" s="1"/>
  <c r="AG458" i="2"/>
  <c r="AJ460" i="2"/>
  <c r="AD462" i="2"/>
  <c r="P462" i="10" s="1"/>
  <c r="AD463" i="2"/>
  <c r="P463" i="10" s="1"/>
  <c r="AG464" i="2"/>
  <c r="AJ466" i="2"/>
  <c r="AD468" i="2"/>
  <c r="P468" i="10" s="1"/>
  <c r="AD469" i="2"/>
  <c r="P469" i="10" s="1"/>
  <c r="AG470" i="2"/>
  <c r="AJ472" i="2"/>
  <c r="AD474" i="2"/>
  <c r="P474" i="10" s="1"/>
  <c r="AD319" i="2"/>
  <c r="P319" i="10" s="1"/>
  <c r="AE414" i="2"/>
  <c r="Q414" i="10" s="1"/>
  <c r="AD419" i="2"/>
  <c r="P419" i="10" s="1"/>
  <c r="AE426" i="2"/>
  <c r="Q426" i="10" s="1"/>
  <c r="AD431" i="2"/>
  <c r="P431" i="10" s="1"/>
  <c r="AE438" i="2"/>
  <c r="Q438" i="10" s="1"/>
  <c r="AD443" i="2"/>
  <c r="P443" i="10" s="1"/>
  <c r="AE450" i="2"/>
  <c r="Q450" i="10" s="1"/>
  <c r="AE457" i="2"/>
  <c r="Q457" i="10" s="1"/>
  <c r="AG459" i="2"/>
  <c r="AE462" i="2"/>
  <c r="Q462" i="10" s="1"/>
  <c r="AJ473" i="2"/>
  <c r="AJ480" i="2"/>
  <c r="AE482" i="2"/>
  <c r="Q482" i="10" s="1"/>
  <c r="AE488" i="2"/>
  <c r="Q488" i="10" s="1"/>
  <c r="AG489" i="2"/>
  <c r="AJ491" i="2"/>
  <c r="AE500" i="2"/>
  <c r="Q500" i="10" s="1"/>
  <c r="AJ503" i="2"/>
  <c r="AD318" i="2"/>
  <c r="P318" i="10" s="1"/>
  <c r="AD324" i="2"/>
  <c r="P324" i="10" s="1"/>
  <c r="AD325" i="2"/>
  <c r="P325" i="10" s="1"/>
  <c r="AD331" i="2"/>
  <c r="P331" i="10" s="1"/>
  <c r="AD336" i="2"/>
  <c r="P336" i="10" s="1"/>
  <c r="AJ340" i="2"/>
  <c r="AD342" i="2"/>
  <c r="P342" i="10" s="1"/>
  <c r="AD348" i="2"/>
  <c r="P348" i="10" s="1"/>
  <c r="AJ352" i="2"/>
  <c r="AH353" i="2"/>
  <c r="AG358" i="2"/>
  <c r="AJ364" i="2"/>
  <c r="AD369" i="2"/>
  <c r="P369" i="10" s="1"/>
  <c r="AJ373" i="2"/>
  <c r="AG379" i="2"/>
  <c r="AD380" i="2"/>
  <c r="P380" i="10" s="1"/>
  <c r="AD385" i="2"/>
  <c r="P385" i="10" s="1"/>
  <c r="AD386" i="2"/>
  <c r="P386" i="10" s="1"/>
  <c r="AE387" i="2"/>
  <c r="Q387" i="10" s="1"/>
  <c r="AJ391" i="2"/>
  <c r="AJ394" i="2"/>
  <c r="AJ397" i="2"/>
  <c r="AJ399" i="2"/>
  <c r="AD400" i="2"/>
  <c r="P400" i="10" s="1"/>
  <c r="AJ404" i="2"/>
  <c r="AD405" i="2"/>
  <c r="P405" i="10" s="1"/>
  <c r="AG407" i="2"/>
  <c r="AJ409" i="2"/>
  <c r="AJ411" i="2"/>
  <c r="AD412" i="2"/>
  <c r="P412" i="10" s="1"/>
  <c r="AJ416" i="2"/>
  <c r="AD417" i="2"/>
  <c r="P417" i="10" s="1"/>
  <c r="AG419" i="2"/>
  <c r="AJ421" i="2"/>
  <c r="AJ423" i="2"/>
  <c r="AD424" i="2"/>
  <c r="P424" i="10" s="1"/>
  <c r="AJ428" i="2"/>
  <c r="AD429" i="2"/>
  <c r="P429" i="10" s="1"/>
  <c r="AG431" i="2"/>
  <c r="AJ433" i="2"/>
  <c r="AJ435" i="2"/>
  <c r="AD436" i="2"/>
  <c r="P436" i="10" s="1"/>
  <c r="AJ440" i="2"/>
  <c r="AD441" i="2"/>
  <c r="P441" i="10" s="1"/>
  <c r="AG443" i="2"/>
  <c r="AJ445" i="2"/>
  <c r="AJ447" i="2"/>
  <c r="AD448" i="2"/>
  <c r="P448" i="10" s="1"/>
  <c r="AJ452" i="2"/>
  <c r="AD453" i="2"/>
  <c r="P453" i="10" s="1"/>
  <c r="AG455" i="2"/>
  <c r="AJ457" i="2"/>
  <c r="AJ459" i="2"/>
  <c r="AD460" i="2"/>
  <c r="P460" i="10" s="1"/>
  <c r="AJ464" i="2"/>
  <c r="AD465" i="2"/>
  <c r="P465" i="10" s="1"/>
  <c r="AG467" i="2"/>
  <c r="AJ469" i="2"/>
  <c r="AJ471" i="2"/>
  <c r="AD472" i="2"/>
  <c r="P472" i="10" s="1"/>
  <c r="AG302" i="2"/>
  <c r="AJ316" i="2"/>
  <c r="AG325" i="2"/>
  <c r="AD326" i="2"/>
  <c r="P326" i="10" s="1"/>
  <c r="AD327" i="2"/>
  <c r="P327" i="10" s="1"/>
  <c r="AG328" i="2"/>
  <c r="AG331" i="2"/>
  <c r="AD332" i="2"/>
  <c r="P332" i="10" s="1"/>
  <c r="AG337" i="2"/>
  <c r="AJ342" i="2"/>
  <c r="AJ353" i="2"/>
  <c r="AG369" i="2"/>
  <c r="AG370" i="2"/>
  <c r="AD374" i="2"/>
  <c r="P374" i="10" s="1"/>
  <c r="AD375" i="2"/>
  <c r="P375" i="10" s="1"/>
  <c r="AG380" i="2"/>
  <c r="AD381" i="2"/>
  <c r="P381" i="10" s="1"/>
  <c r="AG382" i="2"/>
  <c r="AG385" i="2"/>
  <c r="AG388" i="2"/>
  <c r="AD392" i="2"/>
  <c r="P392" i="10" s="1"/>
  <c r="AD395" i="2"/>
  <c r="P395" i="10" s="1"/>
  <c r="AD398" i="2"/>
  <c r="P398" i="10" s="1"/>
  <c r="AE400" i="2"/>
  <c r="Q400" i="10" s="1"/>
  <c r="AJ402" i="2"/>
  <c r="AE405" i="2"/>
  <c r="Q405" i="10" s="1"/>
  <c r="AD410" i="2"/>
  <c r="P410" i="10" s="1"/>
  <c r="AE412" i="2"/>
  <c r="Q412" i="10" s="1"/>
  <c r="AJ414" i="2"/>
  <c r="AE417" i="2"/>
  <c r="Q417" i="10" s="1"/>
  <c r="AD422" i="2"/>
  <c r="P422" i="10" s="1"/>
  <c r="AE424" i="2"/>
  <c r="Q424" i="10" s="1"/>
  <c r="AJ426" i="2"/>
  <c r="AE429" i="2"/>
  <c r="Q429" i="10" s="1"/>
  <c r="AD434" i="2"/>
  <c r="P434" i="10" s="1"/>
  <c r="AE436" i="2"/>
  <c r="Q436" i="10" s="1"/>
  <c r="AJ438" i="2"/>
  <c r="AE441" i="2"/>
  <c r="Q441" i="10" s="1"/>
  <c r="AG326" i="2"/>
  <c r="AJ328" i="2"/>
  <c r="AD333" i="2"/>
  <c r="P333" i="10" s="1"/>
  <c r="AJ337" i="2"/>
  <c r="AG343" i="2"/>
  <c r="AD344" i="2"/>
  <c r="P344" i="10" s="1"/>
  <c r="AD349" i="2"/>
  <c r="P349" i="10" s="1"/>
  <c r="AD354" i="2"/>
  <c r="P354" i="10" s="1"/>
  <c r="AJ358" i="2"/>
  <c r="AD360" i="2"/>
  <c r="P360" i="10" s="1"/>
  <c r="AD366" i="2"/>
  <c r="P366" i="10" s="1"/>
  <c r="AJ370" i="2"/>
  <c r="AG376" i="2"/>
  <c r="AJ382" i="2"/>
  <c r="AJ387" i="2"/>
  <c r="AE392" i="2"/>
  <c r="Q392" i="10" s="1"/>
  <c r="AE395" i="2"/>
  <c r="Q395" i="10" s="1"/>
  <c r="AE398" i="2"/>
  <c r="Q398" i="10" s="1"/>
  <c r="AD401" i="2"/>
  <c r="P401" i="10" s="1"/>
  <c r="AE403" i="2"/>
  <c r="Q403" i="10" s="1"/>
  <c r="AG405" i="2"/>
  <c r="AJ407" i="2"/>
  <c r="AE408" i="2"/>
  <c r="Q408" i="10" s="1"/>
  <c r="AE410" i="2"/>
  <c r="Q410" i="10" s="1"/>
  <c r="AD413" i="2"/>
  <c r="P413" i="10" s="1"/>
  <c r="AE415" i="2"/>
  <c r="Q415" i="10" s="1"/>
  <c r="AG417" i="2"/>
  <c r="AJ419" i="2"/>
  <c r="AE420" i="2"/>
  <c r="Q420" i="10" s="1"/>
  <c r="AE422" i="2"/>
  <c r="Q422" i="10" s="1"/>
  <c r="AD425" i="2"/>
  <c r="P425" i="10" s="1"/>
  <c r="AE427" i="2"/>
  <c r="Q427" i="10" s="1"/>
  <c r="AG429" i="2"/>
  <c r="AJ431" i="2"/>
  <c r="AE432" i="2"/>
  <c r="Q432" i="10" s="1"/>
  <c r="AE434" i="2"/>
  <c r="Q434" i="10" s="1"/>
  <c r="AD437" i="2"/>
  <c r="P437" i="10" s="1"/>
  <c r="AE439" i="2"/>
  <c r="Q439" i="10" s="1"/>
  <c r="AG441" i="2"/>
  <c r="AJ443" i="2"/>
  <c r="AE444" i="2"/>
  <c r="Q444" i="10" s="1"/>
  <c r="AD306" i="2"/>
  <c r="P306" i="10" s="1"/>
  <c r="AD307" i="2"/>
  <c r="P307" i="10" s="1"/>
  <c r="AG308" i="2"/>
  <c r="AJ310" i="2"/>
  <c r="AG314" i="2"/>
  <c r="AG333" i="2"/>
  <c r="AG334" i="2"/>
  <c r="AD338" i="2"/>
  <c r="P338" i="10" s="1"/>
  <c r="AD339" i="2"/>
  <c r="P339" i="10" s="1"/>
  <c r="AG344" i="2"/>
  <c r="AD345" i="2"/>
  <c r="P345" i="10" s="1"/>
  <c r="AG346" i="2"/>
  <c r="AG349" i="2"/>
  <c r="AD350" i="2"/>
  <c r="P350" i="10" s="1"/>
  <c r="AG355" i="2"/>
  <c r="AJ360" i="2"/>
  <c r="AJ371" i="2"/>
  <c r="AJ388" i="2"/>
  <c r="AD390" i="2"/>
  <c r="P390" i="10" s="1"/>
  <c r="AE393" i="2"/>
  <c r="Q393" i="10" s="1"/>
  <c r="AJ395" i="2"/>
  <c r="AE396" i="2"/>
  <c r="Q396" i="10" s="1"/>
  <c r="AJ398" i="2"/>
  <c r="AD399" i="2"/>
  <c r="P399" i="10" s="1"/>
  <c r="AG401" i="2"/>
  <c r="AJ403" i="2"/>
  <c r="AJ405" i="2"/>
  <c r="AD406" i="2"/>
  <c r="P406" i="10" s="1"/>
  <c r="AJ410" i="2"/>
  <c r="AD411" i="2"/>
  <c r="P411" i="10" s="1"/>
  <c r="AG413" i="2"/>
  <c r="AJ415" i="2"/>
  <c r="AJ417" i="2"/>
  <c r="AD418" i="2"/>
  <c r="P418" i="10" s="1"/>
  <c r="AJ422" i="2"/>
  <c r="AD423" i="2"/>
  <c r="P423" i="10" s="1"/>
  <c r="AG425" i="2"/>
  <c r="AJ427" i="2"/>
  <c r="AJ429" i="2"/>
  <c r="AD430" i="2"/>
  <c r="P430" i="10" s="1"/>
  <c r="AJ434" i="2"/>
  <c r="AD435" i="2"/>
  <c r="P435" i="10" s="1"/>
  <c r="AG437" i="2"/>
  <c r="AJ439" i="2"/>
  <c r="AJ441" i="2"/>
  <c r="AD442" i="2"/>
  <c r="P442" i="10" s="1"/>
  <c r="AJ304" i="2"/>
  <c r="AK306" i="2"/>
  <c r="AG307" i="2"/>
  <c r="AJ311" i="2"/>
  <c r="AD313" i="2"/>
  <c r="P313" i="10" s="1"/>
  <c r="AD320" i="2"/>
  <c r="P320" i="10" s="1"/>
  <c r="AD330" i="2"/>
  <c r="P330" i="10" s="1"/>
  <c r="AJ334" i="2"/>
  <c r="AG340" i="2"/>
  <c r="AJ346" i="2"/>
  <c r="AD351" i="2"/>
  <c r="P351" i="10" s="1"/>
  <c r="AJ355" i="2"/>
  <c r="AG361" i="2"/>
  <c r="AD362" i="2"/>
  <c r="P362" i="10" s="1"/>
  <c r="AD367" i="2"/>
  <c r="P367" i="10" s="1"/>
  <c r="AD372" i="2"/>
  <c r="P372" i="10" s="1"/>
  <c r="AJ376" i="2"/>
  <c r="AD378" i="2"/>
  <c r="P378" i="10" s="1"/>
  <c r="AH383" i="2"/>
  <c r="AD384" i="2"/>
  <c r="P384" i="10" s="1"/>
  <c r="AE390" i="2"/>
  <c r="Q390" i="10" s="1"/>
  <c r="AG393" i="2"/>
  <c r="AG396" i="2"/>
  <c r="AE399" i="2"/>
  <c r="Q399" i="10" s="1"/>
  <c r="AD404" i="2"/>
  <c r="P404" i="10" s="1"/>
  <c r="AE406" i="2"/>
  <c r="Q406" i="10" s="1"/>
  <c r="AJ408" i="2"/>
  <c r="AE411" i="2"/>
  <c r="Q411" i="10" s="1"/>
  <c r="AD416" i="2"/>
  <c r="P416" i="10" s="1"/>
  <c r="AE418" i="2"/>
  <c r="Q418" i="10" s="1"/>
  <c r="AJ420" i="2"/>
  <c r="AE423" i="2"/>
  <c r="Q423" i="10" s="1"/>
  <c r="AD428" i="2"/>
  <c r="P428" i="10" s="1"/>
  <c r="AE430" i="2"/>
  <c r="Q430" i="10" s="1"/>
  <c r="AJ432" i="2"/>
  <c r="AE435" i="2"/>
  <c r="Q435" i="10" s="1"/>
  <c r="AD440" i="2"/>
  <c r="P440" i="10" s="1"/>
  <c r="AE442" i="2"/>
  <c r="Q442" i="10" s="1"/>
  <c r="AJ444" i="2"/>
  <c r="AE447" i="2"/>
  <c r="Q447" i="10" s="1"/>
  <c r="AD452" i="2"/>
  <c r="P452" i="10" s="1"/>
  <c r="AE454" i="2"/>
  <c r="Q454" i="10" s="1"/>
  <c r="AJ456" i="2"/>
  <c r="AE459" i="2"/>
  <c r="Q459" i="10" s="1"/>
  <c r="AD464" i="2"/>
  <c r="P464" i="10" s="1"/>
  <c r="AE466" i="2"/>
  <c r="Q466" i="10" s="1"/>
  <c r="AJ468" i="2"/>
  <c r="AE471" i="2"/>
  <c r="Q471" i="10" s="1"/>
  <c r="AJ475" i="2"/>
  <c r="AG477" i="2"/>
  <c r="AD479" i="2"/>
  <c r="P479" i="10" s="1"/>
  <c r="AD482" i="2"/>
  <c r="P482" i="10" s="1"/>
  <c r="AG485" i="2"/>
  <c r="AJ486" i="2"/>
  <c r="AD488" i="2"/>
  <c r="P488" i="10" s="1"/>
  <c r="AE489" i="2"/>
  <c r="Q489" i="10" s="1"/>
  <c r="AE490" i="2"/>
  <c r="Q490" i="10" s="1"/>
  <c r="AJ492" i="2"/>
  <c r="AD494" i="2"/>
  <c r="P494" i="10" s="1"/>
  <c r="AE495" i="2"/>
  <c r="Q495" i="10" s="1"/>
  <c r="AE496" i="2"/>
  <c r="Q496" i="10" s="1"/>
  <c r="AJ498" i="2"/>
  <c r="AD500" i="2"/>
  <c r="P500" i="10" s="1"/>
  <c r="AE501" i="2"/>
  <c r="Q501" i="10" s="1"/>
  <c r="AE502" i="2"/>
  <c r="Q502" i="10" s="1"/>
  <c r="AJ504" i="2"/>
  <c r="AD506" i="2"/>
  <c r="P506" i="10" s="1"/>
  <c r="AE507" i="2"/>
  <c r="Q507" i="10" s="1"/>
  <c r="AE508" i="2"/>
  <c r="Q508" i="10" s="1"/>
  <c r="AJ510" i="2"/>
  <c r="AD312" i="2"/>
  <c r="P312" i="10" s="1"/>
  <c r="AJ322" i="2"/>
  <c r="AJ335" i="2"/>
  <c r="AG351" i="2"/>
  <c r="AG352" i="2"/>
  <c r="AD356" i="2"/>
  <c r="P356" i="10" s="1"/>
  <c r="AD357" i="2"/>
  <c r="P357" i="10" s="1"/>
  <c r="AG362" i="2"/>
  <c r="AD363" i="2"/>
  <c r="P363" i="10" s="1"/>
  <c r="AG364" i="2"/>
  <c r="AG367" i="2"/>
  <c r="AD368" i="2"/>
  <c r="P368" i="10" s="1"/>
  <c r="AG373" i="2"/>
  <c r="AJ378" i="2"/>
  <c r="AJ390" i="2"/>
  <c r="AD391" i="2"/>
  <c r="P391" i="10" s="1"/>
  <c r="AJ393" i="2"/>
  <c r="AD394" i="2"/>
  <c r="P394" i="10" s="1"/>
  <c r="AJ396" i="2"/>
  <c r="AD397" i="2"/>
  <c r="P397" i="10" s="1"/>
  <c r="AG399" i="2"/>
  <c r="AJ401" i="2"/>
  <c r="AE402" i="2"/>
  <c r="Q402" i="10" s="1"/>
  <c r="AE404" i="2"/>
  <c r="Q404" i="10" s="1"/>
  <c r="AD407" i="2"/>
  <c r="P407" i="10" s="1"/>
  <c r="AE409" i="2"/>
  <c r="Q409" i="10" s="1"/>
  <c r="AG411" i="2"/>
  <c r="AJ413" i="2"/>
  <c r="AE416" i="2"/>
  <c r="Q416" i="10" s="1"/>
  <c r="AE421" i="2"/>
  <c r="Q421" i="10" s="1"/>
  <c r="AG423" i="2"/>
  <c r="AJ425" i="2"/>
  <c r="AE428" i="2"/>
  <c r="Q428" i="10" s="1"/>
  <c r="AE433" i="2"/>
  <c r="Q433" i="10" s="1"/>
  <c r="AG435" i="2"/>
  <c r="AJ437" i="2"/>
  <c r="AE440" i="2"/>
  <c r="Q440" i="10" s="1"/>
  <c r="AE445" i="2"/>
  <c r="Q445" i="10" s="1"/>
  <c r="AG447" i="2"/>
  <c r="AJ449" i="2"/>
  <c r="AE452" i="2"/>
  <c r="Q452" i="10" s="1"/>
  <c r="AD455" i="2"/>
  <c r="P455" i="10" s="1"/>
  <c r="AJ461" i="2"/>
  <c r="AE464" i="2"/>
  <c r="Q464" i="10" s="1"/>
  <c r="AD467" i="2"/>
  <c r="P467" i="10" s="1"/>
  <c r="AE469" i="2"/>
  <c r="Q469" i="10" s="1"/>
  <c r="AG471" i="2"/>
  <c r="AE474" i="2"/>
  <c r="Q474" i="10" s="1"/>
  <c r="AD476" i="2"/>
  <c r="P476" i="10" s="1"/>
  <c r="AG479" i="2"/>
  <c r="AJ483" i="2"/>
  <c r="AD484" i="2"/>
  <c r="P484" i="10" s="1"/>
  <c r="AE494" i="2"/>
  <c r="Q494" i="10" s="1"/>
  <c r="AG495" i="2"/>
  <c r="AJ497" i="2"/>
  <c r="AG501" i="2"/>
  <c r="AG500" i="2"/>
  <c r="AE509" i="2"/>
  <c r="Q509" i="10" s="1"/>
  <c r="AJ481" i="2"/>
  <c r="AJ493" i="2"/>
  <c r="AG509" i="2"/>
  <c r="AJ509" i="2"/>
  <c r="AE465" i="2"/>
  <c r="Q465" i="10" s="1"/>
  <c r="AG482" i="2"/>
  <c r="AG494" i="2"/>
  <c r="AD502" i="2"/>
  <c r="P502" i="10" s="1"/>
  <c r="AE511" i="2"/>
  <c r="Q511" i="10" s="1"/>
  <c r="AG511" i="2"/>
  <c r="AD510" i="2"/>
  <c r="P510" i="10" s="1"/>
  <c r="AD446" i="2"/>
  <c r="P446" i="10" s="1"/>
  <c r="AG461" i="2"/>
  <c r="AE463" i="2"/>
  <c r="Q463" i="10" s="1"/>
  <c r="AD470" i="2"/>
  <c r="P470" i="10" s="1"/>
  <c r="AD477" i="2"/>
  <c r="P477" i="10" s="1"/>
  <c r="AD492" i="2"/>
  <c r="P492" i="10" s="1"/>
  <c r="AJ500" i="2"/>
  <c r="AJ506" i="2"/>
  <c r="AE446" i="2"/>
  <c r="Q446" i="10" s="1"/>
  <c r="AD447" i="2"/>
  <c r="P447" i="10" s="1"/>
  <c r="AE448" i="2"/>
  <c r="Q448" i="10" s="1"/>
  <c r="AJ463" i="2"/>
  <c r="AG465" i="2"/>
  <c r="AD466" i="2"/>
  <c r="P466" i="10" s="1"/>
  <c r="AJ467" i="2"/>
  <c r="AE468" i="2"/>
  <c r="Q468" i="10" s="1"/>
  <c r="AE470" i="2"/>
  <c r="Q470" i="10" s="1"/>
  <c r="AD471" i="2"/>
  <c r="P471" i="10" s="1"/>
  <c r="AE472" i="2"/>
  <c r="Q472" i="10" s="1"/>
  <c r="AE477" i="2"/>
  <c r="Q477" i="10" s="1"/>
  <c r="AD480" i="2"/>
  <c r="P480" i="10" s="1"/>
  <c r="AJ482" i="2"/>
  <c r="AD483" i="2"/>
  <c r="P483" i="10" s="1"/>
  <c r="AJ485" i="2"/>
  <c r="AJ487" i="2"/>
  <c r="AG488" i="2"/>
  <c r="AE492" i="2"/>
  <c r="Q492" i="10" s="1"/>
  <c r="AJ494" i="2"/>
  <c r="AD496" i="2"/>
  <c r="P496" i="10" s="1"/>
  <c r="AG498" i="2"/>
  <c r="AJ502" i="2"/>
  <c r="AD505" i="2"/>
  <c r="P505" i="10" s="1"/>
  <c r="AD508" i="2"/>
  <c r="P508" i="10" s="1"/>
  <c r="AJ511" i="2"/>
  <c r="AJ446" i="2"/>
  <c r="AD449" i="2"/>
  <c r="P449" i="10" s="1"/>
  <c r="AJ450" i="2"/>
  <c r="AJ465" i="2"/>
  <c r="AJ470" i="2"/>
  <c r="AD473" i="2"/>
  <c r="P473" i="10" s="1"/>
  <c r="AJ477" i="2"/>
  <c r="AD478" i="2"/>
  <c r="P478" i="10" s="1"/>
  <c r="AE480" i="2"/>
  <c r="Q480" i="10" s="1"/>
  <c r="AE483" i="2"/>
  <c r="Q483" i="10" s="1"/>
  <c r="AD486" i="2"/>
  <c r="P486" i="10" s="1"/>
  <c r="AJ488" i="2"/>
  <c r="AD490" i="2"/>
  <c r="P490" i="10" s="1"/>
  <c r="AG492" i="2"/>
  <c r="AJ496" i="2"/>
  <c r="AD499" i="2"/>
  <c r="P499" i="10" s="1"/>
  <c r="AD501" i="2"/>
  <c r="P501" i="10" s="1"/>
  <c r="AD503" i="2"/>
  <c r="P503" i="10" s="1"/>
  <c r="AE505" i="2"/>
  <c r="Q505" i="10" s="1"/>
  <c r="AD507" i="2"/>
  <c r="P507" i="10" s="1"/>
  <c r="AG449" i="2"/>
  <c r="AE451" i="2"/>
  <c r="Q451" i="10" s="1"/>
  <c r="AE453" i="2"/>
  <c r="Q453" i="10" s="1"/>
  <c r="AD458" i="2"/>
  <c r="P458" i="10" s="1"/>
  <c r="AG473" i="2"/>
  <c r="AJ474" i="2"/>
  <c r="AE478" i="2"/>
  <c r="Q478" i="10" s="1"/>
  <c r="AG483" i="2"/>
  <c r="AE484" i="2"/>
  <c r="Q484" i="10" s="1"/>
  <c r="AE486" i="2"/>
  <c r="Q486" i="10" s="1"/>
  <c r="AJ490" i="2"/>
  <c r="AD493" i="2"/>
  <c r="P493" i="10" s="1"/>
  <c r="AD495" i="2"/>
  <c r="P495" i="10" s="1"/>
  <c r="AD497" i="2"/>
  <c r="P497" i="10" s="1"/>
  <c r="AE499" i="2"/>
  <c r="Q499" i="10" s="1"/>
  <c r="AE503" i="2"/>
  <c r="Q503" i="10" s="1"/>
  <c r="AG507" i="2"/>
  <c r="AJ508" i="2"/>
  <c r="AE510" i="2"/>
  <c r="Q510" i="10" s="1"/>
  <c r="AJ451" i="2"/>
  <c r="AG453" i="2"/>
  <c r="AD454" i="2"/>
  <c r="P454" i="10" s="1"/>
  <c r="AJ455" i="2"/>
  <c r="AE456" i="2"/>
  <c r="Q456" i="10" s="1"/>
  <c r="AE458" i="2"/>
  <c r="Q458" i="10" s="1"/>
  <c r="AD459" i="2"/>
  <c r="P459" i="10" s="1"/>
  <c r="AE460" i="2"/>
  <c r="Q460" i="10" s="1"/>
  <c r="AD475" i="2"/>
  <c r="P475" i="10" s="1"/>
  <c r="AE476" i="2"/>
  <c r="Q476" i="10" s="1"/>
  <c r="AD481" i="2"/>
  <c r="P481" i="10" s="1"/>
  <c r="AD487" i="2"/>
  <c r="P487" i="10" s="1"/>
  <c r="AD489" i="2"/>
  <c r="P489" i="10" s="1"/>
  <c r="AD491" i="2"/>
  <c r="P491" i="10" s="1"/>
  <c r="AE493" i="2"/>
  <c r="Q493" i="10" s="1"/>
  <c r="AE497" i="2"/>
  <c r="Q497" i="10" s="1"/>
  <c r="AJ501" i="2"/>
  <c r="AG503" i="2"/>
  <c r="AD504" i="2"/>
  <c r="P504" i="10" s="1"/>
  <c r="AJ505" i="2"/>
  <c r="AE506" i="2"/>
  <c r="Q506" i="10" s="1"/>
  <c r="AD509" i="2"/>
  <c r="P509" i="10" s="1"/>
  <c r="AG510" i="2"/>
  <c r="AJ453" i="2"/>
  <c r="AJ458" i="2"/>
  <c r="AD461" i="2"/>
  <c r="P461" i="10" s="1"/>
  <c r="AJ462" i="2"/>
  <c r="AE475" i="2"/>
  <c r="Q475" i="10" s="1"/>
  <c r="AG476" i="2"/>
  <c r="AJ478" i="2"/>
  <c r="AE481" i="2"/>
  <c r="Q481" i="10" s="1"/>
  <c r="AJ484" i="2"/>
  <c r="AE487" i="2"/>
  <c r="Q487" i="10" s="1"/>
  <c r="AE491" i="2"/>
  <c r="Q491" i="10" s="1"/>
  <c r="AJ495" i="2"/>
  <c r="AG497" i="2"/>
  <c r="AD498" i="2"/>
  <c r="P498" i="10" s="1"/>
  <c r="AJ499" i="2"/>
  <c r="AE504" i="2"/>
  <c r="Q504" i="10" s="1"/>
  <c r="AG506" i="2"/>
  <c r="AJ507" i="2"/>
  <c r="AD511" i="2"/>
  <c r="P511" i="10" s="1"/>
  <c r="AJ476" i="2"/>
  <c r="AJ479" i="2"/>
  <c r="AD485" i="2"/>
  <c r="P485" i="10" s="1"/>
  <c r="AJ489" i="2"/>
  <c r="AG491" i="2"/>
  <c r="AE498" i="2"/>
  <c r="Q498" i="10" s="1"/>
  <c r="AG504" i="2"/>
  <c r="AJ71" i="2"/>
  <c r="AG46" i="2"/>
  <c r="AG91" i="2"/>
  <c r="AE54" i="2"/>
  <c r="Q54" i="10" s="1"/>
  <c r="AD65" i="2"/>
  <c r="AJ83" i="2"/>
  <c r="AE77" i="2"/>
  <c r="AE84" i="2"/>
  <c r="Q84" i="10" s="1"/>
  <c r="AJ27" i="2"/>
  <c r="AG26" i="2"/>
  <c r="AJ36" i="2"/>
  <c r="BF14" i="2"/>
  <c r="AE39" i="2"/>
  <c r="AJ39" i="2"/>
  <c r="AD35" i="2"/>
  <c r="AD42" i="2"/>
  <c r="AG58" i="2"/>
  <c r="AD31" i="2"/>
  <c r="AD123" i="2"/>
  <c r="P123" i="10" s="1"/>
  <c r="AJ31" i="2"/>
  <c r="AE49" i="2"/>
  <c r="Q49" i="10" s="1"/>
  <c r="AD15" i="2"/>
  <c r="AK58" i="2"/>
  <c r="AE43" i="2"/>
  <c r="AE108" i="2"/>
  <c r="AE81" i="2"/>
  <c r="Q81" i="10" s="1"/>
  <c r="AE59" i="2"/>
  <c r="Q59" i="10" s="1"/>
  <c r="AG68" i="2"/>
  <c r="AE118" i="2"/>
  <c r="Q118" i="10" s="1"/>
  <c r="AG125" i="2"/>
  <c r="AG16" i="2"/>
  <c r="AK55" i="2"/>
  <c r="AG87" i="2"/>
  <c r="AJ106" i="2"/>
  <c r="AG59" i="2"/>
  <c r="AG88" i="2"/>
  <c r="AE16" i="2"/>
  <c r="AJ66" i="2"/>
  <c r="AH31" i="2"/>
  <c r="AG12" i="2"/>
  <c r="AJ57" i="2"/>
  <c r="AG28" i="2"/>
  <c r="AD98" i="2"/>
  <c r="AJ91" i="2"/>
  <c r="AG126" i="2"/>
  <c r="AG103" i="2"/>
  <c r="AG89" i="2"/>
  <c r="AD27" i="2"/>
  <c r="AG65" i="2"/>
  <c r="AG97" i="2"/>
  <c r="AJ32" i="2"/>
  <c r="AJ73" i="2"/>
  <c r="AJ44" i="2"/>
  <c r="AJ99" i="2"/>
  <c r="AE22" i="2"/>
  <c r="AE128" i="2"/>
  <c r="Q128" i="10" s="1"/>
  <c r="AE89" i="2"/>
  <c r="AG114" i="2"/>
  <c r="AG99" i="2"/>
  <c r="AD84" i="2"/>
  <c r="AD68" i="2"/>
  <c r="AD119" i="2"/>
  <c r="P119" i="10" s="1"/>
  <c r="AE96" i="2"/>
  <c r="AE82" i="2"/>
  <c r="AE124" i="2"/>
  <c r="Q124" i="10" s="1"/>
  <c r="AD93" i="2"/>
  <c r="AD85" i="2"/>
  <c r="AD117" i="2"/>
  <c r="P117" i="10" s="1"/>
  <c r="AG104" i="2"/>
  <c r="AG92" i="2"/>
  <c r="AD121" i="2"/>
  <c r="P121" i="10" s="1"/>
  <c r="AK111" i="2"/>
  <c r="AE97" i="2"/>
  <c r="AG67" i="2"/>
  <c r="AG57" i="2"/>
  <c r="AG23" i="2"/>
  <c r="AD13" i="2"/>
  <c r="AD118" i="2"/>
  <c r="P118" i="10" s="1"/>
  <c r="AJ105" i="2"/>
  <c r="AG79" i="2"/>
  <c r="AE42" i="2"/>
  <c r="AD24" i="2"/>
  <c r="AJ51" i="2"/>
  <c r="AD88" i="2"/>
  <c r="AD75" i="2"/>
  <c r="AJ63" i="2"/>
  <c r="AJ84" i="2"/>
  <c r="AG74" i="2"/>
  <c r="AJ21" i="2"/>
  <c r="AJ130" i="2"/>
  <c r="AD51" i="2"/>
  <c r="AD46" i="2"/>
  <c r="AE18" i="2"/>
  <c r="AD54" i="2"/>
  <c r="AJ48" i="2"/>
  <c r="AJ43" i="2"/>
  <c r="AE34" i="2"/>
  <c r="AH24" i="2"/>
  <c r="AG14" i="2"/>
  <c r="AJ33" i="2"/>
  <c r="AE19" i="2"/>
  <c r="AE129" i="2"/>
  <c r="Q129" i="10" s="1"/>
  <c r="AG115" i="2"/>
  <c r="AD97" i="2"/>
  <c r="AE79" i="2"/>
  <c r="Q79" i="10" s="1"/>
  <c r="AE61" i="2"/>
  <c r="AD112" i="2"/>
  <c r="P112" i="10" s="1"/>
  <c r="AD78" i="2"/>
  <c r="AE126" i="2"/>
  <c r="Q126" i="10" s="1"/>
  <c r="AD108" i="2"/>
  <c r="AD79" i="2"/>
  <c r="AG130" i="2"/>
  <c r="AJ116" i="2"/>
  <c r="AE99" i="2"/>
  <c r="AG86" i="2"/>
  <c r="AE116" i="2"/>
  <c r="Q116" i="10" s="1"/>
  <c r="AG113" i="2"/>
  <c r="AE100" i="2"/>
  <c r="AG51" i="2"/>
  <c r="AE113" i="2"/>
  <c r="Q113" i="10" s="1"/>
  <c r="AE69" i="2"/>
  <c r="AK54" i="2"/>
  <c r="AE41" i="2"/>
  <c r="AJ112" i="2"/>
  <c r="AJ80" i="2"/>
  <c r="AE66" i="2"/>
  <c r="AJ52" i="2"/>
  <c r="AG43" i="2"/>
  <c r="AE51" i="2"/>
  <c r="Q51" i="10" s="1"/>
  <c r="AE29" i="2"/>
  <c r="AJ64" i="2"/>
  <c r="AG52" i="2"/>
  <c r="AD47" i="2"/>
  <c r="AD28" i="2"/>
  <c r="AG73" i="2"/>
  <c r="AD63" i="2"/>
  <c r="AE52" i="2"/>
  <c r="Q52" i="10" s="1"/>
  <c r="AD36" i="2"/>
  <c r="AE21" i="2"/>
  <c r="AE13" i="2"/>
  <c r="AG30" i="2"/>
  <c r="AD14" i="2"/>
  <c r="AE122" i="2"/>
  <c r="Q122" i="10" s="1"/>
  <c r="AD111" i="2"/>
  <c r="AD92" i="2"/>
  <c r="AD74" i="2"/>
  <c r="AG124" i="2"/>
  <c r="AE90" i="2"/>
  <c r="AD77" i="2"/>
  <c r="AE115" i="2"/>
  <c r="Q115" i="10" s="1"/>
  <c r="AG94" i="2"/>
  <c r="AD82" i="2"/>
  <c r="AD99" i="2"/>
  <c r="AE91" i="2"/>
  <c r="AJ118" i="2"/>
  <c r="AJ86" i="2"/>
  <c r="AJ128" i="2"/>
  <c r="AE88" i="2"/>
  <c r="AD110" i="2"/>
  <c r="AD131" i="2"/>
  <c r="P131" i="10" s="1"/>
  <c r="AD95" i="2"/>
  <c r="AG71" i="2"/>
  <c r="AD55" i="2"/>
  <c r="AG21" i="2"/>
  <c r="AE50" i="2"/>
  <c r="AG19" i="2"/>
  <c r="AJ81" i="2"/>
  <c r="AD60" i="2"/>
  <c r="AD128" i="2"/>
  <c r="P128" i="10" s="1"/>
  <c r="AJ93" i="2"/>
  <c r="AE78" i="2"/>
  <c r="Q78" i="10" s="1"/>
  <c r="AD59" i="2"/>
  <c r="AD45" i="2"/>
  <c r="AJ16" i="2"/>
  <c r="AG63" i="2"/>
  <c r="AE28" i="2"/>
  <c r="AJ19" i="2"/>
  <c r="AE70" i="2"/>
  <c r="Q70" i="10" s="1"/>
  <c r="AJ53" i="2"/>
  <c r="AE44" i="2"/>
  <c r="AD33" i="2"/>
  <c r="AJ22" i="2"/>
  <c r="AE62" i="2"/>
  <c r="Q62" i="10" s="1"/>
  <c r="AH50" i="2"/>
  <c r="AE31" i="2"/>
  <c r="BF12" i="2"/>
  <c r="AJ89" i="2"/>
  <c r="AG117" i="2"/>
  <c r="AD126" i="2"/>
  <c r="P126" i="10" s="1"/>
  <c r="AJ107" i="2"/>
  <c r="AE106" i="2"/>
  <c r="AD127" i="2"/>
  <c r="P127" i="10" s="1"/>
  <c r="AD94" i="2"/>
  <c r="AD69" i="2"/>
  <c r="AD37" i="2"/>
  <c r="AD122" i="2"/>
  <c r="P122" i="10" s="1"/>
  <c r="AJ30" i="2"/>
  <c r="AK17" i="2"/>
  <c r="AG49" i="2"/>
  <c r="AG18" i="2"/>
  <c r="AG48" i="2"/>
  <c r="BF13" i="2"/>
  <c r="AG62" i="2"/>
  <c r="AJ119" i="2"/>
  <c r="AJ92" i="2"/>
  <c r="AG101" i="2"/>
  <c r="AD18" i="2"/>
  <c r="AG32" i="2"/>
  <c r="AE57" i="2"/>
  <c r="Q57" i="10" s="1"/>
  <c r="AE36" i="2"/>
  <c r="AE63" i="2"/>
  <c r="Q63" i="10" s="1"/>
  <c r="AD20" i="2"/>
  <c r="AG61" i="2"/>
  <c r="AE48" i="2"/>
  <c r="AG40" i="2"/>
  <c r="AG108" i="2"/>
  <c r="AE103" i="2"/>
  <c r="AJ69" i="2"/>
  <c r="AJ25" i="2"/>
  <c r="AD70" i="2"/>
  <c r="AE26" i="2"/>
  <c r="AD67" i="2"/>
  <c r="AD104" i="2"/>
  <c r="AE47" i="2"/>
  <c r="AE87" i="2"/>
  <c r="Q87" i="10" s="1"/>
  <c r="AD23" i="2"/>
  <c r="AE38" i="2"/>
  <c r="AE56" i="2"/>
  <c r="AJ74" i="2"/>
  <c r="AJ94" i="2"/>
  <c r="AE27" i="2"/>
  <c r="AD17" i="2"/>
  <c r="AJ88" i="2"/>
  <c r="AG47" i="2"/>
  <c r="AE75" i="2"/>
  <c r="Q75" i="10" s="1"/>
  <c r="AD106" i="2"/>
  <c r="AD91" i="2"/>
  <c r="AD124" i="2"/>
  <c r="P124" i="10" s="1"/>
  <c r="AD114" i="2"/>
  <c r="P114" i="10" s="1"/>
  <c r="AE107" i="2"/>
  <c r="AE17" i="2"/>
  <c r="AD44" i="2"/>
  <c r="AE53" i="2"/>
  <c r="AD101" i="2"/>
  <c r="AG34" i="2"/>
  <c r="AJ62" i="2"/>
  <c r="AG83" i="2"/>
  <c r="AE33" i="2"/>
  <c r="AJ47" i="2"/>
  <c r="AJ70" i="2"/>
  <c r="AE68" i="2"/>
  <c r="Q68" i="10" s="1"/>
  <c r="AJ75" i="2"/>
  <c r="AG15" i="2"/>
  <c r="AJ96" i="2"/>
  <c r="AJ113" i="2"/>
  <c r="AH110" i="2"/>
  <c r="AJ45" i="2"/>
  <c r="AD12" i="2"/>
  <c r="AG84" i="2"/>
  <c r="AE46" i="2"/>
  <c r="AD81" i="2"/>
  <c r="AD22" i="2"/>
  <c r="AE23" i="2"/>
  <c r="AD50" i="2"/>
  <c r="AD16" i="2"/>
  <c r="AJ78" i="2"/>
  <c r="AD19" i="2"/>
  <c r="AG122" i="2"/>
  <c r="AJ104" i="2"/>
  <c r="AE111" i="2"/>
  <c r="AE37" i="2"/>
  <c r="AD26" i="2"/>
  <c r="AE35" i="2"/>
  <c r="AG60" i="2"/>
  <c r="AJ14" i="2"/>
  <c r="AD29" i="2"/>
  <c r="AJ40" i="2"/>
  <c r="AE119" i="2"/>
  <c r="Q119" i="10" s="1"/>
  <c r="AJ24" i="2"/>
  <c r="AJ37" i="2"/>
  <c r="AG96" i="2"/>
  <c r="AG25" i="2"/>
  <c r="AD40" i="2"/>
  <c r="AD58" i="2"/>
  <c r="AJ97" i="2"/>
  <c r="AE32" i="2"/>
  <c r="AJ56" i="2"/>
  <c r="AJ120" i="2"/>
  <c r="AG29" i="2"/>
  <c r="AH81" i="2"/>
  <c r="AD107" i="2"/>
  <c r="AE95" i="2"/>
  <c r="AE127" i="2"/>
  <c r="Q127" i="10" s="1"/>
  <c r="AE117" i="2"/>
  <c r="Q117" i="10" s="1"/>
  <c r="AE74" i="2"/>
  <c r="AD66" i="2"/>
  <c r="AG116" i="2"/>
  <c r="AE131" i="2"/>
  <c r="Q131" i="10" s="1"/>
  <c r="AE120" i="2"/>
  <c r="Q120" i="10" s="1"/>
  <c r="AJ103" i="2"/>
  <c r="AE85" i="2"/>
  <c r="AE67" i="2"/>
  <c r="Q67" i="10" s="1"/>
  <c r="AE109" i="2"/>
  <c r="AD102" i="2"/>
  <c r="AD83" i="2"/>
  <c r="AE125" i="2"/>
  <c r="Q125" i="10" s="1"/>
  <c r="AE112" i="2"/>
  <c r="Q112" i="10" s="1"/>
  <c r="AD89" i="2"/>
  <c r="AD116" i="2"/>
  <c r="P116" i="10" s="1"/>
  <c r="AE101" i="2"/>
  <c r="AD61" i="2"/>
  <c r="AD25" i="2"/>
  <c r="AD103" i="2"/>
  <c r="AE76" i="2"/>
  <c r="Q76" i="10" s="1"/>
  <c r="AD39" i="2"/>
  <c r="AD34" i="2"/>
  <c r="AE24" i="2"/>
  <c r="AE14" i="2"/>
  <c r="AE98" i="2"/>
  <c r="AE71" i="2"/>
  <c r="Q71" i="10" s="1"/>
  <c r="AE58" i="2"/>
  <c r="AE40" i="2"/>
  <c r="AD32" i="2"/>
  <c r="Z5" i="2"/>
  <c r="AD113" i="2"/>
  <c r="P113" i="10" s="1"/>
  <c r="AD90" i="2"/>
  <c r="AD80" i="2"/>
  <c r="AD72" i="2"/>
  <c r="AD62" i="2"/>
  <c r="AE123" i="2"/>
  <c r="Q123" i="10" s="1"/>
  <c r="AE114" i="2"/>
  <c r="Q114" i="10" s="1"/>
  <c r="AE93" i="2"/>
  <c r="AD87" i="2"/>
  <c r="AE83" i="2"/>
  <c r="Q83" i="10" s="1"/>
  <c r="AD76" i="2"/>
  <c r="AD129" i="2"/>
  <c r="P129" i="10" s="1"/>
  <c r="AD105" i="2"/>
  <c r="AD130" i="2"/>
  <c r="P130" i="10" s="1"/>
  <c r="AD115" i="2"/>
  <c r="P115" i="10" s="1"/>
  <c r="AE104" i="2"/>
  <c r="AE92" i="2"/>
  <c r="AE72" i="2"/>
  <c r="AE64" i="2"/>
  <c r="AD43" i="2"/>
  <c r="AE12" i="2"/>
  <c r="AD73" i="2"/>
  <c r="AD57" i="2"/>
  <c r="AD52" i="2"/>
  <c r="AD64" i="2"/>
  <c r="AE55" i="2"/>
  <c r="Q55" i="10" s="1"/>
  <c r="AE45" i="2"/>
  <c r="AE15" i="2"/>
  <c r="AE25" i="2"/>
  <c r="AD30" i="2"/>
  <c r="AD38" i="2"/>
  <c r="AD48" i="2"/>
  <c r="AD56" i="2"/>
  <c r="AE80" i="2"/>
  <c r="AE20" i="2"/>
  <c r="AE30" i="2"/>
  <c r="AD41" i="2"/>
  <c r="AD71" i="2"/>
  <c r="AE86" i="2"/>
  <c r="Q86" i="10" s="1"/>
  <c r="AD100" i="2"/>
  <c r="AD21" i="2"/>
  <c r="AD53" i="2"/>
  <c r="AE60" i="2"/>
  <c r="Q60" i="10" s="1"/>
  <c r="AD49" i="2"/>
  <c r="AE65" i="2"/>
  <c r="Q65" i="10" s="1"/>
  <c r="AD125" i="2"/>
  <c r="P125" i="10" s="1"/>
  <c r="AE94" i="2"/>
  <c r="AD109" i="2"/>
  <c r="AD120" i="2"/>
  <c r="P120" i="10" s="1"/>
  <c r="AD96" i="2"/>
  <c r="AE110" i="2"/>
  <c r="AE102" i="2"/>
  <c r="AE73" i="2"/>
  <c r="Q73" i="10" s="1"/>
  <c r="AD86" i="2"/>
  <c r="AE105" i="2"/>
  <c r="AE121" i="2"/>
  <c r="Q121" i="10" s="1"/>
  <c r="AE130" i="2"/>
  <c r="Q130" i="10" s="1"/>
  <c r="BH27" i="2" l="1"/>
  <c r="Q27" i="10"/>
  <c r="BH41" i="2"/>
  <c r="Q41" i="10"/>
  <c r="BH110" i="2"/>
  <c r="Q110" i="10"/>
  <c r="BH85" i="2"/>
  <c r="Q85" i="10"/>
  <c r="BH97" i="2"/>
  <c r="Q97" i="10"/>
  <c r="BH30" i="2"/>
  <c r="Q30" i="10"/>
  <c r="BH107" i="2"/>
  <c r="Q107" i="10"/>
  <c r="BH44" i="2"/>
  <c r="Q44" i="10"/>
  <c r="BH43" i="2"/>
  <c r="Q43" i="10"/>
  <c r="BH45" i="2"/>
  <c r="Q45" i="10"/>
  <c r="BH53" i="2"/>
  <c r="Q53" i="10"/>
  <c r="BH34" i="2"/>
  <c r="Q34" i="10"/>
  <c r="BH94" i="2"/>
  <c r="Q94" i="10"/>
  <c r="BH20" i="2"/>
  <c r="Q20" i="10"/>
  <c r="BH23" i="2"/>
  <c r="Q23" i="10"/>
  <c r="BH38" i="2"/>
  <c r="Q38" i="10"/>
  <c r="BH106" i="2"/>
  <c r="Q106" i="10"/>
  <c r="BH101" i="2"/>
  <c r="Q101" i="10"/>
  <c r="BH91" i="2"/>
  <c r="Q91" i="10"/>
  <c r="BH29" i="2"/>
  <c r="Q29" i="10"/>
  <c r="BH100" i="2"/>
  <c r="Q100" i="10"/>
  <c r="BH61" i="2"/>
  <c r="Q61" i="10"/>
  <c r="BH12" i="2"/>
  <c r="Q12" i="10"/>
  <c r="BH58" i="2"/>
  <c r="Q58" i="10"/>
  <c r="BH35" i="2"/>
  <c r="Q35" i="10"/>
  <c r="BH50" i="2"/>
  <c r="Q50" i="10"/>
  <c r="BH42" i="2"/>
  <c r="Q42" i="10"/>
  <c r="BH89" i="2"/>
  <c r="Q89" i="10"/>
  <c r="BH17" i="2"/>
  <c r="Q17" i="10"/>
  <c r="BH93" i="2"/>
  <c r="Q93" i="10"/>
  <c r="BH46" i="2"/>
  <c r="Q46" i="10"/>
  <c r="BH33" i="2"/>
  <c r="Q33" i="10"/>
  <c r="BH47" i="2"/>
  <c r="Q47" i="10"/>
  <c r="BH28" i="2"/>
  <c r="Q28" i="10"/>
  <c r="BH13" i="2"/>
  <c r="Q13" i="10"/>
  <c r="BH98" i="2"/>
  <c r="Q98" i="10"/>
  <c r="BH74" i="2"/>
  <c r="Q74" i="10"/>
  <c r="BH22" i="2"/>
  <c r="Q22" i="10"/>
  <c r="BH77" i="2"/>
  <c r="Q77" i="10"/>
  <c r="BH39" i="2"/>
  <c r="Q39" i="10"/>
  <c r="BH105" i="2"/>
  <c r="Q105" i="10"/>
  <c r="BH14" i="2"/>
  <c r="Q14" i="10"/>
  <c r="BH111" i="2"/>
  <c r="Q111" i="10"/>
  <c r="BH36" i="2"/>
  <c r="Q36" i="10"/>
  <c r="BH66" i="2"/>
  <c r="Q66" i="10"/>
  <c r="BH99" i="2"/>
  <c r="Q99" i="10"/>
  <c r="BH108" i="2"/>
  <c r="Q108" i="10"/>
  <c r="BH92" i="2"/>
  <c r="Q92" i="10"/>
  <c r="BH26" i="2"/>
  <c r="Q26" i="10"/>
  <c r="BH31" i="2"/>
  <c r="Q31" i="10"/>
  <c r="BH19" i="2"/>
  <c r="Q19" i="10"/>
  <c r="BH109" i="2"/>
  <c r="Q109" i="10"/>
  <c r="BH103" i="2"/>
  <c r="Q103" i="10"/>
  <c r="BH69" i="2"/>
  <c r="Q69" i="10"/>
  <c r="BH25" i="2"/>
  <c r="Q25" i="10"/>
  <c r="BH102" i="2"/>
  <c r="Q102" i="10"/>
  <c r="BH15" i="2"/>
  <c r="Q15" i="10"/>
  <c r="BH95" i="2"/>
  <c r="Q95" i="10"/>
  <c r="BH90" i="2"/>
  <c r="Q90" i="10"/>
  <c r="BH82" i="2"/>
  <c r="Q82" i="10"/>
  <c r="BG43" i="2"/>
  <c r="P43" i="10"/>
  <c r="BG82" i="2"/>
  <c r="P82" i="10"/>
  <c r="BG97" i="2"/>
  <c r="P97" i="10"/>
  <c r="BG38" i="2"/>
  <c r="P38" i="10"/>
  <c r="BG83" i="2"/>
  <c r="P83" i="10"/>
  <c r="BG77" i="2"/>
  <c r="P77" i="10"/>
  <c r="BG80" i="2"/>
  <c r="P80" i="10"/>
  <c r="BG39" i="2"/>
  <c r="P39" i="10"/>
  <c r="BG107" i="2"/>
  <c r="P107" i="10"/>
  <c r="BG19" i="2"/>
  <c r="P19" i="10"/>
  <c r="BG18" i="2"/>
  <c r="P18" i="10"/>
  <c r="BG37" i="2"/>
  <c r="P37" i="10"/>
  <c r="BG110" i="2"/>
  <c r="P110" i="10"/>
  <c r="BG79" i="2"/>
  <c r="P79" i="10"/>
  <c r="BG35" i="2"/>
  <c r="P35" i="10"/>
  <c r="BG28" i="2"/>
  <c r="P28" i="10"/>
  <c r="BG74" i="2"/>
  <c r="P74" i="10"/>
  <c r="BG90" i="2"/>
  <c r="P90" i="10"/>
  <c r="BG69" i="2"/>
  <c r="P69" i="10"/>
  <c r="BG103" i="2"/>
  <c r="P103" i="10"/>
  <c r="BG75" i="2"/>
  <c r="P75" i="10"/>
  <c r="BG68" i="2"/>
  <c r="P68" i="10"/>
  <c r="BG109" i="2"/>
  <c r="P109" i="10"/>
  <c r="BG52" i="2"/>
  <c r="P52" i="10"/>
  <c r="BG25" i="2"/>
  <c r="P25" i="10"/>
  <c r="BG29" i="2"/>
  <c r="P29" i="10"/>
  <c r="BG50" i="2"/>
  <c r="P50" i="10"/>
  <c r="BG60" i="2"/>
  <c r="P60" i="10"/>
  <c r="BG111" i="2"/>
  <c r="P111" i="10"/>
  <c r="BG78" i="2"/>
  <c r="P78" i="10"/>
  <c r="BG88" i="2"/>
  <c r="P88" i="10"/>
  <c r="BG84" i="2"/>
  <c r="P84" i="10"/>
  <c r="BG27" i="2"/>
  <c r="P27" i="10"/>
  <c r="BG96" i="2"/>
  <c r="P96" i="10"/>
  <c r="BG41" i="2"/>
  <c r="P41" i="10"/>
  <c r="BG105" i="2"/>
  <c r="P105" i="10"/>
  <c r="BG92" i="2"/>
  <c r="P92" i="10"/>
  <c r="BG32" i="2"/>
  <c r="P32" i="10"/>
  <c r="BG71" i="2"/>
  <c r="P71" i="10"/>
  <c r="BG44" i="2"/>
  <c r="P44" i="10"/>
  <c r="BG64" i="2"/>
  <c r="P64" i="10"/>
  <c r="BG94" i="2"/>
  <c r="P94" i="10"/>
  <c r="BG33" i="2"/>
  <c r="P33" i="10"/>
  <c r="BG57" i="2"/>
  <c r="P57" i="10"/>
  <c r="BG76" i="2"/>
  <c r="P76" i="10"/>
  <c r="BG73" i="2"/>
  <c r="P73" i="10"/>
  <c r="BG22" i="2"/>
  <c r="P22" i="10"/>
  <c r="BG23" i="2"/>
  <c r="P23" i="10"/>
  <c r="BG14" i="2"/>
  <c r="P14" i="10"/>
  <c r="BG54" i="2"/>
  <c r="P54" i="10"/>
  <c r="BG24" i="2"/>
  <c r="P24" i="10"/>
  <c r="BG15" i="2"/>
  <c r="P15" i="10"/>
  <c r="BG49" i="2"/>
  <c r="P49" i="10"/>
  <c r="BG108" i="2"/>
  <c r="P108" i="10"/>
  <c r="BG47" i="2"/>
  <c r="P47" i="10"/>
  <c r="BG61" i="2"/>
  <c r="P61" i="10"/>
  <c r="BG56" i="2"/>
  <c r="P56" i="10"/>
  <c r="BG87" i="2"/>
  <c r="P87" i="10"/>
  <c r="BG81" i="2"/>
  <c r="P81" i="10"/>
  <c r="BG91" i="2"/>
  <c r="P91" i="10"/>
  <c r="BG99" i="2"/>
  <c r="P99" i="10"/>
  <c r="BG58" i="2"/>
  <c r="P58" i="10"/>
  <c r="BG46" i="2"/>
  <c r="P46" i="10"/>
  <c r="BG48" i="2"/>
  <c r="P48" i="10"/>
  <c r="BG89" i="2"/>
  <c r="P89" i="10"/>
  <c r="BG55" i="2"/>
  <c r="P55" i="10"/>
  <c r="BG85" i="2"/>
  <c r="P85" i="10"/>
  <c r="BG106" i="2"/>
  <c r="P106" i="10"/>
  <c r="BG40" i="2"/>
  <c r="P40" i="10"/>
  <c r="BG104" i="2"/>
  <c r="P104" i="10"/>
  <c r="BG51" i="2"/>
  <c r="P51" i="10"/>
  <c r="BG98" i="2"/>
  <c r="P98" i="10"/>
  <c r="BG86" i="2"/>
  <c r="P86" i="10"/>
  <c r="BG53" i="2"/>
  <c r="P53" i="10"/>
  <c r="BG30" i="2"/>
  <c r="P30" i="10"/>
  <c r="BG12" i="2"/>
  <c r="P12" i="10"/>
  <c r="BG67" i="2"/>
  <c r="P67" i="10"/>
  <c r="BG36" i="2"/>
  <c r="P36" i="10"/>
  <c r="BG93" i="2"/>
  <c r="P93" i="10"/>
  <c r="BG31" i="2"/>
  <c r="P31" i="10"/>
  <c r="BG26" i="2"/>
  <c r="P26" i="10"/>
  <c r="BG62" i="2"/>
  <c r="P62" i="10"/>
  <c r="BG95" i="2"/>
  <c r="P95" i="10"/>
  <c r="BG66" i="2"/>
  <c r="P66" i="10"/>
  <c r="BG20" i="2"/>
  <c r="P20" i="10"/>
  <c r="BG21" i="2"/>
  <c r="P21" i="10"/>
  <c r="BG45" i="2"/>
  <c r="P45" i="10"/>
  <c r="BG13" i="2"/>
  <c r="P13" i="10"/>
  <c r="BG65" i="2"/>
  <c r="P65" i="10"/>
  <c r="BG100" i="2"/>
  <c r="P100" i="10"/>
  <c r="BG72" i="2"/>
  <c r="P72" i="10"/>
  <c r="BG34" i="2"/>
  <c r="P34" i="10"/>
  <c r="BG102" i="2"/>
  <c r="P102" i="10"/>
  <c r="BG101" i="2"/>
  <c r="P101" i="10"/>
  <c r="BG70" i="2"/>
  <c r="P70" i="10"/>
  <c r="BG59" i="2"/>
  <c r="P59" i="10"/>
  <c r="BG63" i="2"/>
  <c r="P63" i="10"/>
  <c r="BG42" i="2"/>
  <c r="P42" i="10"/>
  <c r="BH104" i="2"/>
  <c r="Q104" i="10"/>
  <c r="BH96" i="2"/>
  <c r="Q96" i="10"/>
  <c r="BH88" i="2"/>
  <c r="Q88" i="10"/>
  <c r="Q80" i="10"/>
  <c r="BH80" i="2"/>
  <c r="Q72" i="10"/>
  <c r="BH72" i="2"/>
  <c r="Q64" i="10"/>
  <c r="BH64" i="2"/>
  <c r="Q56" i="10"/>
  <c r="BH56" i="2"/>
  <c r="Q48" i="10"/>
  <c r="BH48" i="2"/>
  <c r="BH40" i="2"/>
  <c r="Q40" i="10"/>
  <c r="BH32" i="2"/>
  <c r="Q32" i="10"/>
  <c r="BH16" i="2"/>
  <c r="Q16" i="10"/>
  <c r="BH24" i="2"/>
  <c r="Q24" i="10"/>
  <c r="BH37" i="2"/>
  <c r="Q37" i="10"/>
  <c r="BH21" i="2"/>
  <c r="Q21" i="10"/>
  <c r="BH18" i="2"/>
  <c r="Q18" i="10"/>
  <c r="BG17" i="2"/>
  <c r="P17" i="10"/>
  <c r="BG16" i="2"/>
  <c r="P16" i="10"/>
  <c r="AK287" i="2"/>
  <c r="AH499" i="2"/>
  <c r="AK236" i="2"/>
  <c r="AH442" i="2"/>
  <c r="AH186" i="2"/>
  <c r="AH210" i="2"/>
  <c r="AH162" i="2"/>
  <c r="AH188" i="2"/>
  <c r="AH329" i="2"/>
  <c r="AK149" i="2"/>
  <c r="AH206" i="2"/>
  <c r="AH161" i="2"/>
  <c r="AH200" i="2"/>
  <c r="AH168" i="2"/>
  <c r="AH194" i="2"/>
  <c r="AH478" i="2"/>
  <c r="AH46" i="2"/>
  <c r="AK242" i="2"/>
  <c r="AK218" i="2"/>
  <c r="AK134" i="2"/>
  <c r="AH211" i="2"/>
  <c r="AH167" i="2"/>
  <c r="AH182" i="2"/>
  <c r="AH173" i="2"/>
  <c r="AH187" i="2"/>
  <c r="AH205" i="2"/>
  <c r="AK213" i="2"/>
  <c r="AH212" i="2"/>
  <c r="AH204" i="2"/>
  <c r="AK197" i="2"/>
  <c r="AK389" i="2"/>
  <c r="AK235" i="2"/>
  <c r="AK203" i="2"/>
  <c r="AK147" i="2"/>
  <c r="AH412" i="2"/>
  <c r="AK379" i="2"/>
  <c r="AH505" i="2"/>
  <c r="BF8" i="2"/>
  <c r="BF9" i="2" s="1"/>
  <c r="AH335" i="2"/>
  <c r="AH347" i="2"/>
  <c r="AH323" i="2"/>
  <c r="AK202" i="2"/>
  <c r="AK296" i="2"/>
  <c r="AH322" i="2"/>
  <c r="AK230" i="2"/>
  <c r="AK472" i="2"/>
  <c r="AH199" i="2"/>
  <c r="AH341" i="2"/>
  <c r="AH215" i="2"/>
  <c r="AK392" i="2"/>
  <c r="AK103" i="2"/>
  <c r="AH386" i="2"/>
  <c r="AK324" i="2"/>
  <c r="AH180" i="2"/>
  <c r="AK224" i="2"/>
  <c r="AK277" i="2"/>
  <c r="AK330" i="2"/>
  <c r="AH490" i="2"/>
  <c r="AK253" i="2"/>
  <c r="AH487" i="2"/>
  <c r="AK353" i="2"/>
  <c r="AH356" i="2"/>
  <c r="AK273" i="2"/>
  <c r="AK305" i="2"/>
  <c r="AH203" i="2"/>
  <c r="AH406" i="2"/>
  <c r="AH321" i="2"/>
  <c r="AH164" i="2"/>
  <c r="AK278" i="2"/>
  <c r="AH174" i="2"/>
  <c r="AH191" i="2"/>
  <c r="AH142" i="2"/>
  <c r="AH460" i="2"/>
  <c r="AK464" i="2"/>
  <c r="AK366" i="2"/>
  <c r="AH424" i="2"/>
  <c r="AH466" i="2"/>
  <c r="AK184" i="2"/>
  <c r="AH197" i="2"/>
  <c r="AH179" i="2"/>
  <c r="AH255" i="2"/>
  <c r="AH408" i="2"/>
  <c r="AH371" i="2"/>
  <c r="AH426" i="2"/>
  <c r="AH291" i="2"/>
  <c r="AH239" i="2"/>
  <c r="AH267" i="2"/>
  <c r="AK208" i="2"/>
  <c r="AH297" i="2"/>
  <c r="AH279" i="2"/>
  <c r="AH261" i="2"/>
  <c r="AH387" i="2"/>
  <c r="AK368" i="2"/>
  <c r="AK188" i="2"/>
  <c r="AH273" i="2"/>
  <c r="AH249" i="2"/>
  <c r="AK445" i="2"/>
  <c r="AH444" i="2"/>
  <c r="AK359" i="2"/>
  <c r="AK384" i="2"/>
  <c r="AH368" i="2"/>
  <c r="AK424" i="2"/>
  <c r="AK343" i="2"/>
  <c r="AK332" i="2"/>
  <c r="AH357" i="2"/>
  <c r="AK341" i="2"/>
  <c r="AH152" i="2"/>
  <c r="AH97" i="2"/>
  <c r="AH467" i="2"/>
  <c r="AK503" i="2"/>
  <c r="AH489" i="2"/>
  <c r="AK435" i="2"/>
  <c r="AK285" i="2"/>
  <c r="AK291" i="2"/>
  <c r="AK223" i="2"/>
  <c r="AH486" i="2"/>
  <c r="AH468" i="2"/>
  <c r="AH450" i="2"/>
  <c r="AK442" i="2"/>
  <c r="AH414" i="2"/>
  <c r="AH315" i="2"/>
  <c r="AH198" i="2"/>
  <c r="AH158" i="2"/>
  <c r="AK486" i="2"/>
  <c r="AK317" i="2"/>
  <c r="AK319" i="2"/>
  <c r="AK144" i="2"/>
  <c r="AH172" i="2"/>
  <c r="AH456" i="2"/>
  <c r="AK480" i="2"/>
  <c r="AK452" i="2"/>
  <c r="AH474" i="2"/>
  <c r="AH339" i="2"/>
  <c r="AH332" i="2"/>
  <c r="AH443" i="2"/>
  <c r="AK312" i="2"/>
  <c r="AH303" i="2"/>
  <c r="AK471" i="2"/>
  <c r="AK491" i="2"/>
  <c r="AH192" i="2"/>
  <c r="AK133" i="2"/>
  <c r="AK142" i="2"/>
  <c r="AK504" i="2"/>
  <c r="AH432" i="2"/>
  <c r="AK428" i="2"/>
  <c r="AH419" i="2"/>
  <c r="AH281" i="2"/>
  <c r="AH160" i="2"/>
  <c r="AH376" i="2"/>
  <c r="AK399" i="2"/>
  <c r="AK367" i="2"/>
  <c r="AH265" i="2"/>
  <c r="AK244" i="2"/>
  <c r="AK292" i="2"/>
  <c r="AK231" i="2"/>
  <c r="AH214" i="2"/>
  <c r="AH170" i="2"/>
  <c r="AK383" i="2"/>
  <c r="AH320" i="2"/>
  <c r="AH350" i="2"/>
  <c r="AK280" i="2"/>
  <c r="AH190" i="2"/>
  <c r="AH493" i="2"/>
  <c r="AH309" i="2"/>
  <c r="AK436" i="2"/>
  <c r="AH469" i="2"/>
  <c r="AH304" i="2"/>
  <c r="AK225" i="2"/>
  <c r="AK237" i="2"/>
  <c r="AH196" i="2"/>
  <c r="AK377" i="2"/>
  <c r="AK329" i="2"/>
  <c r="AK439" i="2"/>
  <c r="AH308" i="2"/>
  <c r="AK400" i="2"/>
  <c r="AH433" i="2"/>
  <c r="AK356" i="2"/>
  <c r="AK298" i="2"/>
  <c r="AK256" i="2"/>
  <c r="AK268" i="2"/>
  <c r="AK190" i="2"/>
  <c r="AH202" i="2"/>
  <c r="AK460" i="2"/>
  <c r="AK361" i="2"/>
  <c r="AK415" i="2"/>
  <c r="AK405" i="2"/>
  <c r="AK391" i="2"/>
  <c r="AK219" i="2"/>
  <c r="AK194" i="2"/>
  <c r="AH311" i="2"/>
  <c r="AH208" i="2"/>
  <c r="AH141" i="2"/>
  <c r="AH480" i="2"/>
  <c r="AK185" i="2"/>
  <c r="AH86" i="2"/>
  <c r="AH338" i="2"/>
  <c r="AK99" i="2"/>
  <c r="AH485" i="2"/>
  <c r="AH479" i="2"/>
  <c r="AH455" i="2"/>
  <c r="AK466" i="2"/>
  <c r="AK430" i="2"/>
  <c r="AK371" i="2"/>
  <c r="AK397" i="2"/>
  <c r="AK498" i="2"/>
  <c r="AH431" i="2"/>
  <c r="AK423" i="2"/>
  <c r="AH445" i="2"/>
  <c r="AK350" i="2"/>
  <c r="AK311" i="2"/>
  <c r="AH413" i="2"/>
  <c r="AH420" i="2"/>
  <c r="AH375" i="2"/>
  <c r="AH400" i="2"/>
  <c r="AK459" i="2"/>
  <c r="AH472" i="2"/>
  <c r="AK373" i="2"/>
  <c r="AH358" i="2"/>
  <c r="AK385" i="2"/>
  <c r="AH310" i="2"/>
  <c r="AK57" i="2"/>
  <c r="AH59" i="2"/>
  <c r="AK271" i="2"/>
  <c r="AK260" i="2"/>
  <c r="AK51" i="2"/>
  <c r="AK130" i="2"/>
  <c r="AK469" i="2"/>
  <c r="AH418" i="2"/>
  <c r="AK398" i="2"/>
  <c r="AH436" i="2"/>
  <c r="AH359" i="2"/>
  <c r="AK433" i="2"/>
  <c r="AK295" i="2"/>
  <c r="AH134" i="2"/>
  <c r="AH67" i="2"/>
  <c r="AH103" i="2"/>
  <c r="AH508" i="2"/>
  <c r="AH437" i="2"/>
  <c r="AK365" i="2"/>
  <c r="AK416" i="2"/>
  <c r="AH407" i="2"/>
  <c r="AH454" i="2"/>
  <c r="AK16" i="2"/>
  <c r="AH16" i="2"/>
  <c r="AK492" i="2"/>
  <c r="AK348" i="2"/>
  <c r="AK421" i="2"/>
  <c r="AH409" i="2"/>
  <c r="AH316" i="2"/>
  <c r="AH277" i="2"/>
  <c r="AK274" i="2"/>
  <c r="AH189" i="2"/>
  <c r="AH183" i="2"/>
  <c r="AK331" i="2"/>
  <c r="AK347" i="2"/>
  <c r="AK323" i="2"/>
  <c r="AH496" i="2"/>
  <c r="AH275" i="2"/>
  <c r="AK262" i="2"/>
  <c r="AK411" i="2"/>
  <c r="AH481" i="2"/>
  <c r="AH397" i="2"/>
  <c r="AK254" i="2"/>
  <c r="AH58" i="2"/>
  <c r="AK36" i="2"/>
  <c r="AK286" i="2"/>
  <c r="AK250" i="2"/>
  <c r="AH156" i="2"/>
  <c r="AH108" i="2"/>
  <c r="AH430" i="2"/>
  <c r="AK427" i="2"/>
  <c r="AK362" i="2"/>
  <c r="AH241" i="2"/>
  <c r="AH223" i="2"/>
  <c r="AK269" i="2"/>
  <c r="AH235" i="2"/>
  <c r="AH448" i="2"/>
  <c r="AK404" i="2"/>
  <c r="AK263" i="2"/>
  <c r="AH217" i="2"/>
  <c r="AK281" i="2"/>
  <c r="AK245" i="2"/>
  <c r="AH201" i="2"/>
  <c r="AH136" i="2"/>
  <c r="AK150" i="2"/>
  <c r="AH155" i="2"/>
  <c r="AH74" i="2"/>
  <c r="AK447" i="2"/>
  <c r="AH502" i="2"/>
  <c r="AH377" i="2"/>
  <c r="AH389" i="2"/>
  <c r="AH365" i="2"/>
  <c r="AK440" i="2"/>
  <c r="AK318" i="2"/>
  <c r="AK284" i="2"/>
  <c r="AH207" i="2"/>
  <c r="AH213" i="2"/>
  <c r="AH176" i="2"/>
  <c r="AK31" i="2"/>
  <c r="AK448" i="2"/>
  <c r="AK325" i="2"/>
  <c r="AK257" i="2"/>
  <c r="AH263" i="2"/>
  <c r="AK299" i="2"/>
  <c r="AH484" i="2"/>
  <c r="AK412" i="2"/>
  <c r="AH195" i="2"/>
  <c r="AH229" i="2"/>
  <c r="AK485" i="2"/>
  <c r="AH380" i="2"/>
  <c r="AH94" i="2"/>
  <c r="AH425" i="2"/>
  <c r="AK417" i="2"/>
  <c r="AK410" i="2"/>
  <c r="AK403" i="2"/>
  <c r="AH251" i="2"/>
  <c r="AK137" i="2"/>
  <c r="AK429" i="2"/>
  <c r="AK422" i="2"/>
  <c r="AH344" i="2"/>
  <c r="AK84" i="2"/>
  <c r="AH507" i="2"/>
  <c r="AK502" i="2"/>
  <c r="AK477" i="2"/>
  <c r="AK148" i="2"/>
  <c r="AK91" i="2"/>
  <c r="AK73" i="2"/>
  <c r="AH65" i="2"/>
  <c r="AK349" i="2"/>
  <c r="AH451" i="2"/>
  <c r="AH415" i="2"/>
  <c r="AK374" i="2"/>
  <c r="AK338" i="2"/>
  <c r="AH394" i="2"/>
  <c r="AH293" i="2"/>
  <c r="AK210" i="2"/>
  <c r="AK313" i="2"/>
  <c r="AK307" i="2"/>
  <c r="AK301" i="2"/>
  <c r="AK265" i="2"/>
  <c r="AH285" i="2"/>
  <c r="AH140" i="2"/>
  <c r="AH185" i="2"/>
  <c r="AK506" i="2"/>
  <c r="AK500" i="2"/>
  <c r="AH401" i="2"/>
  <c r="AH388" i="2"/>
  <c r="AH374" i="2"/>
  <c r="AK409" i="2"/>
  <c r="AK394" i="2"/>
  <c r="AH462" i="2"/>
  <c r="AK454" i="2"/>
  <c r="AH438" i="2"/>
  <c r="AK406" i="2"/>
  <c r="AH457" i="2"/>
  <c r="AH421" i="2"/>
  <c r="AH391" i="2"/>
  <c r="AK290" i="2"/>
  <c r="AK266" i="2"/>
  <c r="AH253" i="2"/>
  <c r="AK71" i="2"/>
  <c r="AH510" i="2"/>
  <c r="AH495" i="2"/>
  <c r="AK457" i="2"/>
  <c r="AH463" i="2"/>
  <c r="AH427" i="2"/>
  <c r="AH317" i="2"/>
  <c r="AH305" i="2"/>
  <c r="AK255" i="2"/>
  <c r="AK275" i="2"/>
  <c r="AK441" i="2"/>
  <c r="AK434" i="2"/>
  <c r="AK380" i="2"/>
  <c r="AK344" i="2"/>
  <c r="AH227" i="2"/>
  <c r="AK483" i="2"/>
  <c r="AK337" i="2"/>
  <c r="AK418" i="2"/>
  <c r="AH402" i="2"/>
  <c r="AH475" i="2"/>
  <c r="AH439" i="2"/>
  <c r="AH403" i="2"/>
  <c r="AK375" i="2"/>
  <c r="AK279" i="2"/>
  <c r="AK293" i="2"/>
  <c r="AK251" i="2"/>
  <c r="AH145" i="2"/>
  <c r="AH209" i="2"/>
  <c r="AH178" i="2"/>
  <c r="AH166" i="2"/>
  <c r="AH154" i="2"/>
  <c r="AG24" i="2"/>
  <c r="AK509" i="2"/>
  <c r="AK510" i="2"/>
  <c r="AK463" i="2"/>
  <c r="AH146" i="2"/>
  <c r="AH498" i="2"/>
  <c r="AK489" i="2"/>
  <c r="AH148" i="2"/>
  <c r="AK62" i="2"/>
  <c r="AK118" i="2"/>
  <c r="AH125" i="2"/>
  <c r="AK508" i="2"/>
  <c r="AH461" i="2"/>
  <c r="AK243" i="2"/>
  <c r="AK249" i="2"/>
  <c r="AK220" i="2"/>
  <c r="AH459" i="2"/>
  <c r="AK39" i="2"/>
  <c r="AK488" i="2"/>
  <c r="AH492" i="2"/>
  <c r="AK482" i="2"/>
  <c r="AK476" i="2"/>
  <c r="AH509" i="2"/>
  <c r="AH503" i="2"/>
  <c r="AH497" i="2"/>
  <c r="AH491" i="2"/>
  <c r="AK478" i="2"/>
  <c r="AH477" i="2"/>
  <c r="AH465" i="2"/>
  <c r="AH447" i="2"/>
  <c r="AH429" i="2"/>
  <c r="AH411" i="2"/>
  <c r="AK388" i="2"/>
  <c r="AH369" i="2"/>
  <c r="AH351" i="2"/>
  <c r="AH333" i="2"/>
  <c r="AH326" i="2"/>
  <c r="AH314" i="2"/>
  <c r="AK386" i="2"/>
  <c r="AH506" i="2"/>
  <c r="AH494" i="2"/>
  <c r="AH482" i="2"/>
  <c r="AH470" i="2"/>
  <c r="AH458" i="2"/>
  <c r="AH446" i="2"/>
  <c r="AH434" i="2"/>
  <c r="AH422" i="2"/>
  <c r="AH410" i="2"/>
  <c r="AH398" i="2"/>
  <c r="AH395" i="2"/>
  <c r="AH379" i="2"/>
  <c r="AH372" i="2"/>
  <c r="AH366" i="2"/>
  <c r="AH360" i="2"/>
  <c r="AH354" i="2"/>
  <c r="AH299" i="2"/>
  <c r="AH233" i="2"/>
  <c r="AK297" i="2"/>
  <c r="AH271" i="2"/>
  <c r="AK276" i="2"/>
  <c r="AK240" i="2"/>
  <c r="AK146" i="2"/>
  <c r="AH138" i="2"/>
  <c r="AK238" i="2"/>
  <c r="AK195" i="2"/>
  <c r="AH294" i="2"/>
  <c r="AH282" i="2"/>
  <c r="AH270" i="2"/>
  <c r="AH258" i="2"/>
  <c r="AH246" i="2"/>
  <c r="AH234" i="2"/>
  <c r="AH222" i="2"/>
  <c r="AH175" i="2"/>
  <c r="AK151" i="2"/>
  <c r="AK139" i="2"/>
  <c r="AK179" i="2"/>
  <c r="AK176" i="2"/>
  <c r="AK173" i="2"/>
  <c r="AK170" i="2"/>
  <c r="AK167" i="2"/>
  <c r="AK164" i="2"/>
  <c r="AK161" i="2"/>
  <c r="AK158" i="2"/>
  <c r="AK155" i="2"/>
  <c r="AK152" i="2"/>
  <c r="AK484" i="2"/>
  <c r="AH483" i="2"/>
  <c r="AK470" i="2"/>
  <c r="AH449" i="2"/>
  <c r="AK396" i="2"/>
  <c r="AK390" i="2"/>
  <c r="AK475" i="2"/>
  <c r="AK473" i="2"/>
  <c r="AK468" i="2"/>
  <c r="AK455" i="2"/>
  <c r="AK450" i="2"/>
  <c r="AK437" i="2"/>
  <c r="AK432" i="2"/>
  <c r="AK419" i="2"/>
  <c r="AK414" i="2"/>
  <c r="AK401" i="2"/>
  <c r="AK395" i="2"/>
  <c r="AK372" i="2"/>
  <c r="AK354" i="2"/>
  <c r="AK336" i="2"/>
  <c r="AH302" i="2"/>
  <c r="AH393" i="2"/>
  <c r="AH378" i="2"/>
  <c r="AK196" i="2"/>
  <c r="AK248" i="2"/>
  <c r="AK241" i="2"/>
  <c r="AH221" i="2"/>
  <c r="AK283" i="2"/>
  <c r="AK270" i="2"/>
  <c r="AK234" i="2"/>
  <c r="AK232" i="2"/>
  <c r="AK183" i="2"/>
  <c r="AK209" i="2"/>
  <c r="AH292" i="2"/>
  <c r="AH280" i="2"/>
  <c r="AH268" i="2"/>
  <c r="AH256" i="2"/>
  <c r="AH244" i="2"/>
  <c r="AH232" i="2"/>
  <c r="AH220" i="2"/>
  <c r="AK211" i="2"/>
  <c r="AK205" i="2"/>
  <c r="AK199" i="2"/>
  <c r="AK193" i="2"/>
  <c r="AK187" i="2"/>
  <c r="AH181" i="2"/>
  <c r="AH150" i="2"/>
  <c r="AH147" i="2"/>
  <c r="AK496" i="2"/>
  <c r="AK507" i="2"/>
  <c r="AH441" i="2"/>
  <c r="AH423" i="2"/>
  <c r="AH405" i="2"/>
  <c r="AK378" i="2"/>
  <c r="AK360" i="2"/>
  <c r="AK342" i="2"/>
  <c r="AH396" i="2"/>
  <c r="AH385" i="2"/>
  <c r="AH257" i="2"/>
  <c r="AH384" i="2"/>
  <c r="AK351" i="2"/>
  <c r="AK345" i="2"/>
  <c r="AK339" i="2"/>
  <c r="AK333" i="2"/>
  <c r="AK327" i="2"/>
  <c r="AK321" i="2"/>
  <c r="AK315" i="2"/>
  <c r="AK309" i="2"/>
  <c r="AK303" i="2"/>
  <c r="AK289" i="2"/>
  <c r="AH283" i="2"/>
  <c r="AH247" i="2"/>
  <c r="AK229" i="2"/>
  <c r="AH269" i="2"/>
  <c r="AK261" i="2"/>
  <c r="AK300" i="2"/>
  <c r="AK264" i="2"/>
  <c r="AK228" i="2"/>
  <c r="AK182" i="2"/>
  <c r="AK226" i="2"/>
  <c r="AK239" i="2"/>
  <c r="AK233" i="2"/>
  <c r="AK227" i="2"/>
  <c r="AK221" i="2"/>
  <c r="AK215" i="2"/>
  <c r="AH290" i="2"/>
  <c r="AH278" i="2"/>
  <c r="AH266" i="2"/>
  <c r="AH254" i="2"/>
  <c r="AH242" i="2"/>
  <c r="AH230" i="2"/>
  <c r="AH218" i="2"/>
  <c r="AK186" i="2"/>
  <c r="AH149" i="2"/>
  <c r="AK511" i="2"/>
  <c r="AH137" i="2"/>
  <c r="AK181" i="2"/>
  <c r="AK178" i="2"/>
  <c r="AK175" i="2"/>
  <c r="AK172" i="2"/>
  <c r="AK169" i="2"/>
  <c r="AK166" i="2"/>
  <c r="AK163" i="2"/>
  <c r="AK160" i="2"/>
  <c r="AK157" i="2"/>
  <c r="AK154" i="2"/>
  <c r="AK501" i="2"/>
  <c r="AK481" i="2"/>
  <c r="AK453" i="2"/>
  <c r="AK446" i="2"/>
  <c r="AH362" i="2"/>
  <c r="AK335" i="2"/>
  <c r="AK467" i="2"/>
  <c r="AK462" i="2"/>
  <c r="AK449" i="2"/>
  <c r="AK444" i="2"/>
  <c r="AK431" i="2"/>
  <c r="AK426" i="2"/>
  <c r="AK413" i="2"/>
  <c r="AK408" i="2"/>
  <c r="AH500" i="2"/>
  <c r="AH488" i="2"/>
  <c r="AH476" i="2"/>
  <c r="AH464" i="2"/>
  <c r="AH452" i="2"/>
  <c r="AH440" i="2"/>
  <c r="AH428" i="2"/>
  <c r="AH416" i="2"/>
  <c r="AH404" i="2"/>
  <c r="AH392" i="2"/>
  <c r="AK326" i="2"/>
  <c r="AK320" i="2"/>
  <c r="AK314" i="2"/>
  <c r="AK308" i="2"/>
  <c r="AK302" i="2"/>
  <c r="AK369" i="2"/>
  <c r="AK363" i="2"/>
  <c r="AK357" i="2"/>
  <c r="AK259" i="2"/>
  <c r="AK217" i="2"/>
  <c r="AK191" i="2"/>
  <c r="AK247" i="2"/>
  <c r="AK207" i="2"/>
  <c r="AK294" i="2"/>
  <c r="AK258" i="2"/>
  <c r="AK222" i="2"/>
  <c r="AK212" i="2"/>
  <c r="AK204" i="2"/>
  <c r="AH300" i="2"/>
  <c r="AH288" i="2"/>
  <c r="AH276" i="2"/>
  <c r="AH264" i="2"/>
  <c r="AH252" i="2"/>
  <c r="AH240" i="2"/>
  <c r="AH228" i="2"/>
  <c r="AH216" i="2"/>
  <c r="AH157" i="2"/>
  <c r="AK140" i="2"/>
  <c r="AK143" i="2"/>
  <c r="AH144" i="2"/>
  <c r="AK490" i="2"/>
  <c r="AH501" i="2"/>
  <c r="AK494" i="2"/>
  <c r="AH504" i="2"/>
  <c r="AK495" i="2"/>
  <c r="AK479" i="2"/>
  <c r="AK497" i="2"/>
  <c r="AK355" i="2"/>
  <c r="AH340" i="2"/>
  <c r="AK505" i="2"/>
  <c r="AK499" i="2"/>
  <c r="AK493" i="2"/>
  <c r="AK487" i="2"/>
  <c r="AK393" i="2"/>
  <c r="AH471" i="2"/>
  <c r="AH453" i="2"/>
  <c r="AH435" i="2"/>
  <c r="AH417" i="2"/>
  <c r="AH399" i="2"/>
  <c r="AH382" i="2"/>
  <c r="AH364" i="2"/>
  <c r="AH346" i="2"/>
  <c r="AH328" i="2"/>
  <c r="AH511" i="2"/>
  <c r="AH289" i="2"/>
  <c r="AH295" i="2"/>
  <c r="AK387" i="2"/>
  <c r="AH349" i="2"/>
  <c r="AH343" i="2"/>
  <c r="AH337" i="2"/>
  <c r="AH331" i="2"/>
  <c r="AH325" i="2"/>
  <c r="AH319" i="2"/>
  <c r="AH313" i="2"/>
  <c r="AH307" i="2"/>
  <c r="AH301" i="2"/>
  <c r="AH287" i="2"/>
  <c r="AH259" i="2"/>
  <c r="AH245" i="2"/>
  <c r="AK288" i="2"/>
  <c r="AK252" i="2"/>
  <c r="AK216" i="2"/>
  <c r="AK214" i="2"/>
  <c r="AK200" i="2"/>
  <c r="AK192" i="2"/>
  <c r="AH243" i="2"/>
  <c r="AH237" i="2"/>
  <c r="AH231" i="2"/>
  <c r="AH225" i="2"/>
  <c r="AH219" i="2"/>
  <c r="AK206" i="2"/>
  <c r="AK198" i="2"/>
  <c r="AH298" i="2"/>
  <c r="AH286" i="2"/>
  <c r="AH274" i="2"/>
  <c r="AH262" i="2"/>
  <c r="AH250" i="2"/>
  <c r="AH238" i="2"/>
  <c r="AH226" i="2"/>
  <c r="AH163" i="2"/>
  <c r="AK132" i="2"/>
  <c r="AH139" i="2"/>
  <c r="AH177" i="2"/>
  <c r="AH171" i="2"/>
  <c r="AH165" i="2"/>
  <c r="AH159" i="2"/>
  <c r="AH153" i="2"/>
  <c r="AH135" i="2"/>
  <c r="AK180" i="2"/>
  <c r="AK177" i="2"/>
  <c r="AK174" i="2"/>
  <c r="AK171" i="2"/>
  <c r="AK168" i="2"/>
  <c r="AK165" i="2"/>
  <c r="AK162" i="2"/>
  <c r="AK159" i="2"/>
  <c r="AK156" i="2"/>
  <c r="AK153" i="2"/>
  <c r="AH133" i="2"/>
  <c r="AK96" i="2"/>
  <c r="AH473" i="2"/>
  <c r="AK465" i="2"/>
  <c r="AK458" i="2"/>
  <c r="AK451" i="2"/>
  <c r="AK474" i="2"/>
  <c r="AK461" i="2"/>
  <c r="AK456" i="2"/>
  <c r="AK443" i="2"/>
  <c r="AK438" i="2"/>
  <c r="AK425" i="2"/>
  <c r="AK420" i="2"/>
  <c r="AK407" i="2"/>
  <c r="AK402" i="2"/>
  <c r="AH370" i="2"/>
  <c r="AH352" i="2"/>
  <c r="AH334" i="2"/>
  <c r="AH381" i="2"/>
  <c r="AH363" i="2"/>
  <c r="AH345" i="2"/>
  <c r="AH327" i="2"/>
  <c r="AK382" i="2"/>
  <c r="AK376" i="2"/>
  <c r="AK370" i="2"/>
  <c r="AK364" i="2"/>
  <c r="AK358" i="2"/>
  <c r="AK352" i="2"/>
  <c r="AK346" i="2"/>
  <c r="AK340" i="2"/>
  <c r="AK334" i="2"/>
  <c r="AK328" i="2"/>
  <c r="AK322" i="2"/>
  <c r="AK316" i="2"/>
  <c r="AK310" i="2"/>
  <c r="AK304" i="2"/>
  <c r="AK381" i="2"/>
  <c r="AH373" i="2"/>
  <c r="AH367" i="2"/>
  <c r="AH361" i="2"/>
  <c r="AH355" i="2"/>
  <c r="AH348" i="2"/>
  <c r="AH342" i="2"/>
  <c r="AH336" i="2"/>
  <c r="AH330" i="2"/>
  <c r="AH324" i="2"/>
  <c r="AH318" i="2"/>
  <c r="AH312" i="2"/>
  <c r="AH306" i="2"/>
  <c r="AK189" i="2"/>
  <c r="AK272" i="2"/>
  <c r="AK282" i="2"/>
  <c r="AK246" i="2"/>
  <c r="AK201" i="2"/>
  <c r="AK141" i="2"/>
  <c r="AH296" i="2"/>
  <c r="AH284" i="2"/>
  <c r="AH272" i="2"/>
  <c r="AH260" i="2"/>
  <c r="AH248" i="2"/>
  <c r="AH236" i="2"/>
  <c r="AH224" i="2"/>
  <c r="AH169" i="2"/>
  <c r="AK138" i="2"/>
  <c r="AH151" i="2"/>
  <c r="AK145" i="2"/>
  <c r="AK136" i="2"/>
  <c r="AH132" i="2"/>
  <c r="AK24" i="2"/>
  <c r="AH47" i="2"/>
  <c r="AG50" i="2"/>
  <c r="AH130" i="2"/>
  <c r="AH68" i="2"/>
  <c r="AK66" i="2"/>
  <c r="AH83" i="2"/>
  <c r="AK64" i="2"/>
  <c r="AJ55" i="2"/>
  <c r="AK70" i="2"/>
  <c r="AK74" i="2"/>
  <c r="AK69" i="2"/>
  <c r="AH71" i="2"/>
  <c r="AH88" i="2"/>
  <c r="AH43" i="2"/>
  <c r="AJ58" i="2"/>
  <c r="AH87" i="2"/>
  <c r="AH12" i="2"/>
  <c r="AH34" i="2"/>
  <c r="AK52" i="2"/>
  <c r="AH49" i="2"/>
  <c r="AH30" i="2"/>
  <c r="AK75" i="2"/>
  <c r="AH19" i="2"/>
  <c r="AH52" i="2"/>
  <c r="AK27" i="2"/>
  <c r="AK43" i="2"/>
  <c r="AH115" i="2"/>
  <c r="AH32" i="2"/>
  <c r="AK44" i="2"/>
  <c r="AK116" i="2"/>
  <c r="AH23" i="2"/>
  <c r="AJ111" i="2"/>
  <c r="AK119" i="2"/>
  <c r="AG81" i="2"/>
  <c r="AH113" i="2"/>
  <c r="AH26" i="2"/>
  <c r="AG110" i="2"/>
  <c r="AH40" i="2"/>
  <c r="AG31" i="2"/>
  <c r="AH126" i="2"/>
  <c r="AH48" i="2"/>
  <c r="AK47" i="2"/>
  <c r="AK78" i="2"/>
  <c r="AK104" i="2"/>
  <c r="AH91" i="2"/>
  <c r="AK106" i="2"/>
  <c r="AK112" i="2"/>
  <c r="AH89" i="2"/>
  <c r="AH28" i="2"/>
  <c r="AH114" i="2"/>
  <c r="AH104" i="2"/>
  <c r="AH96" i="2"/>
  <c r="AK32" i="2"/>
  <c r="AH62" i="2"/>
  <c r="AJ17" i="2"/>
  <c r="AK105" i="2"/>
  <c r="AH124" i="2"/>
  <c r="AH15" i="2"/>
  <c r="AK83" i="2"/>
  <c r="AJ79" i="2"/>
  <c r="AK79" i="2"/>
  <c r="AJ127" i="2"/>
  <c r="AK127" i="2"/>
  <c r="AH79" i="2"/>
  <c r="AK30" i="2"/>
  <c r="AJ54" i="2"/>
  <c r="AH76" i="2"/>
  <c r="AG76" i="2"/>
  <c r="AJ15" i="2"/>
  <c r="AK15" i="2"/>
  <c r="AH84" i="2"/>
  <c r="AG36" i="2"/>
  <c r="AH36" i="2"/>
  <c r="AK63" i="2"/>
  <c r="AJ124" i="2"/>
  <c r="AK124" i="2"/>
  <c r="AH101" i="2"/>
  <c r="AK113" i="2"/>
  <c r="AK89" i="2"/>
  <c r="AH18" i="2"/>
  <c r="AK48" i="2"/>
  <c r="AJ35" i="2"/>
  <c r="AK35" i="2"/>
  <c r="AG90" i="2"/>
  <c r="AH90" i="2"/>
  <c r="AH122" i="2"/>
  <c r="AH63" i="2"/>
  <c r="AK53" i="2"/>
  <c r="AH51" i="2"/>
  <c r="AK37" i="2"/>
  <c r="AK25" i="2"/>
  <c r="AK33" i="2"/>
  <c r="AK120" i="2"/>
  <c r="AH21" i="2"/>
  <c r="AH102" i="2"/>
  <c r="AG102" i="2"/>
  <c r="AH14" i="2"/>
  <c r="AH44" i="2"/>
  <c r="AG44" i="2"/>
  <c r="AK19" i="2"/>
  <c r="AK76" i="2"/>
  <c r="AJ76" i="2"/>
  <c r="AK14" i="2"/>
  <c r="AG69" i="2"/>
  <c r="AH69" i="2"/>
  <c r="AK94" i="2"/>
  <c r="AK80" i="2"/>
  <c r="AH42" i="2"/>
  <c r="AG42" i="2"/>
  <c r="AH25" i="2"/>
  <c r="AH73" i="2"/>
  <c r="AG54" i="2"/>
  <c r="AH54" i="2"/>
  <c r="AK23" i="2"/>
  <c r="AJ23" i="2"/>
  <c r="AK34" i="2"/>
  <c r="AJ34" i="2"/>
  <c r="AH72" i="2"/>
  <c r="AG72" i="2"/>
  <c r="AK92" i="2"/>
  <c r="AH57" i="2"/>
  <c r="AG13" i="2"/>
  <c r="AH13" i="2"/>
  <c r="AK93" i="2"/>
  <c r="AH116" i="2"/>
  <c r="AK38" i="2"/>
  <c r="AJ38" i="2"/>
  <c r="AK65" i="2"/>
  <c r="AJ65" i="2"/>
  <c r="AK56" i="2"/>
  <c r="AK45" i="2"/>
  <c r="AH29" i="2"/>
  <c r="AH92" i="2"/>
  <c r="AH117" i="2"/>
  <c r="AG39" i="2"/>
  <c r="AH39" i="2"/>
  <c r="AK22" i="2"/>
  <c r="AK97" i="2"/>
  <c r="AK40" i="2"/>
  <c r="AH61" i="2"/>
  <c r="AK50" i="2"/>
  <c r="AJ50" i="2"/>
  <c r="AH60" i="2"/>
  <c r="AJ131" i="2"/>
  <c r="AK131" i="2"/>
  <c r="AK107" i="2"/>
  <c r="AK21" i="2"/>
  <c r="AJ29" i="2"/>
  <c r="AK29" i="2"/>
  <c r="AK128" i="2"/>
  <c r="AK81" i="2"/>
  <c r="AH99" i="2"/>
  <c r="AK86" i="2"/>
  <c r="AK88" i="2"/>
  <c r="AJ114" i="2"/>
  <c r="AK114" i="2"/>
  <c r="AK67" i="2"/>
  <c r="AJ67" i="2"/>
  <c r="AG37" i="2"/>
  <c r="AH37" i="2"/>
  <c r="AG53" i="2"/>
  <c r="AH53" i="2"/>
  <c r="AH98" i="2"/>
  <c r="AG98" i="2"/>
  <c r="AK98" i="2"/>
  <c r="AJ98" i="2"/>
  <c r="AH95" i="2"/>
  <c r="AG95" i="2"/>
  <c r="AG106" i="2"/>
  <c r="AH106" i="2"/>
  <c r="AK13" i="2"/>
  <c r="AJ13" i="2"/>
  <c r="AG70" i="2"/>
  <c r="AH70" i="2"/>
  <c r="AH131" i="2"/>
  <c r="AG131" i="2"/>
  <c r="AK121" i="2"/>
  <c r="AJ121" i="2"/>
  <c r="AH82" i="2"/>
  <c r="AG82" i="2"/>
  <c r="AH78" i="2"/>
  <c r="AG78" i="2"/>
  <c r="AK72" i="2"/>
  <c r="AJ72" i="2"/>
  <c r="AK77" i="2"/>
  <c r="AJ77" i="2"/>
  <c r="AK126" i="2"/>
  <c r="AJ126" i="2"/>
  <c r="AJ109" i="2"/>
  <c r="AK109" i="2"/>
  <c r="AG75" i="2"/>
  <c r="AH75" i="2"/>
  <c r="AK41" i="2"/>
  <c r="AJ41" i="2"/>
  <c r="AH107" i="2"/>
  <c r="AG107" i="2"/>
  <c r="AK60" i="2"/>
  <c r="AJ60" i="2"/>
  <c r="AH20" i="2"/>
  <c r="AG20" i="2"/>
  <c r="AH111" i="2"/>
  <c r="AG111" i="2"/>
  <c r="AG27" i="2"/>
  <c r="AH27" i="2"/>
  <c r="AJ68" i="2"/>
  <c r="AK68" i="2"/>
  <c r="AH112" i="2"/>
  <c r="AG112" i="2"/>
  <c r="AJ18" i="2"/>
  <c r="AK18" i="2"/>
  <c r="AJ46" i="2"/>
  <c r="AK46" i="2"/>
  <c r="AH35" i="2"/>
  <c r="AG35" i="2"/>
  <c r="AK85" i="2"/>
  <c r="AJ85" i="2"/>
  <c r="AH100" i="2"/>
  <c r="AG100" i="2"/>
  <c r="AH80" i="2"/>
  <c r="AG80" i="2"/>
  <c r="AJ108" i="2"/>
  <c r="AK108" i="2"/>
  <c r="AG123" i="2"/>
  <c r="AH123" i="2"/>
  <c r="AG17" i="2"/>
  <c r="AH17" i="2"/>
  <c r="AG66" i="2"/>
  <c r="AH66" i="2"/>
  <c r="AG120" i="2"/>
  <c r="AH120" i="2"/>
  <c r="AK101" i="2"/>
  <c r="AJ101" i="2"/>
  <c r="AJ90" i="2"/>
  <c r="AK90" i="2"/>
  <c r="AH56" i="2"/>
  <c r="AG56" i="2"/>
  <c r="AG77" i="2"/>
  <c r="AH77" i="2"/>
  <c r="AK26" i="2"/>
  <c r="AJ26" i="2"/>
  <c r="AK115" i="2"/>
  <c r="AJ115" i="2"/>
  <c r="AG121" i="2"/>
  <c r="AH121" i="2"/>
  <c r="AH105" i="2"/>
  <c r="AG105" i="2"/>
  <c r="AK125" i="2"/>
  <c r="AJ125" i="2"/>
  <c r="AG55" i="2"/>
  <c r="AH55" i="2"/>
  <c r="AJ117" i="2"/>
  <c r="AK117" i="2"/>
  <c r="AG45" i="2"/>
  <c r="AH45" i="2"/>
  <c r="AH85" i="2"/>
  <c r="AG85" i="2"/>
  <c r="AK95" i="2"/>
  <c r="AJ95" i="2"/>
  <c r="AG93" i="2"/>
  <c r="AH93" i="2"/>
  <c r="AG41" i="2"/>
  <c r="AH41" i="2"/>
  <c r="AG127" i="2"/>
  <c r="AH127" i="2"/>
  <c r="AG33" i="2"/>
  <c r="AH33" i="2"/>
  <c r="AG129" i="2"/>
  <c r="AH129" i="2"/>
  <c r="AJ82" i="2"/>
  <c r="AK82" i="2"/>
  <c r="AJ49" i="2"/>
  <c r="AK49" i="2"/>
  <c r="AG22" i="2"/>
  <c r="AH22" i="2"/>
  <c r="AJ61" i="2"/>
  <c r="AK61" i="2"/>
  <c r="AH119" i="2"/>
  <c r="AG119" i="2"/>
  <c r="AK87" i="2"/>
  <c r="AJ87" i="2"/>
  <c r="AH128" i="2"/>
  <c r="AG128" i="2"/>
  <c r="AJ20" i="2"/>
  <c r="AK20" i="2"/>
  <c r="AK59" i="2"/>
  <c r="AJ59" i="2"/>
  <c r="AJ100" i="2"/>
  <c r="AK100" i="2"/>
  <c r="AJ129" i="2"/>
  <c r="AK129" i="2"/>
  <c r="AK12" i="2"/>
  <c r="AJ12" i="2"/>
  <c r="AG38" i="2"/>
  <c r="AH38" i="2"/>
  <c r="AJ42" i="2"/>
  <c r="AK42" i="2"/>
  <c r="AK28" i="2"/>
  <c r="AJ28" i="2"/>
  <c r="AK123" i="2"/>
  <c r="AJ123" i="2"/>
  <c r="AK102" i="2"/>
  <c r="AJ102" i="2"/>
  <c r="AH64" i="2"/>
  <c r="AG64" i="2"/>
  <c r="AG118" i="2"/>
  <c r="AH118" i="2"/>
  <c r="AK122" i="2"/>
  <c r="AJ122" i="2"/>
  <c r="AG109" i="2"/>
  <c r="AH109" i="2"/>
  <c r="AJ110" i="2"/>
  <c r="AK110" i="2"/>
  <c r="AA12" i="2"/>
  <c r="BH8" i="2" l="1"/>
  <c r="BH9" i="2" s="1"/>
  <c r="BG8" i="2"/>
  <c r="BG9" i="2" s="1"/>
  <c r="AU12" i="2"/>
  <c r="AU8" i="2" s="1"/>
  <c r="AU9" i="2" s="1"/>
  <c r="G5" i="6"/>
  <c r="I5" i="6"/>
  <c r="L5" i="6"/>
  <c r="K5" i="6"/>
  <c r="J5" i="6"/>
  <c r="M5" i="6"/>
  <c r="H5" i="6"/>
  <c r="B8" i="2" l="1"/>
  <c r="N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田子 愛理</author>
    <author>根来 勝志</author>
  </authors>
  <commentList>
    <comment ref="D3" authorId="0" shapeId="0" xr:uid="{6298ED8C-F660-4EDD-9407-C40862F7DD24}">
      <text>
        <r>
          <rPr>
            <b/>
            <sz val="9"/>
            <color indexed="81"/>
            <rFont val="MS P ゴシック"/>
            <family val="3"/>
            <charset val="128"/>
          </rPr>
          <t>検定種別を選択してください
・秘書検定
・サービス接遇検定
・マナー検定
・文書検定</t>
        </r>
      </text>
    </comment>
    <comment ref="D7" authorId="0" shapeId="0" xr:uid="{B0EB4FD1-06D4-4CAA-A0E2-B61DB139CEC1}">
      <text>
        <r>
          <rPr>
            <b/>
            <sz val="9"/>
            <color indexed="81"/>
            <rFont val="MS P ゴシック"/>
            <family val="3"/>
            <charset val="128"/>
          </rPr>
          <t>申込合計人数と
申込者内訳は自動で入力されます。</t>
        </r>
      </text>
    </comment>
    <comment ref="K9" authorId="0" shapeId="0" xr:uid="{40BF86F3-26EC-47F4-BB25-8505E9616D64}">
      <text>
        <r>
          <rPr>
            <b/>
            <sz val="9"/>
            <color indexed="81"/>
            <rFont val="MS P ゴシック"/>
            <family val="3"/>
            <charset val="128"/>
          </rPr>
          <t>自宅か勤務先
（携帯電話は自宅）</t>
        </r>
      </text>
    </comment>
    <comment ref="M9" authorId="1" shapeId="0" xr:uid="{FBC48317-4E04-4F0B-864E-2F6F3DB68FA5}">
      <text>
        <r>
          <rPr>
            <b/>
            <sz val="9"/>
            <color indexed="81"/>
            <rFont val="MS P ゴシック"/>
            <family val="3"/>
            <charset val="128"/>
          </rPr>
          <t>数字7桁</t>
        </r>
      </text>
    </comment>
    <comment ref="N9" authorId="0" shapeId="0" xr:uid="{A670C6C8-BAE4-450B-A9E4-FF09DC2B7CC1}">
      <text>
        <r>
          <rPr>
            <b/>
            <sz val="9"/>
            <color indexed="81"/>
            <rFont val="MS P ゴシック"/>
            <family val="3"/>
            <charset val="128"/>
          </rPr>
          <t>・勤務先（学校）あての場合は必ず
　「社名（学校名）」を入力してください</t>
        </r>
      </text>
    </comment>
    <comment ref="R9" authorId="0" shapeId="0" xr:uid="{75D77320-3D68-4268-BEC5-9D74A962484C}">
      <text>
        <r>
          <rPr>
            <b/>
            <sz val="9"/>
            <color indexed="81"/>
            <rFont val="MS P ゴシック"/>
            <family val="3"/>
            <charset val="128"/>
          </rPr>
          <t>文字数に制限があります
・所属（学科）　 １５文字
・学年　　　　　 ５文字
・クラス　　　　  １５文字
・No.　　　　　　 １０文字</t>
        </r>
      </text>
    </comment>
  </commentList>
</comments>
</file>

<file path=xl/sharedStrings.xml><?xml version="1.0" encoding="utf-8"?>
<sst xmlns="http://schemas.openxmlformats.org/spreadsheetml/2006/main" count="795" uniqueCount="458">
  <si>
    <t>生年月日</t>
    <rPh sb="0" eb="2">
      <t>セイネン</t>
    </rPh>
    <rPh sb="2" eb="4">
      <t>ガッピ</t>
    </rPh>
    <phoneticPr fontId="6"/>
  </si>
  <si>
    <t>郵便番号</t>
    <rPh sb="0" eb="4">
      <t>ユウビンバンゴウ</t>
    </rPh>
    <phoneticPr fontId="6"/>
  </si>
  <si>
    <t>住所</t>
    <rPh sb="0" eb="2">
      <t>ジュウショ</t>
    </rPh>
    <phoneticPr fontId="6"/>
  </si>
  <si>
    <t>クラス</t>
    <phoneticPr fontId="6"/>
  </si>
  <si>
    <t>Ｎｏ．</t>
    <phoneticPr fontId="6"/>
  </si>
  <si>
    <t>TEL
種別</t>
    <rPh sb="4" eb="6">
      <t>シュベツ</t>
    </rPh>
    <phoneticPr fontId="6"/>
  </si>
  <si>
    <t>情報通信工</t>
    <rPh sb="0" eb="2">
      <t>ジョウホウ</t>
    </rPh>
    <rPh sb="2" eb="4">
      <t>ツウシン</t>
    </rPh>
    <rPh sb="4" eb="5">
      <t>コウ</t>
    </rPh>
    <phoneticPr fontId="6"/>
  </si>
  <si>
    <t>情報</t>
    <rPh sb="0" eb="2">
      <t>ジョウホウ</t>
    </rPh>
    <phoneticPr fontId="6"/>
  </si>
  <si>
    <t>団体名：</t>
    <rPh sb="0" eb="2">
      <t>ダンタイ</t>
    </rPh>
    <rPh sb="2" eb="3">
      <t>メイ</t>
    </rPh>
    <phoneticPr fontId="6"/>
  </si>
  <si>
    <t>検定種別：</t>
    <rPh sb="0" eb="2">
      <t>ケンテイ</t>
    </rPh>
    <rPh sb="2" eb="4">
      <t>シュベツ</t>
    </rPh>
    <phoneticPr fontId="6"/>
  </si>
  <si>
    <t>性
別</t>
    <rPh sb="0" eb="1">
      <t>セイ</t>
    </rPh>
    <rPh sb="2" eb="3">
      <t>ベツ</t>
    </rPh>
    <phoneticPr fontId="6"/>
  </si>
  <si>
    <t>級種</t>
    <rPh sb="0" eb="1">
      <t>キュウ</t>
    </rPh>
    <rPh sb="1" eb="2">
      <t>シュ</t>
    </rPh>
    <phoneticPr fontId="6"/>
  </si>
  <si>
    <t>申込合計人数：</t>
    <rPh sb="0" eb="2">
      <t>モウシコミ</t>
    </rPh>
    <rPh sb="2" eb="4">
      <t>ゴウケイ</t>
    </rPh>
    <rPh sb="4" eb="6">
      <t>ニンズウ</t>
    </rPh>
    <phoneticPr fontId="6"/>
  </si>
  <si>
    <t>申込者内訳：</t>
    <rPh sb="0" eb="2">
      <t>モウシコミ</t>
    </rPh>
    <rPh sb="2" eb="3">
      <t>シャ</t>
    </rPh>
    <rPh sb="3" eb="5">
      <t>ウチワケ</t>
    </rPh>
    <phoneticPr fontId="6"/>
  </si>
  <si>
    <t>ＴＥＬ</t>
    <phoneticPr fontId="6"/>
  </si>
  <si>
    <t>元号</t>
    <rPh sb="0" eb="2">
      <t>ゲンゴウ</t>
    </rPh>
    <phoneticPr fontId="6"/>
  </si>
  <si>
    <t>年</t>
    <rPh sb="0" eb="1">
      <t>ネン</t>
    </rPh>
    <phoneticPr fontId="6"/>
  </si>
  <si>
    <t>月</t>
    <rPh sb="0" eb="1">
      <t>ツキ</t>
    </rPh>
    <phoneticPr fontId="6"/>
  </si>
  <si>
    <t>日</t>
    <rPh sb="0" eb="1">
      <t>ヒ</t>
    </rPh>
    <phoneticPr fontId="6"/>
  </si>
  <si>
    <t>学年</t>
    <rPh sb="0" eb="2">
      <t>ガクネン</t>
    </rPh>
    <phoneticPr fontId="6"/>
  </si>
  <si>
    <t>所属
（学科）</t>
    <rPh sb="0" eb="2">
      <t>ショゾク</t>
    </rPh>
    <rPh sb="4" eb="6">
      <t>ガッカ</t>
    </rPh>
    <phoneticPr fontId="6"/>
  </si>
  <si>
    <t>必要な場合は入力してください</t>
    <rPh sb="0" eb="2">
      <t>ヒツヨウ</t>
    </rPh>
    <rPh sb="3" eb="5">
      <t>バアイ</t>
    </rPh>
    <rPh sb="6" eb="8">
      <t>ニュウリョク</t>
    </rPh>
    <phoneticPr fontId="6"/>
  </si>
  <si>
    <t>03-9999-9999</t>
    <phoneticPr fontId="6"/>
  </si>
  <si>
    <t>090-1234-5678</t>
    <phoneticPr fontId="6"/>
  </si>
  <si>
    <t>セイ</t>
    <phoneticPr fontId="6"/>
  </si>
  <si>
    <t>メイ</t>
    <phoneticPr fontId="6"/>
  </si>
  <si>
    <t>姓</t>
    <rPh sb="0" eb="1">
      <t>セイ</t>
    </rPh>
    <phoneticPr fontId="6"/>
  </si>
  <si>
    <t>名</t>
    <rPh sb="0" eb="1">
      <t>メイ</t>
    </rPh>
    <phoneticPr fontId="6"/>
  </si>
  <si>
    <t>秘書検定</t>
    <rPh sb="0" eb="2">
      <t>ヒショ</t>
    </rPh>
    <rPh sb="2" eb="4">
      <t>ケンテイ</t>
    </rPh>
    <phoneticPr fontId="6"/>
  </si>
  <si>
    <t>サービス接遇検定</t>
    <rPh sb="4" eb="6">
      <t>セツグウ</t>
    </rPh>
    <rPh sb="6" eb="8">
      <t>ケンテイ</t>
    </rPh>
    <phoneticPr fontId="6"/>
  </si>
  <si>
    <t>HS</t>
    <phoneticPr fontId="6"/>
  </si>
  <si>
    <t>SV</t>
    <phoneticPr fontId="6"/>
  </si>
  <si>
    <t>検定種別コード</t>
    <rPh sb="0" eb="2">
      <t>ケンテイ</t>
    </rPh>
    <rPh sb="2" eb="4">
      <t>シュベツ</t>
    </rPh>
    <phoneticPr fontId="6"/>
  </si>
  <si>
    <t>２級</t>
    <rPh sb="1" eb="2">
      <t>キュウ</t>
    </rPh>
    <phoneticPr fontId="6"/>
  </si>
  <si>
    <t>２・３級</t>
    <rPh sb="3" eb="4">
      <t>キュウ</t>
    </rPh>
    <phoneticPr fontId="6"/>
  </si>
  <si>
    <t>都道府県</t>
    <rPh sb="0" eb="4">
      <t>トドウフケン</t>
    </rPh>
    <phoneticPr fontId="6"/>
  </si>
  <si>
    <t>市区町村</t>
    <rPh sb="0" eb="2">
      <t>シク</t>
    </rPh>
    <rPh sb="2" eb="4">
      <t>チョウソン</t>
    </rPh>
    <phoneticPr fontId="6"/>
  </si>
  <si>
    <t>番地</t>
    <rPh sb="0" eb="2">
      <t>バンチ</t>
    </rPh>
    <phoneticPr fontId="6"/>
  </si>
  <si>
    <t>建物名</t>
    <rPh sb="0" eb="2">
      <t>タテモノ</t>
    </rPh>
    <rPh sb="2" eb="3">
      <t>メイ</t>
    </rPh>
    <phoneticPr fontId="6"/>
  </si>
  <si>
    <t>名称</t>
    <rPh sb="0" eb="2">
      <t>メイショウ</t>
    </rPh>
    <phoneticPr fontId="6"/>
  </si>
  <si>
    <t>コード</t>
    <phoneticPr fontId="6"/>
  </si>
  <si>
    <t>検定選択用</t>
    <rPh sb="0" eb="2">
      <t>ケンテイ</t>
    </rPh>
    <rPh sb="2" eb="4">
      <t>センタク</t>
    </rPh>
    <rPh sb="4" eb="5">
      <t>ヨウ</t>
    </rPh>
    <phoneticPr fontId="6"/>
  </si>
  <si>
    <t>級名称</t>
    <rPh sb="0" eb="1">
      <t>キュウ</t>
    </rPh>
    <rPh sb="1" eb="3">
      <t>メイショウ</t>
    </rPh>
    <phoneticPr fontId="6"/>
  </si>
  <si>
    <t>級種コード</t>
    <rPh sb="0" eb="1">
      <t>キュウ</t>
    </rPh>
    <rPh sb="1" eb="2">
      <t>シュ</t>
    </rPh>
    <phoneticPr fontId="6"/>
  </si>
  <si>
    <t>級選択用</t>
    <rPh sb="0" eb="1">
      <t>キュウ</t>
    </rPh>
    <rPh sb="1" eb="3">
      <t>センタク</t>
    </rPh>
    <rPh sb="3" eb="4">
      <t>ヨウ</t>
    </rPh>
    <phoneticPr fontId="6"/>
  </si>
  <si>
    <t>級コード</t>
    <rPh sb="0" eb="1">
      <t>キュウ</t>
    </rPh>
    <phoneticPr fontId="6"/>
  </si>
  <si>
    <t>面接地</t>
    <rPh sb="0" eb="2">
      <t>メンセツ</t>
    </rPh>
    <rPh sb="2" eb="3">
      <t>チ</t>
    </rPh>
    <phoneticPr fontId="6"/>
  </si>
  <si>
    <t>面接地コード</t>
    <rPh sb="0" eb="2">
      <t>メンセツ</t>
    </rPh>
    <rPh sb="2" eb="3">
      <t>チ</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</si>
  <si>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</si>
  <si>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</si>
  <si>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</si>
  <si>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</si>
  <si>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</si>
  <si>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</si>
  <si>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</si>
  <si>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</si>
  <si>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</si>
  <si>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</si>
  <si>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</si>
  <si>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</si>
  <si>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</si>
  <si>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</si>
  <si>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</si>
  <si>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</si>
  <si>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</si>
  <si>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</si>
  <si>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</si>
  <si>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</si>
  <si>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</si>
  <si>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</si>
  <si>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</si>
  <si>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</si>
  <si>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</si>
  <si>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</si>
  <si>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</si>
  <si>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</si>
  <si>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</si>
  <si>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</si>
  <si>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</si>
  <si>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</si>
  <si>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</si>
  <si>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</si>
  <si>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</si>
  <si>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</si>
  <si>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</si>
  <si>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</si>
  <si>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</si>
  <si>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</si>
  <si>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</si>
  <si>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</si>
  <si>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</si>
  <si>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</si>
  <si>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</si>
  <si>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</si>
  <si>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</si>
  <si>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t>
    <phoneticPr fontId="6"/>
  </si>
  <si>
    <t>02</t>
    <phoneticPr fontId="6"/>
  </si>
  <si>
    <t>03</t>
    <phoneticPr fontId="6"/>
  </si>
  <si>
    <t>04</t>
    <phoneticPr fontId="6"/>
  </si>
  <si>
    <t>05</t>
    <phoneticPr fontId="6"/>
  </si>
  <si>
    <t>06</t>
    <phoneticPr fontId="6"/>
  </si>
  <si>
    <t>07</t>
    <phoneticPr fontId="6"/>
  </si>
  <si>
    <t>08</t>
    <phoneticPr fontId="6"/>
  </si>
  <si>
    <t>09</t>
    <phoneticPr fontId="6"/>
  </si>
  <si>
    <t>コード</t>
    <phoneticPr fontId="6"/>
  </si>
  <si>
    <t>名称</t>
    <rPh sb="0" eb="2">
      <t>メイショウ</t>
    </rPh>
    <phoneticPr fontId="6"/>
  </si>
  <si>
    <t>都道府県</t>
    <rPh sb="0" eb="4">
      <t>トドウフケン</t>
    </rPh>
    <phoneticPr fontId="6"/>
  </si>
  <si>
    <t>男</t>
    <rPh sb="0" eb="1">
      <t>オトコ</t>
    </rPh>
    <phoneticPr fontId="6"/>
  </si>
  <si>
    <t>女</t>
    <rPh sb="0" eb="1">
      <t>オンナ</t>
    </rPh>
    <phoneticPr fontId="6"/>
  </si>
  <si>
    <t>性別</t>
    <rPh sb="0" eb="2">
      <t>セイベツ</t>
    </rPh>
    <phoneticPr fontId="6"/>
  </si>
  <si>
    <t>自宅</t>
    <rPh sb="0" eb="2">
      <t>ジタク</t>
    </rPh>
    <phoneticPr fontId="6"/>
  </si>
  <si>
    <t>勤務先</t>
    <rPh sb="0" eb="3">
      <t>キンムサキ</t>
    </rPh>
    <phoneticPr fontId="6"/>
  </si>
  <si>
    <t>昭和</t>
    <rPh sb="0" eb="2">
      <t>ショウワ</t>
    </rPh>
    <phoneticPr fontId="6"/>
  </si>
  <si>
    <t>平成</t>
    <rPh sb="0" eb="2">
      <t>ヘイセイ</t>
    </rPh>
    <phoneticPr fontId="6"/>
  </si>
  <si>
    <t>1</t>
    <phoneticPr fontId="6"/>
  </si>
  <si>
    <t>2</t>
    <phoneticPr fontId="6"/>
  </si>
  <si>
    <t>年号</t>
    <rPh sb="0" eb="2">
      <t>ネンゴウ</t>
    </rPh>
    <phoneticPr fontId="6"/>
  </si>
  <si>
    <t>電話番号種別</t>
    <rPh sb="0" eb="2">
      <t>デンワ</t>
    </rPh>
    <rPh sb="2" eb="4">
      <t>バンゴウ</t>
    </rPh>
    <rPh sb="4" eb="6">
      <t>シュベツ</t>
    </rPh>
    <phoneticPr fontId="6"/>
  </si>
  <si>
    <t>本会場</t>
    <phoneticPr fontId="6"/>
  </si>
  <si>
    <t>準会場（土）</t>
    <phoneticPr fontId="6"/>
  </si>
  <si>
    <t>準会場（日）</t>
    <phoneticPr fontId="6"/>
  </si>
  <si>
    <t>名称</t>
    <rPh sb="0" eb="2">
      <t>メイショウ</t>
    </rPh>
    <phoneticPr fontId="6"/>
  </si>
  <si>
    <t>区分</t>
    <rPh sb="0" eb="2">
      <t>クブン</t>
    </rPh>
    <phoneticPr fontId="6"/>
  </si>
  <si>
    <t>曜日</t>
    <rPh sb="0" eb="2">
      <t>ヨウビ</t>
    </rPh>
    <phoneticPr fontId="6"/>
  </si>
  <si>
    <t>会場種別</t>
    <rPh sb="0" eb="2">
      <t>カイジョウ</t>
    </rPh>
    <rPh sb="2" eb="4">
      <t>シュベツ</t>
    </rPh>
    <phoneticPr fontId="6"/>
  </si>
  <si>
    <t>1</t>
    <phoneticPr fontId="6"/>
  </si>
  <si>
    <t>2</t>
    <phoneticPr fontId="6"/>
  </si>
  <si>
    <t>7</t>
    <phoneticPr fontId="6"/>
  </si>
  <si>
    <t>性別</t>
    <rPh sb="0" eb="2">
      <t>セイベツ</t>
    </rPh>
    <phoneticPr fontId="6"/>
  </si>
  <si>
    <t>元号</t>
    <rPh sb="0" eb="2">
      <t>ゲンゴウ</t>
    </rPh>
    <phoneticPr fontId="6"/>
  </si>
  <si>
    <t>TEL種別</t>
    <rPh sb="3" eb="5">
      <t>シュベツ</t>
    </rPh>
    <phoneticPr fontId="6"/>
  </si>
  <si>
    <t>都道府県</t>
    <rPh sb="0" eb="4">
      <t>トドウフケン</t>
    </rPh>
    <phoneticPr fontId="6"/>
  </si>
  <si>
    <t>級種</t>
    <rPh sb="0" eb="1">
      <t>キュウ</t>
    </rPh>
    <rPh sb="1" eb="2">
      <t>シュ</t>
    </rPh>
    <phoneticPr fontId="6"/>
  </si>
  <si>
    <t>1級面接地</t>
    <rPh sb="1" eb="2">
      <t>キュウ</t>
    </rPh>
    <rPh sb="2" eb="4">
      <t>メンセツ</t>
    </rPh>
    <rPh sb="4" eb="5">
      <t>チ</t>
    </rPh>
    <phoneticPr fontId="6"/>
  </si>
  <si>
    <t>準1級面接地</t>
    <rPh sb="0" eb="1">
      <t>ジュン</t>
    </rPh>
    <rPh sb="2" eb="3">
      <t>キュウ</t>
    </rPh>
    <rPh sb="3" eb="5">
      <t>メンセツ</t>
    </rPh>
    <rPh sb="5" eb="6">
      <t>チ</t>
    </rPh>
    <phoneticPr fontId="6"/>
  </si>
  <si>
    <t>試験種別
コード</t>
    <rPh sb="0" eb="2">
      <t>シケン</t>
    </rPh>
    <rPh sb="2" eb="4">
      <t>シュベツ</t>
    </rPh>
    <phoneticPr fontId="6"/>
  </si>
  <si>
    <t>会場区分</t>
    <rPh sb="0" eb="2">
      <t>カイジョウ</t>
    </rPh>
    <rPh sb="2" eb="4">
      <t>クブン</t>
    </rPh>
    <phoneticPr fontId="6"/>
  </si>
  <si>
    <t>曜日区分</t>
    <rPh sb="0" eb="2">
      <t>ヨウビ</t>
    </rPh>
    <rPh sb="2" eb="4">
      <t>クブン</t>
    </rPh>
    <phoneticPr fontId="6"/>
  </si>
  <si>
    <t>級種選択用</t>
    <rPh sb="0" eb="1">
      <t>キュウ</t>
    </rPh>
    <rPh sb="1" eb="2">
      <t>シュ</t>
    </rPh>
    <rPh sb="2" eb="4">
      <t>センタク</t>
    </rPh>
    <rPh sb="4" eb="5">
      <t>ヨウ</t>
    </rPh>
    <phoneticPr fontId="6"/>
  </si>
  <si>
    <t>範囲列数</t>
    <rPh sb="0" eb="2">
      <t>ハンイ</t>
    </rPh>
    <rPh sb="2" eb="4">
      <t>レツスウ</t>
    </rPh>
    <phoneticPr fontId="6"/>
  </si>
  <si>
    <t>基準からの
縦ずれ</t>
    <rPh sb="0" eb="2">
      <t>キジュン</t>
    </rPh>
    <rPh sb="6" eb="7">
      <t>タテ</t>
    </rPh>
    <phoneticPr fontId="6"/>
  </si>
  <si>
    <t>1級面接フラグ</t>
    <rPh sb="1" eb="2">
      <t>キュウ</t>
    </rPh>
    <rPh sb="2" eb="4">
      <t>メンセツ</t>
    </rPh>
    <phoneticPr fontId="6"/>
  </si>
  <si>
    <t>準1級面接フラグ</t>
    <rPh sb="0" eb="1">
      <t>ジュン</t>
    </rPh>
    <rPh sb="2" eb="3">
      <t>キュウ</t>
    </rPh>
    <rPh sb="3" eb="5">
      <t>メンセツ</t>
    </rPh>
    <phoneticPr fontId="6"/>
  </si>
  <si>
    <t>1級選択用</t>
    <rPh sb="1" eb="2">
      <t>キュウ</t>
    </rPh>
    <rPh sb="2" eb="4">
      <t>センタク</t>
    </rPh>
    <rPh sb="4" eb="5">
      <t>ヨウ</t>
    </rPh>
    <phoneticPr fontId="6"/>
  </si>
  <si>
    <t>準1級選択用</t>
    <rPh sb="0" eb="1">
      <t>ジュン</t>
    </rPh>
    <rPh sb="2" eb="3">
      <t>キュウ</t>
    </rPh>
    <rPh sb="3" eb="5">
      <t>センタク</t>
    </rPh>
    <rPh sb="5" eb="6">
      <t>ヨウ</t>
    </rPh>
    <phoneticPr fontId="6"/>
  </si>
  <si>
    <t>1級選択用
(縦ずれ)</t>
    <rPh sb="7" eb="8">
      <t>タテ</t>
    </rPh>
    <phoneticPr fontId="6"/>
  </si>
  <si>
    <t>1級選択用
(範囲列数)</t>
    <rPh sb="7" eb="9">
      <t>ハンイ</t>
    </rPh>
    <rPh sb="9" eb="11">
      <t>レツスウ</t>
    </rPh>
    <phoneticPr fontId="6"/>
  </si>
  <si>
    <t>準1級選択用
(縦ずれ)</t>
    <rPh sb="0" eb="1">
      <t>ジュン</t>
    </rPh>
    <rPh sb="8" eb="9">
      <t>タテ</t>
    </rPh>
    <phoneticPr fontId="6"/>
  </si>
  <si>
    <t>準1級選択用
(範囲列数)</t>
    <rPh sb="0" eb="1">
      <t>ジュン</t>
    </rPh>
    <rPh sb="8" eb="10">
      <t>ハンイ</t>
    </rPh>
    <rPh sb="10" eb="12">
      <t>レツスウ</t>
    </rPh>
    <phoneticPr fontId="6"/>
  </si>
  <si>
    <t>検索用</t>
    <rPh sb="0" eb="3">
      <t>ケンサクヨウ</t>
    </rPh>
    <phoneticPr fontId="6"/>
  </si>
  <si>
    <t>1級選択用
(必要不要)</t>
    <rPh sb="7" eb="9">
      <t>ヒツヨウ</t>
    </rPh>
    <rPh sb="9" eb="11">
      <t>フヨウ</t>
    </rPh>
    <phoneticPr fontId="6"/>
  </si>
  <si>
    <t>準1級選択用
(必要不要)</t>
    <rPh sb="0" eb="1">
      <t>ジュン</t>
    </rPh>
    <rPh sb="8" eb="10">
      <t>ヒツヨウ</t>
    </rPh>
    <rPh sb="10" eb="12">
      <t>フヨウ</t>
    </rPh>
    <phoneticPr fontId="6"/>
  </si>
  <si>
    <t>申込人数
(合計)</t>
    <rPh sb="0" eb="2">
      <t>モウシコミ</t>
    </rPh>
    <rPh sb="2" eb="4">
      <t>ニンズウ</t>
    </rPh>
    <rPh sb="6" eb="8">
      <t>ゴウケイ</t>
    </rPh>
    <phoneticPr fontId="6"/>
  </si>
  <si>
    <t>申込人数
(級別)</t>
    <rPh sb="0" eb="2">
      <t>モウシコミ</t>
    </rPh>
    <rPh sb="2" eb="4">
      <t>ニンズウ</t>
    </rPh>
    <rPh sb="6" eb="8">
      <t>キュウベツ</t>
    </rPh>
    <phoneticPr fontId="6"/>
  </si>
  <si>
    <t>検索用</t>
    <rPh sb="0" eb="3">
      <t>ケンサクヨウ</t>
    </rPh>
    <phoneticPr fontId="6"/>
  </si>
  <si>
    <t>その他</t>
    <rPh sb="2" eb="3">
      <t>ホカ</t>
    </rPh>
    <phoneticPr fontId="6"/>
  </si>
  <si>
    <t>1級希望
面接地</t>
    <rPh sb="1" eb="2">
      <t>キュウ</t>
    </rPh>
    <rPh sb="2" eb="4">
      <t>キボウ</t>
    </rPh>
    <rPh sb="5" eb="7">
      <t>メンセツ</t>
    </rPh>
    <rPh sb="7" eb="8">
      <t>チ</t>
    </rPh>
    <phoneticPr fontId="6"/>
  </si>
  <si>
    <t>準1級希望
面接地</t>
    <rPh sb="0" eb="1">
      <t>ジュン</t>
    </rPh>
    <rPh sb="2" eb="3">
      <t>キュウ</t>
    </rPh>
    <rPh sb="3" eb="5">
      <t>キボウ</t>
    </rPh>
    <rPh sb="6" eb="8">
      <t>メンセツ</t>
    </rPh>
    <rPh sb="8" eb="9">
      <t>チ</t>
    </rPh>
    <phoneticPr fontId="6"/>
  </si>
  <si>
    <t>本会場・準会場用</t>
    <rPh sb="0" eb="3">
      <t>ホンカイジョウ</t>
    </rPh>
    <rPh sb="4" eb="7">
      <t>ジュンカイジョウ</t>
    </rPh>
    <rPh sb="7" eb="8">
      <t>ヨウ</t>
    </rPh>
    <phoneticPr fontId="6"/>
  </si>
  <si>
    <t>願書内訳表</t>
    <rPh sb="0" eb="2">
      <t>ガンショ</t>
    </rPh>
    <rPh sb="2" eb="4">
      <t>ウチワケ</t>
    </rPh>
    <rPh sb="4" eb="5">
      <t>ヒョウ</t>
    </rPh>
    <phoneticPr fontId="6"/>
  </si>
  <si>
    <t>①</t>
    <phoneticPr fontId="23"/>
  </si>
  <si>
    <t>②</t>
    <phoneticPr fontId="23"/>
  </si>
  <si>
    <t>③</t>
    <phoneticPr fontId="23"/>
  </si>
  <si>
    <t>④</t>
    <phoneticPr fontId="23"/>
  </si>
  <si>
    <t>⑤</t>
    <phoneticPr fontId="23"/>
  </si>
  <si>
    <t>⑥</t>
    <phoneticPr fontId="23"/>
  </si>
  <si>
    <t>⑦</t>
    <phoneticPr fontId="23"/>
  </si>
  <si>
    <t>⑧</t>
    <phoneticPr fontId="23"/>
  </si>
  <si>
    <t>⑨</t>
    <phoneticPr fontId="23"/>
  </si>
  <si>
    <t>⑩</t>
    <phoneticPr fontId="23"/>
  </si>
  <si>
    <t>⑪</t>
    <phoneticPr fontId="23"/>
  </si>
  <si>
    <t>合計</t>
    <rPh sb="0" eb="2">
      <t>ゴウケイ</t>
    </rPh>
    <phoneticPr fontId="23"/>
  </si>
  <si>
    <t>1 級</t>
    <rPh sb="2" eb="3">
      <t>キュウ</t>
    </rPh>
    <phoneticPr fontId="23"/>
  </si>
  <si>
    <t>準 1 級</t>
    <rPh sb="0" eb="1">
      <t>ジュン</t>
    </rPh>
    <rPh sb="4" eb="5">
      <t>キュウ</t>
    </rPh>
    <phoneticPr fontId="23"/>
  </si>
  <si>
    <t>2 級</t>
    <rPh sb="2" eb="3">
      <t>キュウ</t>
    </rPh>
    <phoneticPr fontId="23"/>
  </si>
  <si>
    <t>3 級</t>
    <rPh sb="2" eb="3">
      <t>キュウ</t>
    </rPh>
    <phoneticPr fontId="23"/>
  </si>
  <si>
    <t>1・準1級</t>
    <rPh sb="2" eb="3">
      <t>ジュン</t>
    </rPh>
    <rPh sb="4" eb="5">
      <t>キュウ</t>
    </rPh>
    <phoneticPr fontId="23"/>
  </si>
  <si>
    <t>準1・2級</t>
    <rPh sb="0" eb="1">
      <t>ジュン</t>
    </rPh>
    <rPh sb="4" eb="5">
      <t>キュウ</t>
    </rPh>
    <phoneticPr fontId="23"/>
  </si>
  <si>
    <t>準1・3級</t>
    <rPh sb="0" eb="1">
      <t>ジュン</t>
    </rPh>
    <rPh sb="4" eb="5">
      <t>キュウ</t>
    </rPh>
    <phoneticPr fontId="23"/>
  </si>
  <si>
    <t>1・2級</t>
    <rPh sb="3" eb="4">
      <t>キュウ</t>
    </rPh>
    <phoneticPr fontId="23"/>
  </si>
  <si>
    <t>2・3級</t>
    <rPh sb="3" eb="4">
      <t>キュウ</t>
    </rPh>
    <phoneticPr fontId="23"/>
  </si>
  <si>
    <t>1・準1・2級</t>
    <rPh sb="2" eb="3">
      <t>ジュン</t>
    </rPh>
    <rPh sb="6" eb="7">
      <t>キュウ</t>
    </rPh>
    <phoneticPr fontId="23"/>
  </si>
  <si>
    <t>準1・2・3級</t>
    <rPh sb="0" eb="1">
      <t>ジュン</t>
    </rPh>
    <rPh sb="6" eb="7">
      <t>キュウ</t>
    </rPh>
    <phoneticPr fontId="23"/>
  </si>
  <si>
    <t>試験回数：</t>
  </si>
  <si>
    <t>【準会場・本会場用】</t>
    <rPh sb="1" eb="4">
      <t>ジュンカイジョウ</t>
    </rPh>
    <rPh sb="5" eb="6">
      <t>ホン</t>
    </rPh>
    <rPh sb="6" eb="8">
      <t>カイジョウ</t>
    </rPh>
    <rPh sb="8" eb="9">
      <t>ヨウ</t>
    </rPh>
    <phoneticPr fontId="6"/>
  </si>
  <si>
    <t>試験回数：</t>
    <rPh sb="0" eb="2">
      <t>シケン</t>
    </rPh>
    <rPh sb="2" eb="4">
      <t>カイスウ</t>
    </rPh>
    <phoneticPr fontId="6"/>
  </si>
  <si>
    <t>試験回数表示用</t>
    <rPh sb="0" eb="2">
      <t>シケン</t>
    </rPh>
    <rPh sb="2" eb="4">
      <t>カイスウ</t>
    </rPh>
    <rPh sb="4" eb="7">
      <t>ヒョウジヨウ</t>
    </rPh>
    <phoneticPr fontId="6"/>
  </si>
  <si>
    <t>回数</t>
    <rPh sb="0" eb="2">
      <t>カイスウ</t>
    </rPh>
    <phoneticPr fontId="6"/>
  </si>
  <si>
    <t>年度</t>
    <rPh sb="0" eb="1">
      <t>ネン</t>
    </rPh>
    <rPh sb="1" eb="2">
      <t>ド</t>
    </rPh>
    <phoneticPr fontId="6"/>
  </si>
  <si>
    <t>季節コード</t>
    <rPh sb="0" eb="2">
      <t>キセツ</t>
    </rPh>
    <phoneticPr fontId="6"/>
  </si>
  <si>
    <t>実施月期</t>
    <rPh sb="0" eb="2">
      <t>ジッシ</t>
    </rPh>
    <rPh sb="2" eb="3">
      <t>ガツ</t>
    </rPh>
    <rPh sb="3" eb="4">
      <t>キ</t>
    </rPh>
    <phoneticPr fontId="6"/>
  </si>
  <si>
    <t>試験回数</t>
    <rPh sb="0" eb="2">
      <t>シケン</t>
    </rPh>
    <rPh sb="2" eb="4">
      <t>カイスウ</t>
    </rPh>
    <phoneticPr fontId="6"/>
  </si>
  <si>
    <t>季節</t>
    <rPh sb="0" eb="2">
      <t>キセツ</t>
    </rPh>
    <phoneticPr fontId="6"/>
  </si>
  <si>
    <t>面接試験</t>
    <rPh sb="0" eb="2">
      <t>メンセツ</t>
    </rPh>
    <rPh sb="2" eb="4">
      <t>シケン</t>
    </rPh>
    <phoneticPr fontId="6"/>
  </si>
  <si>
    <t>Ａ.</t>
    <phoneticPr fontId="30"/>
  </si>
  <si>
    <t>Ｑ１６.</t>
    <phoneticPr fontId="30"/>
  </si>
  <si>
    <t>受験票や合否結果は全て，各団体宛となりますので，個人宛住所の登録は任意です（未記入でも問題ありません）。</t>
    <rPh sb="0" eb="3">
      <t>ジュケンヒョウ</t>
    </rPh>
    <rPh sb="4" eb="6">
      <t>ゴウヒ</t>
    </rPh>
    <rPh sb="6" eb="8">
      <t>ケッカ</t>
    </rPh>
    <rPh sb="9" eb="10">
      <t>スベ</t>
    </rPh>
    <rPh sb="12" eb="13">
      <t>カク</t>
    </rPh>
    <rPh sb="13" eb="15">
      <t>ダンタイ</t>
    </rPh>
    <rPh sb="15" eb="16">
      <t>アテ</t>
    </rPh>
    <rPh sb="24" eb="27">
      <t>コジンアテ</t>
    </rPh>
    <rPh sb="27" eb="29">
      <t>ジュウショ</t>
    </rPh>
    <rPh sb="30" eb="32">
      <t>トウロク</t>
    </rPh>
    <rPh sb="33" eb="35">
      <t>ニンイ</t>
    </rPh>
    <rPh sb="38" eb="41">
      <t>ミキニュウ</t>
    </rPh>
    <rPh sb="43" eb="45">
      <t>モンダイ</t>
    </rPh>
    <phoneticPr fontId="30"/>
  </si>
  <si>
    <t>住所の登録は必須ですか。</t>
    <rPh sb="0" eb="2">
      <t>ジュウショ</t>
    </rPh>
    <rPh sb="3" eb="5">
      <t>トウロク</t>
    </rPh>
    <rPh sb="6" eb="8">
      <t>ヒッス</t>
    </rPh>
    <phoneticPr fontId="30"/>
  </si>
  <si>
    <t>Ｑ１５.</t>
    <phoneticPr fontId="30"/>
  </si>
  <si>
    <t>「姓」または「名」のどちらかに合わせてご入力ください。</t>
    <rPh sb="1" eb="2">
      <t>セイ</t>
    </rPh>
    <rPh sb="7" eb="8">
      <t>メイ</t>
    </rPh>
    <rPh sb="15" eb="16">
      <t>ア</t>
    </rPh>
    <rPh sb="20" eb="22">
      <t>ニュウリョク</t>
    </rPh>
    <phoneticPr fontId="30"/>
  </si>
  <si>
    <t>ミドルネームがある場合はどうすればいいですか。</t>
    <rPh sb="9" eb="11">
      <t>バアイ</t>
    </rPh>
    <phoneticPr fontId="30"/>
  </si>
  <si>
    <t>Ｑ１４.</t>
    <phoneticPr fontId="30"/>
  </si>
  <si>
    <t>「姓」のみご入力ください。「名」は空欄でも結構です。</t>
    <rPh sb="1" eb="2">
      <t>セイ</t>
    </rPh>
    <rPh sb="6" eb="8">
      <t>ニュウリョク</t>
    </rPh>
    <rPh sb="14" eb="15">
      <t>メイ</t>
    </rPh>
    <rPh sb="17" eb="19">
      <t>クウラン</t>
    </rPh>
    <rPh sb="21" eb="23">
      <t>ケッコウ</t>
    </rPh>
    <phoneticPr fontId="30"/>
  </si>
  <si>
    <t>外国籍の受験者で名字にあたるものがない場合はどうすればいいですか。</t>
    <rPh sb="0" eb="3">
      <t>ガイコクセキ</t>
    </rPh>
    <rPh sb="4" eb="7">
      <t>ジュケンシャ</t>
    </rPh>
    <rPh sb="8" eb="10">
      <t>ミョウジ</t>
    </rPh>
    <rPh sb="19" eb="21">
      <t>バアイ</t>
    </rPh>
    <phoneticPr fontId="30"/>
  </si>
  <si>
    <t>Ｑ１３.</t>
    <phoneticPr fontId="30"/>
  </si>
  <si>
    <t>類似の文字に置き換えていただくか，カナやアルファベットでの入力をお願いします。各団体で個別に作られた文字は，正しく登録されませんので，使用しないでください。
また，受験票や合否結果等の印刷物は，原則，登録可能な文字でのみ発行可能となります。</t>
    <rPh sb="0" eb="2">
      <t>ルイジ</t>
    </rPh>
    <rPh sb="4" eb="5">
      <t>ジ</t>
    </rPh>
    <rPh sb="6" eb="7">
      <t>オ</t>
    </rPh>
    <rPh sb="8" eb="9">
      <t>カ</t>
    </rPh>
    <rPh sb="29" eb="31">
      <t>ニュウリョク</t>
    </rPh>
    <rPh sb="33" eb="34">
      <t>ネガ</t>
    </rPh>
    <rPh sb="39" eb="40">
      <t>カク</t>
    </rPh>
    <rPh sb="40" eb="42">
      <t>ダンタイ</t>
    </rPh>
    <rPh sb="43" eb="45">
      <t>コベツ</t>
    </rPh>
    <rPh sb="46" eb="47">
      <t>ツク</t>
    </rPh>
    <rPh sb="50" eb="52">
      <t>モジ</t>
    </rPh>
    <rPh sb="54" eb="55">
      <t>タダ</t>
    </rPh>
    <rPh sb="57" eb="59">
      <t>トウロク</t>
    </rPh>
    <rPh sb="67" eb="69">
      <t>シヨウ</t>
    </rPh>
    <rPh sb="82" eb="85">
      <t>ジュケンヒョウ</t>
    </rPh>
    <rPh sb="86" eb="90">
      <t>ゴウヒケッカ</t>
    </rPh>
    <rPh sb="90" eb="91">
      <t>トウ</t>
    </rPh>
    <rPh sb="92" eb="95">
      <t>インサツブツ</t>
    </rPh>
    <rPh sb="97" eb="99">
      <t>ゲンソク</t>
    </rPh>
    <rPh sb="100" eb="102">
      <t>トウロク</t>
    </rPh>
    <rPh sb="102" eb="104">
      <t>カノウ</t>
    </rPh>
    <rPh sb="105" eb="107">
      <t>モジ</t>
    </rPh>
    <rPh sb="110" eb="112">
      <t>ハッコウ</t>
    </rPh>
    <rPh sb="112" eb="114">
      <t>カノウ</t>
    </rPh>
    <phoneticPr fontId="30"/>
  </si>
  <si>
    <t>入力できない漢字や文字があります。</t>
    <rPh sb="0" eb="2">
      <t>ニュウリョク</t>
    </rPh>
    <rPh sb="6" eb="8">
      <t>カンジ</t>
    </rPh>
    <rPh sb="9" eb="11">
      <t>モジ</t>
    </rPh>
    <phoneticPr fontId="30"/>
  </si>
  <si>
    <t>Ｑ１２.</t>
    <phoneticPr fontId="30"/>
  </si>
  <si>
    <t>氏名はアルファベットでも問題ありませんか。</t>
    <rPh sb="0" eb="2">
      <t>シメイ</t>
    </rPh>
    <rPh sb="12" eb="14">
      <t>モンダイ</t>
    </rPh>
    <phoneticPr fontId="30"/>
  </si>
  <si>
    <t>Ｑ１１.</t>
    <phoneticPr fontId="30"/>
  </si>
  <si>
    <t>氏名は何文字まで対応してもらえますか。</t>
    <rPh sb="0" eb="2">
      <t>シメイ</t>
    </rPh>
    <rPh sb="3" eb="6">
      <t>ナンモジ</t>
    </rPh>
    <rPh sb="8" eb="10">
      <t>タイオウ</t>
    </rPh>
    <phoneticPr fontId="30"/>
  </si>
  <si>
    <t>Ｑ１０.</t>
    <phoneticPr fontId="30"/>
  </si>
  <si>
    <t>【　入力項目について　】</t>
    <rPh sb="2" eb="4">
      <t>ニュウリョク</t>
    </rPh>
    <rPh sb="4" eb="6">
      <t>コウモク</t>
    </rPh>
    <phoneticPr fontId="30"/>
  </si>
  <si>
    <r>
      <t>電話（</t>
    </r>
    <r>
      <rPr>
        <u/>
        <sz val="11"/>
        <color rgb="FFFF0000"/>
        <rFont val="ＭＳ 明朝"/>
        <family val="1"/>
        <charset val="128"/>
      </rPr>
      <t>03-3200-6675</t>
    </r>
    <r>
      <rPr>
        <sz val="11"/>
        <color rgb="FFFF0000"/>
        <rFont val="ＭＳ 明朝"/>
        <family val="1"/>
        <charset val="128"/>
      </rPr>
      <t>）またはメール（</t>
    </r>
    <r>
      <rPr>
        <u/>
        <sz val="11"/>
        <color rgb="FFFF0000"/>
        <rFont val="ＭＳ 明朝"/>
        <family val="1"/>
        <charset val="128"/>
      </rPr>
      <t>gansyo@kentei.or.jp</t>
    </r>
    <r>
      <rPr>
        <sz val="11"/>
        <color rgb="FFFF0000"/>
        <rFont val="ＭＳ 明朝"/>
        <family val="1"/>
        <charset val="128"/>
      </rPr>
      <t>）までお問い合わせください。</t>
    </r>
    <rPh sb="0" eb="2">
      <t>デンワ</t>
    </rPh>
    <rPh sb="46" eb="47">
      <t>ト</t>
    </rPh>
    <rPh sb="48" eb="49">
      <t>ア</t>
    </rPh>
    <phoneticPr fontId="30"/>
  </si>
  <si>
    <t>その他聞きたいことがあるのですが。</t>
    <rPh sb="2" eb="3">
      <t>ホカ</t>
    </rPh>
    <rPh sb="3" eb="4">
      <t>キ</t>
    </rPh>
    <phoneticPr fontId="30"/>
  </si>
  <si>
    <t>Ｑ９.</t>
    <phoneticPr fontId="30"/>
  </si>
  <si>
    <r>
      <rPr>
        <u/>
        <sz val="11"/>
        <color rgb="FFFF0000"/>
        <rFont val="ＭＳ 明朝"/>
        <family val="1"/>
        <charset val="128"/>
      </rPr>
      <t>試験回数ごとにフォーマットを更新</t>
    </r>
    <r>
      <rPr>
        <sz val="11"/>
        <color rgb="FFFF0000"/>
        <rFont val="ＭＳ 明朝"/>
        <family val="1"/>
        <charset val="128"/>
      </rPr>
      <t>しております。受付期間内に毎回最新のフォーマットをダウンロードしご利用ください。</t>
    </r>
    <rPh sb="0" eb="4">
      <t>シケンカイスウ</t>
    </rPh>
    <rPh sb="14" eb="16">
      <t>コウシン</t>
    </rPh>
    <rPh sb="23" eb="25">
      <t>ウケツケ</t>
    </rPh>
    <rPh sb="25" eb="27">
      <t>キカン</t>
    </rPh>
    <rPh sb="27" eb="28">
      <t>ナイ</t>
    </rPh>
    <rPh sb="29" eb="31">
      <t>マイカイ</t>
    </rPh>
    <rPh sb="31" eb="33">
      <t>サイシン</t>
    </rPh>
    <rPh sb="49" eb="51">
      <t>リヨウ</t>
    </rPh>
    <phoneticPr fontId="30"/>
  </si>
  <si>
    <t>次回も同じフォーマットを利用できますか。</t>
    <rPh sb="0" eb="2">
      <t>ジカイ</t>
    </rPh>
    <rPh sb="3" eb="4">
      <t>オナ</t>
    </rPh>
    <rPh sb="12" eb="14">
      <t>リヨウ</t>
    </rPh>
    <phoneticPr fontId="30"/>
  </si>
  <si>
    <t>Ｑ８.</t>
    <phoneticPr fontId="30"/>
  </si>
  <si>
    <t>受験者何名から申込できますか。</t>
    <rPh sb="0" eb="3">
      <t>ジュケンシャ</t>
    </rPh>
    <rPh sb="3" eb="5">
      <t>ナンメイ</t>
    </rPh>
    <rPh sb="7" eb="9">
      <t>モウシコミ</t>
    </rPh>
    <phoneticPr fontId="30"/>
  </si>
  <si>
    <t>Ｑ７.</t>
    <phoneticPr fontId="30"/>
  </si>
  <si>
    <t>申込後のキャンセルはできますか。</t>
    <rPh sb="0" eb="2">
      <t>モウシコミ</t>
    </rPh>
    <rPh sb="2" eb="3">
      <t>ゴ</t>
    </rPh>
    <phoneticPr fontId="30"/>
  </si>
  <si>
    <t>Ｑ６.</t>
    <phoneticPr fontId="30"/>
  </si>
  <si>
    <r>
      <t>締切日までは，データの修正，受験者の入れ替えは可能です。対象者分だけでなく，修正後の</t>
    </r>
    <r>
      <rPr>
        <u/>
        <sz val="11"/>
        <color rgb="FFFF0000"/>
        <rFont val="ＭＳ 明朝"/>
        <family val="1"/>
        <charset val="128"/>
      </rPr>
      <t>全データを再提出</t>
    </r>
    <r>
      <rPr>
        <sz val="11"/>
        <color rgb="FFFF0000"/>
        <rFont val="ＭＳ 明朝"/>
        <family val="1"/>
        <charset val="128"/>
      </rPr>
      <t>してください。</t>
    </r>
    <rPh sb="0" eb="3">
      <t>シメキリビ</t>
    </rPh>
    <rPh sb="11" eb="13">
      <t>シュウセイ</t>
    </rPh>
    <rPh sb="14" eb="17">
      <t>ジュケンシャ</t>
    </rPh>
    <rPh sb="18" eb="19">
      <t>イ</t>
    </rPh>
    <rPh sb="20" eb="21">
      <t>カ</t>
    </rPh>
    <rPh sb="23" eb="25">
      <t>カノウ</t>
    </rPh>
    <rPh sb="28" eb="31">
      <t>タイショウシャ</t>
    </rPh>
    <rPh sb="31" eb="32">
      <t>ブン</t>
    </rPh>
    <rPh sb="38" eb="40">
      <t>シュウセイ</t>
    </rPh>
    <rPh sb="40" eb="41">
      <t>ゴ</t>
    </rPh>
    <rPh sb="42" eb="43">
      <t>ゼン</t>
    </rPh>
    <rPh sb="47" eb="50">
      <t>サイテイシュツ</t>
    </rPh>
    <phoneticPr fontId="30"/>
  </si>
  <si>
    <t>送信したデータの修正や受験者の入れ替えはできますか。</t>
    <rPh sb="0" eb="2">
      <t>ソウシン</t>
    </rPh>
    <rPh sb="8" eb="10">
      <t>シュウセイ</t>
    </rPh>
    <rPh sb="11" eb="14">
      <t>ジュケンシャ</t>
    </rPh>
    <rPh sb="15" eb="16">
      <t>イ</t>
    </rPh>
    <rPh sb="17" eb="18">
      <t>カ</t>
    </rPh>
    <phoneticPr fontId="30"/>
  </si>
  <si>
    <t>Ｑ５.</t>
    <phoneticPr fontId="30"/>
  </si>
  <si>
    <r>
      <t>締切日までは，追加申込は可能です。</t>
    </r>
    <r>
      <rPr>
        <u/>
        <sz val="11"/>
        <color rgb="FFFF0000"/>
        <rFont val="ＭＳ 明朝"/>
        <family val="1"/>
        <charset val="128"/>
      </rPr>
      <t>追加者分の情報のみ</t>
    </r>
    <r>
      <rPr>
        <sz val="11"/>
        <color rgb="FFFF0000"/>
        <rFont val="ＭＳ 明朝"/>
        <family val="1"/>
        <charset val="128"/>
      </rPr>
      <t>を入力し，メール本文に「追加」の旨を記載の上，お申し込みください。締切日以降の追加については，都度ご相談ください。</t>
    </r>
    <rPh sb="0" eb="2">
      <t>シメキリ</t>
    </rPh>
    <rPh sb="2" eb="3">
      <t>ヒ</t>
    </rPh>
    <rPh sb="7" eb="9">
      <t>ツイカ</t>
    </rPh>
    <rPh sb="9" eb="11">
      <t>モウシコミ</t>
    </rPh>
    <rPh sb="12" eb="14">
      <t>カノウ</t>
    </rPh>
    <rPh sb="17" eb="20">
      <t>ツイカシャ</t>
    </rPh>
    <rPh sb="20" eb="21">
      <t>ブン</t>
    </rPh>
    <rPh sb="22" eb="24">
      <t>ジョウホウ</t>
    </rPh>
    <rPh sb="27" eb="29">
      <t>ニュウリョク</t>
    </rPh>
    <rPh sb="34" eb="36">
      <t>ホンブン</t>
    </rPh>
    <rPh sb="38" eb="40">
      <t>ツイカ</t>
    </rPh>
    <rPh sb="42" eb="43">
      <t>ムネ</t>
    </rPh>
    <rPh sb="44" eb="46">
      <t>キサイ</t>
    </rPh>
    <rPh sb="47" eb="48">
      <t>ウエ</t>
    </rPh>
    <rPh sb="50" eb="51">
      <t>モウ</t>
    </rPh>
    <rPh sb="52" eb="53">
      <t>コ</t>
    </rPh>
    <rPh sb="59" eb="62">
      <t>シメキリビ</t>
    </rPh>
    <rPh sb="62" eb="64">
      <t>イコウ</t>
    </rPh>
    <rPh sb="65" eb="67">
      <t>ツイカ</t>
    </rPh>
    <rPh sb="73" eb="75">
      <t>ツド</t>
    </rPh>
    <rPh sb="76" eb="78">
      <t>ソウダン</t>
    </rPh>
    <phoneticPr fontId="30"/>
  </si>
  <si>
    <t>受験者の追加が発生したのですが。</t>
    <rPh sb="0" eb="3">
      <t>ジュケンシャ</t>
    </rPh>
    <rPh sb="4" eb="6">
      <t>ツイカ</t>
    </rPh>
    <rPh sb="7" eb="9">
      <t>ハッセイ</t>
    </rPh>
    <phoneticPr fontId="30"/>
  </si>
  <si>
    <t>Ｑ４.</t>
    <phoneticPr fontId="30"/>
  </si>
  <si>
    <t>今回は空白で結構です。ただし，今後も必要な情報になりますので，各送付資材に記載される番号（Ｑ２.参照）をお控えください。</t>
    <rPh sb="0" eb="2">
      <t>コンカイ</t>
    </rPh>
    <rPh sb="3" eb="5">
      <t>クウハク</t>
    </rPh>
    <rPh sb="6" eb="8">
      <t>ケッコウ</t>
    </rPh>
    <rPh sb="15" eb="17">
      <t>コンゴ</t>
    </rPh>
    <rPh sb="18" eb="20">
      <t>ヒツヨウ</t>
    </rPh>
    <rPh sb="21" eb="23">
      <t>ジョウホウ</t>
    </rPh>
    <rPh sb="31" eb="32">
      <t>カク</t>
    </rPh>
    <rPh sb="32" eb="34">
      <t>ソウフ</t>
    </rPh>
    <rPh sb="34" eb="36">
      <t>シザイ</t>
    </rPh>
    <rPh sb="37" eb="39">
      <t>キサイ</t>
    </rPh>
    <rPh sb="42" eb="44">
      <t>バンゴウ</t>
    </rPh>
    <rPh sb="48" eb="50">
      <t>サンショウ</t>
    </rPh>
    <rPh sb="53" eb="54">
      <t>ヒカ</t>
    </rPh>
    <phoneticPr fontId="30"/>
  </si>
  <si>
    <t>Ｑ３.</t>
    <phoneticPr fontId="30"/>
  </si>
  <si>
    <r>
      <t>各団体に一つ付与される『</t>
    </r>
    <r>
      <rPr>
        <u/>
        <sz val="11"/>
        <color rgb="FFFF0000"/>
        <rFont val="ＭＳ 明朝"/>
        <family val="1"/>
        <charset val="128"/>
      </rPr>
      <t>０からはじまる５ケタの固有の番号</t>
    </r>
    <r>
      <rPr>
        <sz val="11"/>
        <color rgb="FFFF0000"/>
        <rFont val="ＭＳ 明朝"/>
        <family val="1"/>
        <charset val="128"/>
      </rPr>
      <t>』です。</t>
    </r>
    <rPh sb="0" eb="1">
      <t>カク</t>
    </rPh>
    <rPh sb="1" eb="3">
      <t>ダンタイ</t>
    </rPh>
    <rPh sb="4" eb="5">
      <t>ヒト</t>
    </rPh>
    <rPh sb="6" eb="8">
      <t>フヨ</t>
    </rPh>
    <rPh sb="23" eb="25">
      <t>コユウ</t>
    </rPh>
    <rPh sb="26" eb="28">
      <t>バンゴウ</t>
    </rPh>
    <phoneticPr fontId="30"/>
  </si>
  <si>
    <t>Ｑ２.</t>
    <phoneticPr fontId="30"/>
  </si>
  <si>
    <r>
      <t>「</t>
    </r>
    <r>
      <rPr>
        <u/>
        <sz val="11"/>
        <color rgb="FFFF0000"/>
        <rFont val="ＭＳ 明朝"/>
        <family val="1"/>
        <charset val="128"/>
      </rPr>
      <t>gansyo@kentei.or.jp</t>
    </r>
    <r>
      <rPr>
        <sz val="11"/>
        <color rgb="FFFF0000"/>
        <rFont val="ＭＳ 明朝"/>
        <family val="1"/>
        <charset val="128"/>
      </rPr>
      <t>」まで送ってください。</t>
    </r>
    <rPh sb="23" eb="24">
      <t>オク</t>
    </rPh>
    <phoneticPr fontId="30"/>
  </si>
  <si>
    <t>メールはどこに送ればいいですか。</t>
    <rPh sb="7" eb="8">
      <t>オク</t>
    </rPh>
    <phoneticPr fontId="30"/>
  </si>
  <si>
    <t>Ｑ１.</t>
    <phoneticPr fontId="30"/>
  </si>
  <si>
    <t>【　全体　】</t>
    <rPh sb="2" eb="4">
      <t>ゼンタイ</t>
    </rPh>
    <phoneticPr fontId="30"/>
  </si>
  <si>
    <t>申込者の必須項目を教えてください。</t>
    <rPh sb="0" eb="3">
      <t>モウシコミシャ</t>
    </rPh>
    <rPh sb="4" eb="8">
      <t>ヒッスコウモク</t>
    </rPh>
    <rPh sb="9" eb="10">
      <t>オシ</t>
    </rPh>
    <phoneticPr fontId="30"/>
  </si>
  <si>
    <t>願書到着時点でお申し込み完了となり，それ以降のキャンセルはできかねます。別の受験者との入れ替えをご検討ください（Ｑ６.参照）。</t>
    <rPh sb="0" eb="2">
      <t>ガンショ</t>
    </rPh>
    <rPh sb="2" eb="4">
      <t>トウチャク</t>
    </rPh>
    <rPh sb="4" eb="6">
      <t>ジテン</t>
    </rPh>
    <rPh sb="8" eb="9">
      <t>モウ</t>
    </rPh>
    <rPh sb="10" eb="11">
      <t>コ</t>
    </rPh>
    <rPh sb="12" eb="14">
      <t>カンリョウ</t>
    </rPh>
    <rPh sb="20" eb="22">
      <t>イコウ</t>
    </rPh>
    <rPh sb="36" eb="37">
      <t>ベツ</t>
    </rPh>
    <rPh sb="38" eb="41">
      <t>ジュケンシャ</t>
    </rPh>
    <rPh sb="43" eb="44">
      <t>イ</t>
    </rPh>
    <rPh sb="45" eb="46">
      <t>カ</t>
    </rPh>
    <rPh sb="49" eb="51">
      <t>ケントウ</t>
    </rPh>
    <rPh sb="59" eb="61">
      <t>サンショウ</t>
    </rPh>
    <phoneticPr fontId="30"/>
  </si>
  <si>
    <t>■願書フォーマット　Ｑ＆Ａ　　【本会場・準会場用】</t>
    <rPh sb="1" eb="3">
      <t>ガンショ</t>
    </rPh>
    <rPh sb="16" eb="19">
      <t>ホンカイジョウ</t>
    </rPh>
    <rPh sb="20" eb="23">
      <t>ジュンカイジョウ</t>
    </rPh>
    <rPh sb="23" eb="24">
      <t>ヨウ</t>
    </rPh>
    <phoneticPr fontId="30"/>
  </si>
  <si>
    <t>ヤマダ</t>
    <phoneticPr fontId="6"/>
  </si>
  <si>
    <t>タロウ</t>
    <phoneticPr fontId="6"/>
  </si>
  <si>
    <t>山田</t>
    <rPh sb="0" eb="2">
      <t>ヤマダ</t>
    </rPh>
    <phoneticPr fontId="6"/>
  </si>
  <si>
    <t>太郎</t>
    <rPh sb="0" eb="2">
      <t>タロウ</t>
    </rPh>
    <phoneticPr fontId="6"/>
  </si>
  <si>
    <t>ヒショ</t>
    <phoneticPr fontId="6"/>
  </si>
  <si>
    <t>ハナコ</t>
    <phoneticPr fontId="6"/>
  </si>
  <si>
    <t>秘書</t>
    <rPh sb="0" eb="2">
      <t>ヒショ</t>
    </rPh>
    <phoneticPr fontId="6"/>
  </si>
  <si>
    <t>花子</t>
    <rPh sb="0" eb="2">
      <t>ハナコ</t>
    </rPh>
    <phoneticPr fontId="6"/>
  </si>
  <si>
    <t>足立区中川</t>
    <phoneticPr fontId="6"/>
  </si>
  <si>
    <t>９９－９－９９</t>
    <phoneticPr fontId="6"/>
  </si>
  <si>
    <t>杉並区高円寺</t>
    <phoneticPr fontId="6"/>
  </si>
  <si>
    <t>マンション５０３</t>
    <phoneticPr fontId="6"/>
  </si>
  <si>
    <t>１－１－１</t>
    <phoneticPr fontId="6"/>
  </si>
  <si>
    <t>※入力例sheet用</t>
    <rPh sb="1" eb="3">
      <t>ニュウリョク</t>
    </rPh>
    <rPh sb="3" eb="4">
      <t>レイ</t>
    </rPh>
    <rPh sb="9" eb="10">
      <t>ヨウ</t>
    </rPh>
    <phoneticPr fontId="23"/>
  </si>
  <si>
    <t>※まずは，検定名を選択してください</t>
  </si>
  <si>
    <t>※まずは，検定名を選択してください</t>
    <phoneticPr fontId="6"/>
  </si>
  <si>
    <t>imput</t>
    <phoneticPr fontId="6"/>
  </si>
  <si>
    <t>DAN</t>
    <phoneticPr fontId="6"/>
  </si>
  <si>
    <t>カナ姓
文字数</t>
    <rPh sb="2" eb="3">
      <t>セイ</t>
    </rPh>
    <rPh sb="4" eb="7">
      <t>モジスウ</t>
    </rPh>
    <phoneticPr fontId="6"/>
  </si>
  <si>
    <t>カナ名
文字数</t>
    <rPh sb="2" eb="3">
      <t>メイ</t>
    </rPh>
    <rPh sb="4" eb="7">
      <t>モジスウ</t>
    </rPh>
    <phoneticPr fontId="6"/>
  </si>
  <si>
    <t>漢字姓
文字数</t>
    <rPh sb="0" eb="2">
      <t>カンジ</t>
    </rPh>
    <rPh sb="2" eb="3">
      <t>セイ</t>
    </rPh>
    <rPh sb="4" eb="7">
      <t>モジスウ</t>
    </rPh>
    <phoneticPr fontId="6"/>
  </si>
  <si>
    <t>漢字名
文字数</t>
    <rPh sb="0" eb="2">
      <t>カンジ</t>
    </rPh>
    <rPh sb="2" eb="3">
      <t>メイ</t>
    </rPh>
    <rPh sb="4" eb="7">
      <t>モジスウ</t>
    </rPh>
    <phoneticPr fontId="6"/>
  </si>
  <si>
    <t>生年月日
年</t>
    <rPh sb="0" eb="4">
      <t>セイネンガッピ</t>
    </rPh>
    <rPh sb="5" eb="6">
      <t>ネン</t>
    </rPh>
    <phoneticPr fontId="6"/>
  </si>
  <si>
    <t>生年月日
月</t>
    <rPh sb="0" eb="4">
      <t>セイネンガッピ</t>
    </rPh>
    <rPh sb="5" eb="6">
      <t>ツキ</t>
    </rPh>
    <phoneticPr fontId="6"/>
  </si>
  <si>
    <t>生年月日
日</t>
    <rPh sb="0" eb="4">
      <t>セイネンガッピ</t>
    </rPh>
    <rPh sb="5" eb="6">
      <t>ヒ</t>
    </rPh>
    <phoneticPr fontId="6"/>
  </si>
  <si>
    <t>性別
選択項目</t>
    <rPh sb="0" eb="2">
      <t>セイベツ</t>
    </rPh>
    <rPh sb="3" eb="5">
      <t>センタク</t>
    </rPh>
    <rPh sb="5" eb="7">
      <t>コウモク</t>
    </rPh>
    <phoneticPr fontId="6"/>
  </si>
  <si>
    <t>元号
選択項目</t>
    <rPh sb="0" eb="2">
      <t>ゲンゴウ</t>
    </rPh>
    <rPh sb="3" eb="5">
      <t>センタク</t>
    </rPh>
    <rPh sb="5" eb="7">
      <t>コウモク</t>
    </rPh>
    <phoneticPr fontId="6"/>
  </si>
  <si>
    <t>TEL種別
選択項目</t>
    <rPh sb="3" eb="5">
      <t>シュベツ</t>
    </rPh>
    <rPh sb="6" eb="8">
      <t>センタク</t>
    </rPh>
    <rPh sb="8" eb="10">
      <t>コウモク</t>
    </rPh>
    <phoneticPr fontId="6"/>
  </si>
  <si>
    <t>郵便番号
文字数</t>
    <rPh sb="0" eb="4">
      <t>ユウビンバンゴウ</t>
    </rPh>
    <rPh sb="5" eb="8">
      <t>モジスウ</t>
    </rPh>
    <phoneticPr fontId="6"/>
  </si>
  <si>
    <t>TEL
文字数</t>
    <rPh sb="4" eb="7">
      <t>モジスウ</t>
    </rPh>
    <phoneticPr fontId="6"/>
  </si>
  <si>
    <t>市区町村
文字数</t>
    <rPh sb="0" eb="4">
      <t>シクチョウソン</t>
    </rPh>
    <rPh sb="5" eb="8">
      <t>モジスウ</t>
    </rPh>
    <phoneticPr fontId="6"/>
  </si>
  <si>
    <t>番地
文字数</t>
    <rPh sb="0" eb="2">
      <t>バンチ</t>
    </rPh>
    <rPh sb="3" eb="6">
      <t>モジスウ</t>
    </rPh>
    <phoneticPr fontId="6"/>
  </si>
  <si>
    <t>建物名
文字数</t>
    <rPh sb="0" eb="3">
      <t>タテモノメイ</t>
    </rPh>
    <rPh sb="4" eb="7">
      <t>モジスウ</t>
    </rPh>
    <phoneticPr fontId="6"/>
  </si>
  <si>
    <t>所属
文字数</t>
    <rPh sb="0" eb="2">
      <t>ショゾク</t>
    </rPh>
    <rPh sb="3" eb="6">
      <t>モジスウ</t>
    </rPh>
    <phoneticPr fontId="6"/>
  </si>
  <si>
    <t>学年
文字数</t>
    <rPh sb="0" eb="2">
      <t>ガクネン</t>
    </rPh>
    <rPh sb="3" eb="6">
      <t>モジスウ</t>
    </rPh>
    <phoneticPr fontId="6"/>
  </si>
  <si>
    <t>クラス
文字数</t>
    <rPh sb="4" eb="7">
      <t>モジスウ</t>
    </rPh>
    <phoneticPr fontId="6"/>
  </si>
  <si>
    <t>No.
文字数</t>
    <rPh sb="4" eb="7">
      <t>モジスウ</t>
    </rPh>
    <phoneticPr fontId="6"/>
  </si>
  <si>
    <t>HS</t>
  </si>
  <si>
    <t>1</t>
  </si>
  <si>
    <t>2</t>
  </si>
  <si>
    <t>２級</t>
  </si>
  <si>
    <t>HS２級</t>
  </si>
  <si>
    <t>3</t>
  </si>
  <si>
    <t>３級</t>
  </si>
  <si>
    <t>HS３級</t>
  </si>
  <si>
    <t>２・３級</t>
  </si>
  <si>
    <t>HS２・３級</t>
  </si>
  <si>
    <t>SV</t>
  </si>
  <si>
    <t>SV２級</t>
  </si>
  <si>
    <t>SV３級</t>
  </si>
  <si>
    <t>SV２・３級</t>
  </si>
  <si>
    <t>和暦年度</t>
    <rPh sb="0" eb="2">
      <t>ワレキ</t>
    </rPh>
    <rPh sb="2" eb="4">
      <t>ネンド</t>
    </rPh>
    <phoneticPr fontId="6"/>
  </si>
  <si>
    <t>実施月度</t>
    <rPh sb="0" eb="2">
      <t>ジッシ</t>
    </rPh>
    <rPh sb="2" eb="4">
      <t>ガツド</t>
    </rPh>
    <phoneticPr fontId="6"/>
  </si>
  <si>
    <t>都道府県
選択項目</t>
    <rPh sb="0" eb="4">
      <t>トドウフケン</t>
    </rPh>
    <rPh sb="5" eb="7">
      <t>センタク</t>
    </rPh>
    <rPh sb="7" eb="9">
      <t>コウモク</t>
    </rPh>
    <phoneticPr fontId="6"/>
  </si>
  <si>
    <t>級種
選択項目</t>
    <rPh sb="0" eb="2">
      <t>キュウシュ</t>
    </rPh>
    <rPh sb="3" eb="5">
      <t>センタク</t>
    </rPh>
    <rPh sb="5" eb="7">
      <t>コウモク</t>
    </rPh>
    <phoneticPr fontId="6"/>
  </si>
  <si>
    <t>1級面接地
選択項目</t>
    <rPh sb="1" eb="2">
      <t>キュウ</t>
    </rPh>
    <rPh sb="2" eb="5">
      <t>メンセツチ</t>
    </rPh>
    <rPh sb="6" eb="8">
      <t>センタク</t>
    </rPh>
    <rPh sb="8" eb="10">
      <t>コウモク</t>
    </rPh>
    <phoneticPr fontId="6"/>
  </si>
  <si>
    <t>準1級面接地
選択項目</t>
    <rPh sb="0" eb="1">
      <t>ジュン</t>
    </rPh>
    <rPh sb="2" eb="3">
      <t>キュウ</t>
    </rPh>
    <rPh sb="3" eb="6">
      <t>メンセツチ</t>
    </rPh>
    <rPh sb="7" eb="9">
      <t>センタク</t>
    </rPh>
    <rPh sb="9" eb="11">
      <t>コウモク</t>
    </rPh>
    <phoneticPr fontId="6"/>
  </si>
  <si>
    <t>1200002</t>
    <phoneticPr fontId="6"/>
  </si>
  <si>
    <t>1210001</t>
    <phoneticPr fontId="6"/>
  </si>
  <si>
    <t>郵便番号
( - なし)</t>
    <rPh sb="0" eb="4">
      <t>ユウビンバンゴウ</t>
    </rPh>
    <phoneticPr fontId="6"/>
  </si>
  <si>
    <t>氏名（カナ）</t>
  </si>
  <si>
    <t>氏名（漢字）</t>
  </si>
  <si>
    <t>氏名（カナ）</t>
    <phoneticPr fontId="6"/>
  </si>
  <si>
    <t>氏名（漢字）</t>
    <phoneticPr fontId="6"/>
  </si>
  <si>
    <t>漢字（旧字体，外字等）によっては，類字やカナに置き換えさせていただく場合があります。</t>
    <rPh sb="0" eb="2">
      <t>カンジ</t>
    </rPh>
    <rPh sb="3" eb="6">
      <t>キュウジタイ</t>
    </rPh>
    <rPh sb="7" eb="9">
      <t>ガイジ</t>
    </rPh>
    <rPh sb="9" eb="10">
      <t>ナド</t>
    </rPh>
    <rPh sb="17" eb="19">
      <t>ルイジ</t>
    </rPh>
    <rPh sb="23" eb="24">
      <t>オ</t>
    </rPh>
    <rPh sb="25" eb="26">
      <t>カ</t>
    </rPh>
    <rPh sb="34" eb="36">
      <t>バアイ</t>
    </rPh>
    <phoneticPr fontId="6"/>
  </si>
  <si>
    <t>※項目が赤字のものは入力必須です。</t>
    <phoneticPr fontId="6"/>
  </si>
  <si>
    <t>１級</t>
  </si>
  <si>
    <t>HS１級</t>
  </si>
  <si>
    <t>準１級</t>
  </si>
  <si>
    <t>HS準１級</t>
  </si>
  <si>
    <t>4</t>
  </si>
  <si>
    <t>準１・２級</t>
  </si>
  <si>
    <t>HS準１・２級</t>
  </si>
  <si>
    <t>5</t>
  </si>
  <si>
    <t>6</t>
  </si>
  <si>
    <t>BB</t>
  </si>
  <si>
    <t>BB１級</t>
  </si>
  <si>
    <t>BB２級</t>
  </si>
  <si>
    <t>BB３級</t>
  </si>
  <si>
    <t>１・２級</t>
  </si>
  <si>
    <t>BB１・２級</t>
  </si>
  <si>
    <t>BB２・３級</t>
  </si>
  <si>
    <t>BZ</t>
  </si>
  <si>
    <t>BZ１級</t>
  </si>
  <si>
    <t>BZ２級</t>
  </si>
  <si>
    <t>BZ３級</t>
  </si>
  <si>
    <t>BZ１・２級</t>
  </si>
  <si>
    <t>BZ２・３級</t>
  </si>
  <si>
    <t>SV１級</t>
  </si>
  <si>
    <t>SV準１級</t>
  </si>
  <si>
    <t>１・準１級</t>
  </si>
  <si>
    <t>SV１・準１級</t>
  </si>
  <si>
    <t>SV準１・２級</t>
  </si>
  <si>
    <t>準１・３級</t>
  </si>
  <si>
    <t>SV準１・３級</t>
  </si>
  <si>
    <t>7</t>
  </si>
  <si>
    <t>SV１・２級</t>
  </si>
  <si>
    <t>8</t>
  </si>
  <si>
    <t>9</t>
  </si>
  <si>
    <t>１・準１・２級</t>
  </si>
  <si>
    <t>SV１・準１・２級</t>
  </si>
  <si>
    <t>10</t>
  </si>
  <si>
    <t>準１・２・３級</t>
  </si>
  <si>
    <t>SV準１・２・３級</t>
  </si>
  <si>
    <t>11</t>
  </si>
  <si>
    <t>1Q</t>
  </si>
  <si>
    <t>J1</t>
  </si>
  <si>
    <t>A</t>
  </si>
  <si>
    <t>B</t>
  </si>
  <si>
    <t>C</t>
  </si>
  <si>
    <t>D</t>
  </si>
  <si>
    <t>E</t>
  </si>
  <si>
    <t>F</t>
  </si>
  <si>
    <t>G</t>
  </si>
  <si>
    <t>H</t>
  </si>
  <si>
    <t>J</t>
  </si>
  <si>
    <t>K</t>
  </si>
  <si>
    <t>L</t>
  </si>
  <si>
    <t>M</t>
  </si>
  <si>
    <t>N</t>
  </si>
  <si>
    <t>O</t>
  </si>
  <si>
    <t>P</t>
  </si>
  <si>
    <t>Q</t>
  </si>
  <si>
    <t>BZ</t>
    <phoneticPr fontId="6"/>
  </si>
  <si>
    <t>ビジネス文書検定</t>
    <rPh sb="4" eb="8">
      <t>ブンショケンテイ</t>
    </rPh>
    <phoneticPr fontId="6"/>
  </si>
  <si>
    <t>BB</t>
    <phoneticPr fontId="6"/>
  </si>
  <si>
    <t>ビジネス実務マナー検定</t>
    <rPh sb="4" eb="6">
      <t>ジツム</t>
    </rPh>
    <rPh sb="9" eb="11">
      <t>ケンテイ</t>
    </rPh>
    <phoneticPr fontId="6"/>
  </si>
  <si>
    <t>和暦年度</t>
    <rPh sb="0" eb="4">
      <t>ワレキネンド</t>
    </rPh>
    <phoneticPr fontId="6"/>
  </si>
  <si>
    <t>HS１・準１級</t>
  </si>
  <si>
    <t>１・３級</t>
    <phoneticPr fontId="6"/>
  </si>
  <si>
    <t>HS１・３級</t>
  </si>
  <si>
    <t>⑥</t>
  </si>
  <si>
    <t>⑦</t>
  </si>
  <si>
    <t>⑧</t>
  </si>
  <si>
    <t>⑨</t>
  </si>
  <si>
    <t>⑩</t>
  </si>
  <si>
    <t>⑪</t>
  </si>
  <si>
    <t>⑫</t>
    <phoneticPr fontId="23"/>
  </si>
  <si>
    <t>1・3級</t>
    <rPh sb="3" eb="4">
      <t>キュウ</t>
    </rPh>
    <phoneticPr fontId="23"/>
  </si>
  <si>
    <t>検定ID</t>
    <rPh sb="0" eb="2">
      <t>ケンテイ</t>
    </rPh>
    <phoneticPr fontId="37"/>
  </si>
  <si>
    <t>団体コード</t>
    <rPh sb="0" eb="2">
      <t>ダンタイ</t>
    </rPh>
    <phoneticPr fontId="37"/>
  </si>
  <si>
    <t>試験回</t>
    <rPh sb="0" eb="3">
      <t>シケンカイ</t>
    </rPh>
    <phoneticPr fontId="37"/>
  </si>
  <si>
    <t>レコード番号</t>
    <rPh sb="4" eb="6">
      <t>バンゴウ</t>
    </rPh>
    <phoneticPr fontId="1"/>
  </si>
  <si>
    <t>氏名カナ_姓</t>
    <rPh sb="0" eb="2">
      <t>シメイ</t>
    </rPh>
    <rPh sb="5" eb="6">
      <t>セイ</t>
    </rPh>
    <phoneticPr fontId="1"/>
  </si>
  <si>
    <t>氏名カナ_名</t>
    <rPh sb="0" eb="2">
      <t>シメイ</t>
    </rPh>
    <rPh sb="5" eb="6">
      <t>メイ</t>
    </rPh>
    <phoneticPr fontId="1"/>
  </si>
  <si>
    <t>氏名_姓</t>
    <rPh sb="0" eb="2">
      <t>シメイ</t>
    </rPh>
    <rPh sb="3" eb="4">
      <t>セイ</t>
    </rPh>
    <phoneticPr fontId="1"/>
  </si>
  <si>
    <t>氏名_名</t>
    <rPh sb="0" eb="2">
      <t>シメイ</t>
    </rPh>
    <rPh sb="3" eb="4">
      <t>メイ</t>
    </rPh>
    <phoneticPr fontId="1"/>
  </si>
  <si>
    <t>性別</t>
    <rPh sb="0" eb="2">
      <t>セイベツ</t>
    </rPh>
    <phoneticPr fontId="1"/>
  </si>
  <si>
    <t>生年月日</t>
    <rPh sb="0" eb="4">
      <t>セイネンガッピ</t>
    </rPh>
    <phoneticPr fontId="1"/>
  </si>
  <si>
    <t>TEL</t>
    <phoneticPr fontId="37"/>
  </si>
  <si>
    <t>郵便番号</t>
    <rPh sb="0" eb="4">
      <t>ユウビンバンゴウ</t>
    </rPh>
    <phoneticPr fontId="1"/>
  </si>
  <si>
    <t>都道府県</t>
    <rPh sb="0" eb="4">
      <t>トドウフケン</t>
    </rPh>
    <phoneticPr fontId="1"/>
  </si>
  <si>
    <t>市区町村</t>
    <rPh sb="0" eb="4">
      <t>シクチョウソン</t>
    </rPh>
    <phoneticPr fontId="1"/>
  </si>
  <si>
    <t>番地</t>
    <rPh sb="0" eb="2">
      <t>バンチ</t>
    </rPh>
    <phoneticPr fontId="1"/>
  </si>
  <si>
    <t>建物名</t>
    <rPh sb="0" eb="3">
      <t>タテモノメイ</t>
    </rPh>
    <phoneticPr fontId="1"/>
  </si>
  <si>
    <t>申込級</t>
    <rPh sb="0" eb="3">
      <t>モウシコミキュウ</t>
    </rPh>
    <phoneticPr fontId="1"/>
  </si>
  <si>
    <t>地区</t>
    <rPh sb="0" eb="2">
      <t>チク</t>
    </rPh>
    <phoneticPr fontId="1"/>
  </si>
  <si>
    <t>面接地_1級</t>
    <rPh sb="0" eb="3">
      <t>メンセツチ</t>
    </rPh>
    <rPh sb="5" eb="6">
      <t>キュウ</t>
    </rPh>
    <phoneticPr fontId="1"/>
  </si>
  <si>
    <t>面接地_準1級</t>
    <rPh sb="0" eb="3">
      <t>メンセツチ</t>
    </rPh>
    <rPh sb="4" eb="5">
      <t>ジュン</t>
    </rPh>
    <rPh sb="6" eb="7">
      <t>キュウ</t>
    </rPh>
    <phoneticPr fontId="1"/>
  </si>
  <si>
    <t>所属</t>
    <rPh sb="0" eb="2">
      <t>ショゾク</t>
    </rPh>
    <phoneticPr fontId="1"/>
  </si>
  <si>
    <t>学年</t>
    <rPh sb="0" eb="2">
      <t>ガクネン</t>
    </rPh>
    <phoneticPr fontId="1"/>
  </si>
  <si>
    <t>クラス</t>
  </si>
  <si>
    <t>Ｎｏ．</t>
  </si>
  <si>
    <t>1  札　幌(7/27)</t>
    <phoneticPr fontId="6"/>
  </si>
  <si>
    <t>2  東京①(8/2)</t>
    <rPh sb="3" eb="5">
      <t>トウキョウ</t>
    </rPh>
    <phoneticPr fontId="6"/>
  </si>
  <si>
    <t>3  東京②(8/3)</t>
    <phoneticPr fontId="6"/>
  </si>
  <si>
    <t>4  新　潟（7/13）</t>
    <rPh sb="3" eb="4">
      <t>シン</t>
    </rPh>
    <rPh sb="5" eb="6">
      <t>カタ</t>
    </rPh>
    <phoneticPr fontId="6"/>
  </si>
  <si>
    <t>5  名古屋(7/20)</t>
    <phoneticPr fontId="6"/>
  </si>
  <si>
    <t>6  大　阪(7/19)</t>
    <phoneticPr fontId="6"/>
  </si>
  <si>
    <t>7  広　島(7/12)</t>
    <phoneticPr fontId="6"/>
  </si>
  <si>
    <t>8  福　岡(7/27)</t>
    <rPh sb="3" eb="4">
      <t>フク</t>
    </rPh>
    <rPh sb="5" eb="6">
      <t>オカ</t>
    </rPh>
    <phoneticPr fontId="6"/>
  </si>
  <si>
    <t>2  東　京(8/9)</t>
    <rPh sb="3" eb="4">
      <t>ヒガシ</t>
    </rPh>
    <rPh sb="5" eb="6">
      <t>キョウ</t>
    </rPh>
    <phoneticPr fontId="6"/>
  </si>
  <si>
    <t>3  新　潟(7/13)</t>
    <rPh sb="3" eb="4">
      <t>シン</t>
    </rPh>
    <rPh sb="5" eb="6">
      <t>カタ</t>
    </rPh>
    <phoneticPr fontId="6"/>
  </si>
  <si>
    <t>4  名古屋(8/31)</t>
    <phoneticPr fontId="6"/>
  </si>
  <si>
    <t>5  大　阪(8/30)</t>
    <phoneticPr fontId="6"/>
  </si>
  <si>
    <t>6  広　島(7/12)</t>
    <phoneticPr fontId="6"/>
  </si>
  <si>
    <t>7  福　岡(7/26)</t>
    <rPh sb="3" eb="4">
      <t>フク</t>
    </rPh>
    <rPh sb="5" eb="6">
      <t>オカ</t>
    </rPh>
    <phoneticPr fontId="6"/>
  </si>
  <si>
    <t>7  福　岡(7/26)</t>
    <phoneticPr fontId="6"/>
  </si>
  <si>
    <t>A  札　幌(7/27)</t>
    <phoneticPr fontId="6"/>
  </si>
  <si>
    <t>B  仙　台(7/27)</t>
    <phoneticPr fontId="6"/>
  </si>
  <si>
    <t>C  東京①(7/26)</t>
    <phoneticPr fontId="6"/>
  </si>
  <si>
    <t>D  東京②(7/27)</t>
    <phoneticPr fontId="6"/>
  </si>
  <si>
    <t>E  東京③(8/2)</t>
    <phoneticPr fontId="6"/>
  </si>
  <si>
    <t>F  新　潟(7/27)</t>
    <phoneticPr fontId="6"/>
  </si>
  <si>
    <t>G  金　沢(7/20)</t>
    <phoneticPr fontId="6"/>
  </si>
  <si>
    <t>H  名古屋①(7/26)</t>
    <phoneticPr fontId="6"/>
  </si>
  <si>
    <t>J  名古屋②(7/27)</t>
    <phoneticPr fontId="6"/>
  </si>
  <si>
    <t>K  大阪①(7/26)</t>
    <phoneticPr fontId="6"/>
  </si>
  <si>
    <t>L  大阪②(7/27)</t>
    <phoneticPr fontId="6"/>
  </si>
  <si>
    <t>M  広　島(7/27)</t>
    <phoneticPr fontId="6"/>
  </si>
  <si>
    <t>N  高　松(7/26)</t>
    <phoneticPr fontId="6"/>
  </si>
  <si>
    <t>O  福　岡(8/2)</t>
    <phoneticPr fontId="6"/>
  </si>
  <si>
    <t>P  鹿児島(7/27)</t>
    <rPh sb="3" eb="6">
      <t>カゴシマ</t>
    </rPh>
    <phoneticPr fontId="6"/>
  </si>
  <si>
    <t>Q  那　覇(7/27)</t>
    <phoneticPr fontId="6"/>
  </si>
  <si>
    <t>A  札　幌(7/26)</t>
    <phoneticPr fontId="6"/>
  </si>
  <si>
    <t>B  東京①(7/12)</t>
    <rPh sb="3" eb="5">
      <t>トウキョウ</t>
    </rPh>
    <phoneticPr fontId="6"/>
  </si>
  <si>
    <t>C  東京②(7/13)</t>
    <phoneticPr fontId="6"/>
  </si>
  <si>
    <t>D  東京③(7/19)</t>
    <phoneticPr fontId="6"/>
  </si>
  <si>
    <t>E  金沢(7/19)</t>
    <rPh sb="3" eb="5">
      <t>カナザワ</t>
    </rPh>
    <phoneticPr fontId="6"/>
  </si>
  <si>
    <t>F  名古屋①(7/12)</t>
    <rPh sb="3" eb="6">
      <t>ナゴヤ</t>
    </rPh>
    <phoneticPr fontId="6"/>
  </si>
  <si>
    <t>G  名古屋②(7/19)</t>
    <phoneticPr fontId="6"/>
  </si>
  <si>
    <t>H  大阪①(7/12)</t>
    <rPh sb="3" eb="5">
      <t>オオサカ</t>
    </rPh>
    <phoneticPr fontId="6"/>
  </si>
  <si>
    <t>J  大阪②(7/13)</t>
    <phoneticPr fontId="6"/>
  </si>
  <si>
    <t>L  高　松(7/12)</t>
    <rPh sb="3" eb="4">
      <t>コウ</t>
    </rPh>
    <rPh sb="5" eb="6">
      <t>マツ</t>
    </rPh>
    <phoneticPr fontId="6"/>
  </si>
  <si>
    <t>K  広　島(7/13)</t>
    <rPh sb="3" eb="4">
      <t>ヒロ</t>
    </rPh>
    <rPh sb="5" eb="6">
      <t>シマ</t>
    </rPh>
    <phoneticPr fontId="6"/>
  </si>
  <si>
    <t>M  福岡①(7/12)</t>
    <rPh sb="3" eb="5">
      <t>フクオカ</t>
    </rPh>
    <phoneticPr fontId="6"/>
  </si>
  <si>
    <t>N  福岡②(7/13)</t>
    <rPh sb="3" eb="5">
      <t>フクオカ</t>
    </rPh>
    <phoneticPr fontId="6"/>
  </si>
  <si>
    <t>O  鹿児島(7/26)</t>
    <rPh sb="3" eb="6">
      <t>カゴシマ</t>
    </rPh>
    <phoneticPr fontId="6"/>
  </si>
  <si>
    <t>P  那　覇(7/19)</t>
    <rPh sb="3" eb="4">
      <t>ナ</t>
    </rPh>
    <rPh sb="5" eb="6">
      <t>ハ</t>
    </rPh>
    <phoneticPr fontId="6"/>
  </si>
  <si>
    <t>「団体コード」とは何ですか。</t>
    <rPh sb="1" eb="3">
      <t>ダンタイ</t>
    </rPh>
    <rPh sb="9" eb="10">
      <t>ナン</t>
    </rPh>
    <phoneticPr fontId="30"/>
  </si>
  <si>
    <t>「団体コード」が分からないのですが。</t>
    <rPh sb="1" eb="3">
      <t>ダンタイ</t>
    </rPh>
    <rPh sb="8" eb="9">
      <t>ワ</t>
    </rPh>
    <phoneticPr fontId="30"/>
  </si>
  <si>
    <t>志願者1名からお申し込みが可能です。</t>
    <rPh sb="0" eb="3">
      <t>シガンシャ</t>
    </rPh>
    <rPh sb="4" eb="5">
      <t>メイ</t>
    </rPh>
    <rPh sb="8" eb="9">
      <t>モウ</t>
    </rPh>
    <rPh sb="10" eb="11">
      <t>コ</t>
    </rPh>
    <rPh sb="13" eb="15">
      <t>カノウ</t>
    </rPh>
    <phoneticPr fontId="6"/>
  </si>
  <si>
    <t>団体コード：
（5ケタ）　　</t>
    <rPh sb="0" eb="2">
      <t>ダンタイ</t>
    </rPh>
    <phoneticPr fontId="6"/>
  </si>
  <si>
    <t>未回答</t>
    <rPh sb="0" eb="3">
      <t>ミカイトウ</t>
    </rPh>
    <phoneticPr fontId="6"/>
  </si>
  <si>
    <r>
      <t>姓名ともに</t>
    </r>
    <r>
      <rPr>
        <u/>
        <sz val="11"/>
        <color rgb="FFFF0000"/>
        <rFont val="ＭＳ 明朝"/>
        <family val="1"/>
        <charset val="128"/>
      </rPr>
      <t>全角２０文字ずつまで</t>
    </r>
    <r>
      <rPr>
        <sz val="11"/>
        <color rgb="FFFF0000"/>
        <rFont val="ＭＳ 明朝"/>
        <family val="1"/>
        <charset val="128"/>
      </rPr>
      <t>となります。</t>
    </r>
    <rPh sb="0" eb="1">
      <t>セイ</t>
    </rPh>
    <rPh sb="1" eb="2">
      <t>メイ</t>
    </rPh>
    <rPh sb="5" eb="7">
      <t>ゼンカク</t>
    </rPh>
    <rPh sb="9" eb="11">
      <t>モジ</t>
    </rPh>
    <phoneticPr fontId="30"/>
  </si>
  <si>
    <t>姓名ともに全角２０文字ずつまでであれば，全角アルファベットでの入力も可能です。半角での対応はできかねます。</t>
    <rPh sb="0" eb="1">
      <t>セイ</t>
    </rPh>
    <rPh sb="1" eb="2">
      <t>メイ</t>
    </rPh>
    <rPh sb="5" eb="7">
      <t>ゼンカク</t>
    </rPh>
    <rPh sb="9" eb="11">
      <t>モジ</t>
    </rPh>
    <rPh sb="20" eb="22">
      <t>ゼンカク</t>
    </rPh>
    <rPh sb="31" eb="33">
      <t>ニュウリョク</t>
    </rPh>
    <rPh sb="34" eb="36">
      <t>カノウ</t>
    </rPh>
    <rPh sb="39" eb="41">
      <t>ハンカク</t>
    </rPh>
    <rPh sb="43" eb="45">
      <t>タイオウ</t>
    </rPh>
    <phoneticPr fontId="30"/>
  </si>
  <si>
    <t>2025年度６月期ビジネス系検定試験</t>
  </si>
  <si>
    <t>カナ氏名・漢字氏名・生年月日・級種・希望面接地（１級・準１級）</t>
    <rPh sb="2" eb="4">
      <t>シメイ</t>
    </rPh>
    <rPh sb="5" eb="9">
      <t>カンジシメイ</t>
    </rPh>
    <rPh sb="10" eb="12">
      <t>セイネン</t>
    </rPh>
    <rPh sb="12" eb="14">
      <t>ガッピ</t>
    </rPh>
    <rPh sb="15" eb="16">
      <t>キュウ</t>
    </rPh>
    <rPh sb="16" eb="17">
      <t>シュ</t>
    </rPh>
    <rPh sb="18" eb="20">
      <t>キボウ</t>
    </rPh>
    <rPh sb="20" eb="22">
      <t>メンセツ</t>
    </rPh>
    <rPh sb="22" eb="23">
      <t>チ</t>
    </rPh>
    <rPh sb="25" eb="26">
      <t>キュウ</t>
    </rPh>
    <rPh sb="27" eb="28">
      <t>ジュン</t>
    </rPh>
    <rPh sb="29" eb="30">
      <t>キュウ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</si>
</sst>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39">
    <font>
      <sz val="11"/>
      <name val="ＭＳ Ｐゴシック"/>
      <family val="3"/>
      <charset val="128"/>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u/>
      <sz val="12"/>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b/>
      <sz val="9"/>
      <color rgb="FFFF0000"/>
      <name val="ＭＳ Ｐゴシック"/>
      <family val="3"/>
      <charset val="128"/>
    </font>
    <font>
      <b/>
      <sz val="10"/>
      <color rgb="FFFF0000"/>
      <name val="ＭＳ Ｐゴシック"/>
      <family val="3"/>
      <charset val="128"/>
    </font>
    <font>
      <b/>
      <sz val="12"/>
      <color rgb="FFFF0000"/>
      <name val="ＭＳ Ｐゴシック"/>
      <family val="3"/>
      <charset val="128"/>
    </font>
    <font>
      <sz val="12"/>
      <color rgb="FFFF0000"/>
      <name val="ＭＳ Ｐゴシック"/>
      <family val="3"/>
      <charset val="128"/>
    </font>
    <font>
      <b/>
      <sz val="9"/>
      <color indexed="81"/>
      <name val="MS P ゴシック"/>
      <family val="3"/>
      <charset val="128"/>
    </font>
    <font>
      <b/>
      <sz val="14"/>
      <color theme="1"/>
      <name val="ＭＳ Ｐゴシック"/>
      <family val="3"/>
      <charset val="128"/>
      <scheme val="minor"/>
    </font>
    <font>
      <sz val="8"/>
      <name val="ＭＳ Ｐゴシック"/>
      <family val="2"/>
      <charset val="128"/>
      <scheme val="minor"/>
    </font>
    <font>
      <sz val="6"/>
      <name val="ＭＳ Ｐゴシック"/>
      <family val="2"/>
      <charset val="128"/>
      <scheme val="minor"/>
    </font>
    <font>
      <sz val="11"/>
      <name val="ＭＳ Ｐゴシック"/>
      <family val="3"/>
      <charset val="128"/>
      <scheme val="minor"/>
    </font>
    <font>
      <b/>
      <sz val="16"/>
      <name val="ＭＳ Ｐゴシック"/>
      <family val="3"/>
      <charset val="128"/>
      <scheme val="minor"/>
    </font>
    <font>
      <b/>
      <sz val="20"/>
      <name val="ＭＳ Ｐゴシック"/>
      <family val="3"/>
      <charset val="128"/>
    </font>
    <font>
      <b/>
      <sz val="22"/>
      <name val="ＭＳ Ｐゴシック"/>
      <family val="3"/>
      <charset val="128"/>
    </font>
    <font>
      <sz val="11"/>
      <color theme="1"/>
      <name val="ＭＳ 明朝"/>
      <family val="2"/>
      <charset val="128"/>
    </font>
    <font>
      <sz val="11"/>
      <color rgb="FFFF0000"/>
      <name val="ＭＳ 明朝"/>
      <family val="1"/>
      <charset val="128"/>
    </font>
    <font>
      <sz val="6"/>
      <name val="ＭＳ 明朝"/>
      <family val="2"/>
      <charset val="128"/>
    </font>
    <font>
      <b/>
      <sz val="11"/>
      <color theme="1"/>
      <name val="ＭＳ 明朝"/>
      <family val="1"/>
      <charset val="128"/>
    </font>
    <font>
      <u/>
      <sz val="11"/>
      <color rgb="FFFF0000"/>
      <name val="ＭＳ 明朝"/>
      <family val="1"/>
      <charset val="128"/>
    </font>
    <font>
      <b/>
      <sz val="18"/>
      <color rgb="FFFF0000"/>
      <name val="ＭＳ Ｐゴシック"/>
      <family val="3"/>
      <charset val="128"/>
    </font>
    <font>
      <b/>
      <sz val="14"/>
      <color theme="0"/>
      <name val="ＭＳ Ｐゴシック"/>
      <family val="3"/>
      <charset val="128"/>
    </font>
    <font>
      <b/>
      <sz val="11"/>
      <color rgb="FFFF0000"/>
      <name val="ＭＳ Ｐゴシック"/>
      <family val="3"/>
      <charset val="128"/>
    </font>
    <font>
      <b/>
      <sz val="9"/>
      <color theme="0"/>
      <name val="ＭＳ Ｐゴシック"/>
      <family val="3"/>
      <charset val="128"/>
    </font>
    <font>
      <sz val="6"/>
      <name val="ＭＳ ゴシック"/>
      <family val="2"/>
      <charset val="128"/>
    </font>
    <font>
      <sz val="10"/>
      <color theme="1"/>
      <name val="ＭＳ ゴシック"/>
      <family val="2"/>
      <charset val="128"/>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3300"/>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ck">
        <color rgb="FF0000FF"/>
      </left>
      <right style="medium">
        <color rgb="FF0000FF"/>
      </right>
      <top style="thick">
        <color rgb="FF0000FF"/>
      </top>
      <bottom/>
      <diagonal/>
    </border>
    <border>
      <left style="medium">
        <color rgb="FF0000FF"/>
      </left>
      <right style="medium">
        <color rgb="FF0000FF"/>
      </right>
      <top style="thick">
        <color rgb="FF0000FF"/>
      </top>
      <bottom/>
      <diagonal/>
    </border>
    <border>
      <left style="medium">
        <color rgb="FF0000FF"/>
      </left>
      <right style="thick">
        <color rgb="FF0000FF"/>
      </right>
      <top style="thick">
        <color rgb="FF0000FF"/>
      </top>
      <bottom/>
      <diagonal/>
    </border>
    <border>
      <left style="thick">
        <color rgb="FF0000FF"/>
      </left>
      <right style="medium">
        <color rgb="FF0000FF"/>
      </right>
      <top/>
      <bottom style="thick">
        <color rgb="FF0000FF"/>
      </bottom>
      <diagonal/>
    </border>
    <border>
      <left style="medium">
        <color rgb="FF0000FF"/>
      </left>
      <right style="medium">
        <color rgb="FF0000FF"/>
      </right>
      <top/>
      <bottom style="thick">
        <color rgb="FF0000FF"/>
      </bottom>
      <diagonal/>
    </border>
    <border>
      <left style="medium">
        <color rgb="FF0000FF"/>
      </left>
      <right style="thick">
        <color rgb="FF0000FF"/>
      </right>
      <top/>
      <bottom style="thick">
        <color rgb="FF0000FF"/>
      </bottom>
      <diagonal/>
    </border>
    <border>
      <left style="thick">
        <color rgb="FF0000FF"/>
      </left>
      <right style="medium">
        <color rgb="FF0000FF"/>
      </right>
      <top style="thick">
        <color rgb="FF0000FF"/>
      </top>
      <bottom style="thick">
        <color rgb="FF0000FF"/>
      </bottom>
      <diagonal/>
    </border>
    <border>
      <left/>
      <right style="thin">
        <color indexed="64"/>
      </right>
      <top/>
      <bottom/>
      <diagonal/>
    </border>
    <border>
      <left style="medium">
        <color indexed="64"/>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5" fillId="0" borderId="0">
      <alignment vertical="center"/>
    </xf>
    <xf numFmtId="0" fontId="4" fillId="0" borderId="0">
      <alignment vertical="center"/>
    </xf>
    <xf numFmtId="0" fontId="28" fillId="0" borderId="0">
      <alignment vertical="center"/>
    </xf>
    <xf numFmtId="0" fontId="1" fillId="0" borderId="0">
      <alignment vertical="center"/>
    </xf>
  </cellStyleXfs>
  <cellXfs count="201">
    <xf numFmtId="0" fontId="0" fillId="0" borderId="0" xfId="0">
      <alignment vertical="center"/>
    </xf>
    <xf numFmtId="0" fontId="7" fillId="0" borderId="0" xfId="0" applyFont="1">
      <alignment vertical="center"/>
    </xf>
    <xf numFmtId="49" fontId="7" fillId="0" borderId="0" xfId="0" applyNumberFormat="1" applyFont="1">
      <alignment vertical="center"/>
    </xf>
    <xf numFmtId="0" fontId="9" fillId="0" borderId="0" xfId="0" applyFont="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12" fillId="0" borderId="0" xfId="0" applyFont="1" applyBorder="1" applyAlignment="1">
      <alignment horizontal="right" vertical="center"/>
    </xf>
    <xf numFmtId="0" fontId="10" fillId="0" borderId="0" xfId="0" applyFont="1" applyBorder="1" applyAlignment="1">
      <alignment horizontal="center" vertical="center"/>
    </xf>
    <xf numFmtId="0" fontId="9" fillId="0" borderId="0" xfId="0"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0" fillId="0" borderId="0" xfId="0" applyFont="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7" fillId="0" borderId="9" xfId="0" applyNumberFormat="1" applyFont="1" applyBorder="1" applyAlignment="1">
      <alignment horizontal="center" vertical="center"/>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8" fillId="0" borderId="0" xfId="0" applyFont="1" applyBorder="1" applyAlignment="1">
      <alignment horizontal="center" vertical="center"/>
    </xf>
    <xf numFmtId="0" fontId="8" fillId="0" borderId="2" xfId="0" applyFont="1" applyBorder="1" applyAlignment="1">
      <alignment horizontal="center" vertical="center"/>
    </xf>
    <xf numFmtId="0" fontId="21" fillId="0" borderId="0" xfId="1" applyFont="1">
      <alignment vertical="center"/>
    </xf>
    <xf numFmtId="0" fontId="5" fillId="0" borderId="0" xfId="1">
      <alignment vertical="center"/>
    </xf>
    <xf numFmtId="0" fontId="22" fillId="0" borderId="32" xfId="1" applyFont="1" applyBorder="1">
      <alignment vertical="center"/>
    </xf>
    <xf numFmtId="0" fontId="22" fillId="0" borderId="33" xfId="1" applyFont="1" applyBorder="1">
      <alignment vertical="center"/>
    </xf>
    <xf numFmtId="0" fontId="24" fillId="0" borderId="35" xfId="1" applyFont="1" applyBorder="1" applyAlignment="1">
      <alignment vertical="center" shrinkToFit="1"/>
    </xf>
    <xf numFmtId="0" fontId="24" fillId="0" borderId="36" xfId="1" applyFont="1" applyBorder="1" applyAlignment="1">
      <alignment vertical="center" shrinkToFit="1"/>
    </xf>
    <xf numFmtId="0" fontId="25" fillId="0" borderId="38" xfId="1" applyFont="1" applyBorder="1">
      <alignment vertical="center"/>
    </xf>
    <xf numFmtId="176" fontId="7" fillId="0" borderId="26" xfId="0" applyNumberFormat="1" applyFont="1" applyBorder="1" applyAlignment="1">
      <alignment horizontal="center" vertical="center"/>
    </xf>
    <xf numFmtId="0" fontId="7" fillId="0" borderId="0" xfId="0" applyFont="1" applyBorder="1">
      <alignment vertical="center"/>
    </xf>
    <xf numFmtId="49" fontId="7" fillId="0" borderId="0" xfId="0" applyNumberFormat="1" applyFont="1" applyBorder="1">
      <alignment vertical="center"/>
    </xf>
    <xf numFmtId="0" fontId="7" fillId="0" borderId="0" xfId="0" applyFont="1" applyAlignment="1">
      <alignment horizontal="center" vertical="center"/>
    </xf>
    <xf numFmtId="0" fontId="3" fillId="0" borderId="0" xfId="1" applyFont="1">
      <alignment vertical="center"/>
    </xf>
    <xf numFmtId="49" fontId="7" fillId="0" borderId="1" xfId="0" applyNumberFormat="1"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vertical="center"/>
    </xf>
    <xf numFmtId="0" fontId="0" fillId="0" borderId="0" xfId="0" applyFont="1" applyAlignment="1">
      <alignment vertical="center"/>
    </xf>
    <xf numFmtId="49" fontId="0" fillId="0" borderId="5" xfId="0" applyNumberFormat="1" applyFont="1" applyBorder="1" applyAlignment="1" applyProtection="1">
      <alignment horizontal="center" vertical="center"/>
      <protection locked="0"/>
    </xf>
    <xf numFmtId="49" fontId="0" fillId="0" borderId="1" xfId="0" applyNumberFormat="1" applyFont="1" applyBorder="1" applyAlignment="1" applyProtection="1">
      <alignment horizontal="center" vertical="center" wrapText="1"/>
      <protection locked="0"/>
    </xf>
    <xf numFmtId="0" fontId="28" fillId="0" borderId="0" xfId="3">
      <alignment vertical="center"/>
    </xf>
    <xf numFmtId="0" fontId="28" fillId="0" borderId="0" xfId="3" applyAlignment="1">
      <alignment vertical="center" wrapText="1"/>
    </xf>
    <xf numFmtId="0" fontId="28" fillId="0" borderId="0" xfId="3" applyAlignment="1">
      <alignment vertical="top"/>
    </xf>
    <xf numFmtId="0" fontId="29" fillId="0" borderId="0" xfId="3" applyFont="1" applyAlignment="1">
      <alignment vertical="center" wrapText="1"/>
    </xf>
    <xf numFmtId="0" fontId="29" fillId="0" borderId="0" xfId="3" applyFont="1" applyAlignment="1">
      <alignment vertical="top"/>
    </xf>
    <xf numFmtId="0" fontId="29" fillId="0" borderId="0" xfId="3" applyFont="1">
      <alignment vertical="center"/>
    </xf>
    <xf numFmtId="0" fontId="29" fillId="0" borderId="0" xfId="3" applyFont="1" applyAlignment="1">
      <alignment horizontal="right" vertical="top"/>
    </xf>
    <xf numFmtId="0" fontId="31" fillId="0" borderId="0" xfId="3" applyFont="1" applyAlignment="1">
      <alignment vertical="top"/>
    </xf>
    <xf numFmtId="0" fontId="28" fillId="0" borderId="41" xfId="3" applyBorder="1" applyAlignment="1">
      <alignment vertical="center" wrapText="1"/>
    </xf>
    <xf numFmtId="0" fontId="28" fillId="0" borderId="41" xfId="3" applyBorder="1" applyAlignment="1">
      <alignment vertical="top"/>
    </xf>
    <xf numFmtId="0" fontId="13" fillId="0" borderId="6" xfId="0" applyFont="1" applyBorder="1" applyAlignment="1">
      <alignment horizontal="center" vertical="center"/>
    </xf>
    <xf numFmtId="0" fontId="31" fillId="0" borderId="41" xfId="3" applyFont="1" applyBorder="1">
      <alignment vertical="center"/>
    </xf>
    <xf numFmtId="0" fontId="0" fillId="0" borderId="8"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49" fontId="0" fillId="0" borderId="2" xfId="0" applyNumberFormat="1" applyFont="1" applyBorder="1" applyAlignment="1" applyProtection="1">
      <alignment horizontal="center" vertical="center" wrapText="1"/>
      <protection locked="0"/>
    </xf>
    <xf numFmtId="49" fontId="0" fillId="0" borderId="3" xfId="0" applyNumberFormat="1" applyFont="1" applyBorder="1" applyAlignment="1" applyProtection="1">
      <alignment horizontal="center" vertical="center" wrapText="1"/>
      <protection locked="0"/>
    </xf>
    <xf numFmtId="0" fontId="2" fillId="0" borderId="0" xfId="1" applyFont="1" applyAlignment="1"/>
    <xf numFmtId="0" fontId="33" fillId="0" borderId="0" xfId="0" applyFont="1" applyBorder="1">
      <alignment vertical="center"/>
    </xf>
    <xf numFmtId="0" fontId="7" fillId="0" borderId="0" xfId="0" applyFont="1" applyProtection="1">
      <alignment vertical="center"/>
    </xf>
    <xf numFmtId="0" fontId="7" fillId="0" borderId="0" xfId="0" applyFont="1" applyBorder="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0" fontId="0" fillId="0" borderId="1" xfId="0" applyFont="1" applyBorder="1" applyAlignment="1" applyProtection="1">
      <alignment horizontal="center" vertical="center"/>
    </xf>
    <xf numFmtId="0" fontId="11" fillId="0" borderId="7" xfId="0" applyFont="1" applyBorder="1" applyAlignment="1">
      <alignment horizontal="center" vertical="center"/>
    </xf>
    <xf numFmtId="0" fontId="9" fillId="0" borderId="0" xfId="0" applyFont="1" applyAlignment="1">
      <alignment horizontal="center" vertical="center" wrapText="1"/>
    </xf>
    <xf numFmtId="0" fontId="34" fillId="0" borderId="0" xfId="0" applyFont="1" applyBorder="1" applyAlignment="1">
      <alignment vertical="center"/>
    </xf>
    <xf numFmtId="0" fontId="7" fillId="3"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4" borderId="0" xfId="0" applyFont="1" applyFill="1" applyBorder="1" applyAlignment="1">
      <alignment horizontal="center" vertical="center"/>
    </xf>
    <xf numFmtId="0" fontId="0" fillId="0" borderId="0" xfId="0" applyFill="1">
      <alignment vertical="center"/>
    </xf>
    <xf numFmtId="49" fontId="0" fillId="0" borderId="0" xfId="0" applyNumberFormat="1" applyFill="1">
      <alignment vertical="center"/>
    </xf>
    <xf numFmtId="0" fontId="11" fillId="0" borderId="0" xfId="0" applyFont="1" applyBorder="1" applyAlignment="1">
      <alignment horizontal="center" vertical="center"/>
    </xf>
    <xf numFmtId="0" fontId="0" fillId="0" borderId="0" xfId="0" applyFill="1" applyAlignment="1"/>
    <xf numFmtId="0" fontId="19" fillId="0" borderId="7" xfId="0" applyFont="1" applyBorder="1" applyAlignment="1">
      <alignment horizontal="left" vertical="center"/>
    </xf>
    <xf numFmtId="0" fontId="9" fillId="0" borderId="7" xfId="0" applyFont="1" applyFill="1" applyBorder="1" applyAlignment="1">
      <alignment vertical="center"/>
    </xf>
    <xf numFmtId="0" fontId="19" fillId="0" borderId="7" xfId="0" applyFont="1" applyFill="1" applyBorder="1" applyAlignment="1">
      <alignment vertical="center"/>
    </xf>
    <xf numFmtId="0" fontId="0" fillId="6" borderId="0" xfId="0" applyFill="1">
      <alignment vertical="center"/>
    </xf>
    <xf numFmtId="0" fontId="0" fillId="6" borderId="0" xfId="0" applyFill="1" applyAlignment="1"/>
    <xf numFmtId="49" fontId="0" fillId="0" borderId="0" xfId="0" applyNumberFormat="1">
      <alignment vertical="center"/>
    </xf>
    <xf numFmtId="49" fontId="0" fillId="3" borderId="0" xfId="0" applyNumberFormat="1" applyFill="1">
      <alignment vertical="center"/>
    </xf>
    <xf numFmtId="49" fontId="1" fillId="0" borderId="1" xfId="4" applyNumberFormat="1" applyBorder="1" applyAlignment="1">
      <alignment vertical="center" shrinkToFit="1"/>
    </xf>
    <xf numFmtId="0" fontId="0" fillId="0" borderId="0" xfId="0" applyNumberFormat="1">
      <alignment vertical="center"/>
    </xf>
    <xf numFmtId="0" fontId="0" fillId="0" borderId="7" xfId="0" applyNumberFormat="1" applyBorder="1">
      <alignment vertical="center"/>
    </xf>
    <xf numFmtId="0" fontId="15" fillId="0" borderId="0" xfId="0" applyFont="1" applyBorder="1" applyAlignment="1">
      <alignment vertical="center" wrapText="1"/>
    </xf>
    <xf numFmtId="14" fontId="0" fillId="0" borderId="0" xfId="0" applyNumberFormat="1">
      <alignment vertical="center"/>
    </xf>
    <xf numFmtId="49" fontId="0" fillId="6" borderId="0" xfId="0" applyNumberFormat="1" applyFill="1" applyAlignment="1"/>
    <xf numFmtId="0" fontId="0" fillId="0" borderId="0" xfId="0" applyFill="1" applyAlignment="1">
      <alignment horizontal="center" vertical="center"/>
    </xf>
    <xf numFmtId="0" fontId="0" fillId="3" borderId="0" xfId="0" applyNumberFormat="1" applyFill="1">
      <alignment vertical="center"/>
    </xf>
    <xf numFmtId="0" fontId="38" fillId="0" borderId="0" xfId="0" applyNumberFormat="1" applyFont="1">
      <alignment vertical="center"/>
    </xf>
    <xf numFmtId="0" fontId="14"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5" xfId="0" applyNumberFormat="1" applyBorder="1" applyAlignment="1">
      <alignment horizontal="center" vertical="center"/>
    </xf>
    <xf numFmtId="49" fontId="0" fillId="0" borderId="3"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horizontal="right" vertical="center"/>
    </xf>
    <xf numFmtId="0" fontId="7" fillId="0" borderId="9" xfId="0" applyFont="1" applyBorder="1" applyAlignment="1">
      <alignment horizontal="center" vertical="center"/>
    </xf>
    <xf numFmtId="0" fontId="7" fillId="0" borderId="0" xfId="0" applyFont="1" applyAlignment="1">
      <alignment horizontal="left" vertical="center"/>
    </xf>
    <xf numFmtId="49" fontId="7" fillId="0" borderId="1" xfId="0" applyNumberFormat="1" applyFont="1" applyBorder="1" applyAlignment="1">
      <alignment horizontal="center" vertical="center"/>
    </xf>
    <xf numFmtId="0" fontId="33" fillId="0" borderId="0" xfId="0" applyFont="1">
      <alignment vertical="center"/>
    </xf>
    <xf numFmtId="0" fontId="16" fillId="0" borderId="25" xfId="0" applyFont="1" applyBorder="1" applyAlignment="1">
      <alignment horizontal="center" vertical="center" wrapText="1"/>
    </xf>
    <xf numFmtId="0" fontId="16" fillId="0" borderId="11" xfId="0" applyFont="1" applyBorder="1" applyAlignment="1">
      <alignment horizontal="center" vertical="center" wrapText="1"/>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7" fillId="0" borderId="25"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30" xfId="0" applyFont="1" applyBorder="1" applyAlignment="1">
      <alignment horizontal="center" vertical="center" wrapText="1"/>
    </xf>
    <xf numFmtId="0" fontId="14" fillId="0" borderId="40" xfId="0" applyFont="1" applyBorder="1" applyAlignment="1">
      <alignment horizontal="center" vertical="center"/>
    </xf>
    <xf numFmtId="0" fontId="14" fillId="0" borderId="24" xfId="0" applyFont="1" applyBorder="1" applyAlignment="1">
      <alignment horizontal="center" vertical="center"/>
    </xf>
    <xf numFmtId="0" fontId="8" fillId="0" borderId="16" xfId="0" applyFont="1" applyBorder="1" applyAlignment="1">
      <alignment horizontal="center" vertical="center" wrapText="1"/>
    </xf>
    <xf numFmtId="0" fontId="8" fillId="0" borderId="26" xfId="0" applyFont="1" applyBorder="1" applyAlignment="1">
      <alignment horizontal="center" vertical="center" wrapText="1"/>
    </xf>
    <xf numFmtId="0" fontId="11" fillId="0" borderId="0" xfId="0" applyFont="1" applyAlignment="1">
      <alignment horizontal="center" vertical="center"/>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15" xfId="0" applyFont="1" applyBorder="1" applyAlignment="1">
      <alignment horizontal="center" vertical="center"/>
    </xf>
    <xf numFmtId="0" fontId="16" fillId="0" borderId="20" xfId="0" applyFont="1" applyBorder="1" applyAlignment="1">
      <alignment horizontal="center" vertical="center" wrapText="1"/>
    </xf>
    <xf numFmtId="0" fontId="16" fillId="0" borderId="12" xfId="0" applyFont="1" applyBorder="1" applyAlignment="1">
      <alignment horizontal="center" vertical="center" wrapText="1"/>
    </xf>
    <xf numFmtId="0" fontId="35" fillId="0" borderId="26" xfId="0" applyFont="1" applyBorder="1" applyAlignment="1">
      <alignment horizontal="center" vertical="center"/>
    </xf>
    <xf numFmtId="0" fontId="36" fillId="5" borderId="42" xfId="0" applyFont="1" applyFill="1" applyBorder="1" applyAlignment="1">
      <alignment horizontal="center" vertical="center" wrapText="1"/>
    </xf>
    <xf numFmtId="0" fontId="36" fillId="5" borderId="43" xfId="0" applyFont="1" applyFill="1" applyBorder="1" applyAlignment="1">
      <alignment horizontal="center" vertical="center"/>
    </xf>
    <xf numFmtId="0" fontId="36" fillId="5" borderId="44"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27" fillId="2" borderId="18" xfId="0" applyFont="1" applyFill="1" applyBorder="1" applyAlignment="1">
      <alignment horizontal="center" vertical="center"/>
    </xf>
    <xf numFmtId="0" fontId="18" fillId="0" borderId="0" xfId="0" applyFont="1" applyAlignment="1">
      <alignment horizontal="right" vertical="center"/>
    </xf>
    <xf numFmtId="0" fontId="18" fillId="0" borderId="39" xfId="0" applyFont="1" applyBorder="1" applyAlignment="1">
      <alignment horizontal="right" vertical="center"/>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5" fillId="0" borderId="0" xfId="0" applyFont="1" applyAlignment="1">
      <alignment horizontal="center" vertical="center" wrapText="1"/>
    </xf>
    <xf numFmtId="0" fontId="7" fillId="0" borderId="8" xfId="0" applyFont="1" applyBorder="1" applyAlignment="1">
      <alignment horizontal="center" vertical="center"/>
    </xf>
    <xf numFmtId="0" fontId="7" fillId="0" borderId="31" xfId="0" applyFont="1" applyBorder="1" applyAlignment="1">
      <alignment horizontal="center" vertical="center"/>
    </xf>
    <xf numFmtId="0" fontId="7" fillId="0" borderId="5" xfId="0" applyFont="1" applyBorder="1" applyAlignment="1">
      <alignment horizontal="center" vertical="center"/>
    </xf>
    <xf numFmtId="0" fontId="19" fillId="0" borderId="0" xfId="0" applyFont="1" applyBorder="1" applyAlignment="1">
      <alignment horizontal="center" vertical="center"/>
    </xf>
    <xf numFmtId="0" fontId="12" fillId="0" borderId="27"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9" fillId="0" borderId="0" xfId="0" applyFont="1" applyAlignment="1">
      <alignment horizontal="center" vertical="center"/>
    </xf>
    <xf numFmtId="0" fontId="16" fillId="0" borderId="2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8" fillId="0" borderId="0" xfId="0" applyFont="1" applyBorder="1" applyAlignment="1">
      <alignment horizontal="right" vertical="center"/>
    </xf>
    <xf numFmtId="0" fontId="19" fillId="0" borderId="0"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11" fillId="0" borderId="0" xfId="0" applyFont="1" applyBorder="1" applyAlignment="1">
      <alignment horizontal="center" vertical="center"/>
    </xf>
    <xf numFmtId="0" fontId="12" fillId="0" borderId="8"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8" fillId="0" borderId="0" xfId="0" applyFont="1" applyBorder="1" applyAlignment="1">
      <alignment horizontal="center" vertical="center"/>
    </xf>
    <xf numFmtId="0" fontId="8" fillId="0" borderId="16"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5" fillId="0" borderId="0" xfId="0" applyFont="1" applyBorder="1" applyAlignment="1" applyProtection="1">
      <alignment horizontal="center" vertical="center" wrapText="1"/>
    </xf>
    <xf numFmtId="0" fontId="29" fillId="0" borderId="0" xfId="3" applyFont="1" applyAlignment="1">
      <alignment horizontal="left" vertical="center" wrapText="1"/>
    </xf>
    <xf numFmtId="0" fontId="29" fillId="6" borderId="0" xfId="3" applyFont="1" applyFill="1" applyAlignment="1">
      <alignment horizontal="left" vertical="center" wrapText="1"/>
    </xf>
    <xf numFmtId="0" fontId="0" fillId="0" borderId="0" xfId="0" applyFill="1" applyAlignment="1">
      <alignment horizontal="center" vertical="center"/>
    </xf>
    <xf numFmtId="0" fontId="24" fillId="0" borderId="34" xfId="1" applyFont="1" applyBorder="1" applyAlignment="1">
      <alignment horizontal="center" vertical="center"/>
    </xf>
    <xf numFmtId="0" fontId="24" fillId="0" borderId="37" xfId="1" applyFont="1" applyBorder="1" applyAlignment="1">
      <alignment horizontal="center" vertical="center"/>
    </xf>
  </cellXfs>
  <cellStyles count="5">
    <cellStyle name="標準" xfId="0" builtinId="0"/>
    <cellStyle name="標準 2" xfId="1" xr:uid="{3B444BC7-BA05-4FEA-9E0E-E4DC5D3702E4}"/>
    <cellStyle name="標準 2 2" xfId="2" xr:uid="{C4359BF5-DD71-445A-A5AF-3ECC30728630}"/>
    <cellStyle name="標準 3" xfId="3" xr:uid="{1E9A9AF8-84DC-4F48-A9EF-3D71D7696410}"/>
    <cellStyle name="標準 6" xfId="4" xr:uid="{E46781D2-5F91-4DEF-8B34-DF26BAD4282A}"/>
  </cellStyles>
  <dxfs count="3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s>
  <tableStyles count="0" defaultTableStyle="TableStyleMedium9" defaultPivotStyle="PivotStyleLight16"/>
  <colors>
    <mruColors>
      <color rgb="FFFF3300"/>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47626</xdr:colOff>
          <xdr:row>3</xdr:row>
          <xdr:rowOff>127040</xdr:rowOff>
        </xdr:from>
        <xdr:ext cx="10608468" cy="762000"/>
        <xdr:pic>
          <xdr:nvPicPr>
            <xdr:cNvPr id="2" name="図 1">
              <a:extLst>
                <a:ext uri="{FF2B5EF4-FFF2-40B4-BE49-F238E27FC236}">
                  <a16:creationId xmlns:a16="http://schemas.microsoft.com/office/drawing/2014/main" id="{CE0B449C-006D-41A3-B462-D781D5E73BC9}"/>
                </a:ext>
              </a:extLst>
            </xdr:cNvPr>
            <xdr:cNvPicPr>
              <a:picLocks noChangeAspect="1" noChangeArrowheads="1"/>
              <a:extLst>
                <a:ext uri="{84589F7E-364E-4C9E-8A38-B11213B215E9}">
                  <a14:cameraTool cellRange="内訳!B10:N12" spid="_x0000_s7204"/>
                </a:ext>
              </a:extLst>
            </xdr:cNvPicPr>
          </xdr:nvPicPr>
          <xdr:blipFill>
            <a:blip xmlns:r="http://schemas.openxmlformats.org/officeDocument/2006/relationships" r:embed="rId1"/>
            <a:srcRect/>
            <a:stretch>
              <a:fillRect/>
            </a:stretch>
          </xdr:blipFill>
          <xdr:spPr bwMode="auto">
            <a:xfrm>
              <a:off x="5155407" y="1246228"/>
              <a:ext cx="10608468" cy="762000"/>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xdr:from>
      <xdr:col>3</xdr:col>
      <xdr:colOff>35719</xdr:colOff>
      <xdr:row>15</xdr:row>
      <xdr:rowOff>47626</xdr:rowOff>
    </xdr:from>
    <xdr:to>
      <xdr:col>17</xdr:col>
      <xdr:colOff>942731</xdr:colOff>
      <xdr:row>24</xdr:row>
      <xdr:rowOff>95250</xdr:rowOff>
    </xdr:to>
    <xdr:sp macro="" textlink="">
      <xdr:nvSpPr>
        <xdr:cNvPr id="3" name="テキスト ボックス 2">
          <a:extLst>
            <a:ext uri="{FF2B5EF4-FFF2-40B4-BE49-F238E27FC236}">
              <a16:creationId xmlns:a16="http://schemas.microsoft.com/office/drawing/2014/main" id="{DDBEC5C7-E1C0-412E-802A-F4C256A47F88}"/>
            </a:ext>
          </a:extLst>
        </xdr:cNvPr>
        <xdr:cNvSpPr txBox="1"/>
      </xdr:nvSpPr>
      <xdr:spPr>
        <a:xfrm>
          <a:off x="2093119" y="2619376"/>
          <a:ext cx="10251037" cy="1590674"/>
        </a:xfrm>
        <a:prstGeom prst="rect">
          <a:avLst/>
        </a:prstGeom>
        <a:solidFill>
          <a:schemeClr val="lt1"/>
        </a:solidFill>
        <a:ln w="762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1400"/>
            <a:t>※</a:t>
          </a:r>
          <a:r>
            <a:rPr kumimoji="1" lang="ja-JP" altLang="en-US" sz="1400"/>
            <a:t>注意事項</a:t>
          </a:r>
          <a:r>
            <a:rPr kumimoji="1" lang="en-US" altLang="ja-JP" sz="1400"/>
            <a:t>※</a:t>
          </a:r>
        </a:p>
        <a:p>
          <a:endParaRPr kumimoji="1" lang="en-US" altLang="ja-JP" sz="1400"/>
        </a:p>
        <a:p>
          <a:r>
            <a:rPr kumimoji="1" lang="ja-JP" altLang="en-US" sz="1400"/>
            <a:t>　１．メールに添付して</a:t>
          </a:r>
          <a:r>
            <a:rPr lang="en-US" altLang="ja-JP" sz="1400" u="sng">
              <a:solidFill>
                <a:schemeClr val="dk1"/>
              </a:solidFill>
              <a:effectLst/>
              <a:latin typeface="+mn-lt"/>
              <a:ea typeface="+mn-ea"/>
              <a:cs typeface="+mn-cs"/>
              <a:hlinkClick xmlns:r="http://schemas.openxmlformats.org/officeDocument/2006/relationships" r:id=""/>
            </a:rPr>
            <a:t>gansyo@kentei.or.jp</a:t>
          </a:r>
          <a:r>
            <a:rPr kumimoji="1" lang="ja-JP" altLang="en-US" sz="1400" u="none">
              <a:solidFill>
                <a:sysClr val="windowText" lastClr="000000"/>
              </a:solidFill>
            </a:rPr>
            <a:t>（実務技能検定協会）宛てに</a:t>
          </a:r>
          <a:r>
            <a:rPr kumimoji="1" lang="ja-JP" altLang="en-US" sz="1400"/>
            <a:t>ご送信ください。</a:t>
          </a:r>
          <a:endParaRPr kumimoji="1" lang="en-US" altLang="ja-JP" sz="1400"/>
        </a:p>
        <a:p>
          <a:r>
            <a:rPr kumimoji="1" lang="ja-JP" altLang="en-US" sz="1400"/>
            <a:t>　　　メール本文に，ご担当者様（フルネーム）と連絡先（所属・電話番号）の記載をお願いいたします。</a:t>
          </a:r>
          <a:endParaRPr kumimoji="1" lang="en-US" altLang="ja-JP" sz="1400"/>
        </a:p>
        <a:p>
          <a:r>
            <a:rPr kumimoji="1" lang="ja-JP" altLang="en-US" sz="1400" b="1">
              <a:solidFill>
                <a:srgbClr val="FF0000"/>
              </a:solidFill>
            </a:rPr>
            <a:t>　</a:t>
          </a:r>
          <a:r>
            <a:rPr kumimoji="1" lang="ja-JP" altLang="en-US" sz="1400" b="0">
              <a:solidFill>
                <a:sysClr val="windowText" lastClr="000000"/>
              </a:solidFill>
            </a:rPr>
            <a:t>２．お送りいただいたメールの確認ができ次第，当方より「受信完了のメール」をお送りいたします。</a:t>
          </a:r>
          <a:endParaRPr kumimoji="1" lang="en-US" altLang="ja-JP" sz="1400" b="0">
            <a:solidFill>
              <a:sysClr val="windowText" lastClr="000000"/>
            </a:solidFill>
          </a:endParaRPr>
        </a:p>
        <a:p>
          <a:r>
            <a:rPr kumimoji="1" lang="ja-JP" altLang="en-US" sz="1400" b="0">
              <a:solidFill>
                <a:sysClr val="windowText" lastClr="000000"/>
              </a:solidFill>
            </a:rPr>
            <a:t>　　　順番に対応いたしますが，メールをお送りいただいた後，</a:t>
          </a:r>
          <a:endParaRPr kumimoji="1" lang="en-US" altLang="ja-JP" sz="1400" b="0">
            <a:solidFill>
              <a:sysClr val="windowText" lastClr="000000"/>
            </a:solidFill>
          </a:endParaRPr>
        </a:p>
        <a:p>
          <a:r>
            <a:rPr kumimoji="1" lang="ja-JP" altLang="en-US" sz="1400" b="0">
              <a:solidFill>
                <a:sysClr val="windowText" lastClr="000000"/>
              </a:solidFill>
            </a:rPr>
            <a:t>　　　</a:t>
          </a:r>
          <a:r>
            <a:rPr kumimoji="1" lang="ja-JP" altLang="en-US" sz="1400" b="0" u="sng">
              <a:solidFill>
                <a:sysClr val="windowText" lastClr="000000"/>
              </a:solidFill>
            </a:rPr>
            <a:t>一週間経過しても当方からの「受信完了のメール」が届かない場合</a:t>
          </a:r>
          <a:r>
            <a:rPr kumimoji="1" lang="ja-JP" altLang="en-US" sz="1400" b="0">
              <a:solidFill>
                <a:sysClr val="windowText" lastClr="000000"/>
              </a:solidFill>
            </a:rPr>
            <a:t>には，</a:t>
          </a:r>
          <a:endParaRPr kumimoji="1" lang="en-US" altLang="ja-JP" sz="1400" b="0">
            <a:solidFill>
              <a:sysClr val="windowText" lastClr="000000"/>
            </a:solidFill>
          </a:endParaRPr>
        </a:p>
        <a:p>
          <a:r>
            <a:rPr kumimoji="1" lang="ja-JP" altLang="en-US" sz="1400" b="0">
              <a:solidFill>
                <a:sysClr val="windowText" lastClr="000000"/>
              </a:solidFill>
            </a:rPr>
            <a:t>　　　お手数ですが，お電話でご連絡くださいますようお願い申し上げます。</a:t>
          </a:r>
          <a:endParaRPr kumimoji="1" lang="en-US" altLang="ja-JP" sz="1400" b="0">
            <a:solidFill>
              <a:sysClr val="windowText" lastClr="000000"/>
            </a:solidFill>
          </a:endParaRPr>
        </a:p>
        <a:p>
          <a:endParaRPr kumimoji="1" lang="en-US" altLang="ja-JP" sz="1400" b="0">
            <a:solidFill>
              <a:sysClr val="windowText" lastClr="000000"/>
            </a:solidFill>
          </a:endParaRPr>
        </a:p>
        <a:p>
          <a:r>
            <a:rPr kumimoji="1" lang="ja-JP" altLang="en-US" sz="1100"/>
            <a:t>　　　　　　　　　　　　　　　　　　　　　　　公益財団法人　実務技能検定協会（０３－３２００－６６７５）</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4</xdr:row>
          <xdr:rowOff>21317</xdr:rowOff>
        </xdr:from>
        <xdr:to>
          <xdr:col>23</xdr:col>
          <xdr:colOff>268789</xdr:colOff>
          <xdr:row>6</xdr:row>
          <xdr:rowOff>420822</xdr:rowOff>
        </xdr:to>
        <xdr:pic>
          <xdr:nvPicPr>
            <xdr:cNvPr id="4" name="図 3">
              <a:extLst>
                <a:ext uri="{FF2B5EF4-FFF2-40B4-BE49-F238E27FC236}">
                  <a16:creationId xmlns:a16="http://schemas.microsoft.com/office/drawing/2014/main" id="{E77F00F5-9E6F-4D98-92CC-BACC34D96BD0}"/>
                </a:ext>
              </a:extLst>
            </xdr:cNvPr>
            <xdr:cNvPicPr>
              <a:picLocks noChangeAspect="1" noChangeArrowheads="1"/>
              <a:extLst>
                <a:ext uri="{84589F7E-364E-4C9E-8A38-B11213B215E9}">
                  <a14:cameraTool cellRange="内訳!$B$3:$N$5" spid="_x0000_s2844"/>
                </a:ext>
              </a:extLst>
            </xdr:cNvPicPr>
          </xdr:nvPicPr>
          <xdr:blipFill>
            <a:blip xmlns:r="http://schemas.openxmlformats.org/officeDocument/2006/relationships" r:embed="rId1"/>
            <a:srcRect/>
            <a:stretch>
              <a:fillRect/>
            </a:stretch>
          </xdr:blipFill>
          <xdr:spPr bwMode="auto">
            <a:xfrm>
              <a:off x="4607717" y="1295286"/>
              <a:ext cx="10531976" cy="70906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71B99-10F5-4859-8B54-310228CA7175}">
  <sheetPr>
    <tabColor theme="8" tint="-0.499984740745262"/>
  </sheetPr>
  <dimension ref="A1:AL131"/>
  <sheetViews>
    <sheetView showGridLines="0" zoomScale="80" zoomScaleNormal="80" zoomScaleSheetLayoutView="80" workbookViewId="0">
      <pane ySplit="11" topLeftCell="A12" activePane="bottomLeft" state="frozen"/>
      <selection activeCell="E19" sqref="E19"/>
      <selection pane="bottomLeft" activeCell="T23" sqref="T23"/>
    </sheetView>
  </sheetViews>
  <sheetFormatPr defaultColWidth="9" defaultRowHeight="14.25"/>
  <cols>
    <col min="1" max="1" width="4.5" style="99" bestFit="1" customWidth="1"/>
    <col min="2" max="5" width="9.375" style="1" customWidth="1"/>
    <col min="6" max="6" width="3.75" style="1" bestFit="1" customWidth="1"/>
    <col min="7" max="7" width="5.625" style="1" customWidth="1"/>
    <col min="8" max="10" width="3" style="1" customWidth="1"/>
    <col min="11" max="11" width="6.75" style="1" customWidth="1"/>
    <col min="12" max="12" width="13.625" style="1" customWidth="1"/>
    <col min="13" max="13" width="11.125" style="1" customWidth="1"/>
    <col min="14" max="16" width="12.25" style="2" customWidth="1"/>
    <col min="17" max="17" width="14.625" style="2" customWidth="1"/>
    <col min="18" max="18" width="12.5" style="1" customWidth="1"/>
    <col min="19" max="19" width="5.375" style="1" customWidth="1"/>
    <col min="20" max="20" width="8.5" style="1" customWidth="1"/>
    <col min="21" max="21" width="7.875" style="1" customWidth="1"/>
    <col min="22" max="22" width="13.125" style="1" customWidth="1"/>
    <col min="23" max="24" width="10.875" style="1" customWidth="1"/>
    <col min="25" max="38" width="9" style="1" hidden="1" customWidth="1"/>
    <col min="39" max="39" width="0" style="1" hidden="1" customWidth="1"/>
    <col min="40" max="16384" width="9" style="1"/>
  </cols>
  <sheetData>
    <row r="1" spans="1:37" ht="31.5" customHeight="1" thickBot="1">
      <c r="A1" s="156" t="s">
        <v>184</v>
      </c>
      <c r="B1" s="157"/>
      <c r="C1" s="157"/>
      <c r="D1" s="157"/>
      <c r="E1" s="158"/>
      <c r="F1" s="159" t="s">
        <v>456</v>
      </c>
      <c r="G1" s="159"/>
      <c r="H1" s="159"/>
      <c r="I1" s="159"/>
      <c r="J1" s="159"/>
      <c r="K1" s="159"/>
      <c r="L1" s="159"/>
      <c r="M1" s="159"/>
      <c r="N1" s="159"/>
      <c r="O1" s="159"/>
      <c r="P1" s="159"/>
      <c r="Q1" s="159"/>
      <c r="R1" s="159"/>
      <c r="S1" s="159"/>
      <c r="T1" s="159"/>
      <c r="U1" s="159"/>
      <c r="V1" s="159"/>
      <c r="W1" s="159"/>
      <c r="X1" s="160"/>
    </row>
    <row r="2" spans="1:37" ht="23.25" customHeight="1">
      <c r="D2" s="121" t="s">
        <v>254</v>
      </c>
    </row>
    <row r="3" spans="1:37" s="32" customFormat="1" ht="33" customHeight="1">
      <c r="A3" s="1"/>
      <c r="B3" s="161" t="s">
        <v>9</v>
      </c>
      <c r="C3" s="162"/>
      <c r="D3" s="163" t="s">
        <v>28</v>
      </c>
      <c r="E3" s="164"/>
      <c r="H3" s="1"/>
      <c r="I3" s="165" t="s">
        <v>452</v>
      </c>
      <c r="J3" s="165"/>
      <c r="K3" s="165"/>
      <c r="L3" s="120"/>
      <c r="M3" s="117" t="s">
        <v>8</v>
      </c>
      <c r="N3" s="166"/>
      <c r="O3" s="167"/>
      <c r="P3" s="167"/>
      <c r="Q3" s="167"/>
      <c r="R3" s="168"/>
      <c r="S3" s="119"/>
      <c r="T3" s="20"/>
      <c r="U3" s="169"/>
      <c r="V3" s="169"/>
      <c r="W3" s="169"/>
      <c r="Y3" s="19" t="s">
        <v>135</v>
      </c>
      <c r="AA3" s="18" t="s">
        <v>136</v>
      </c>
      <c r="AC3" s="18" t="s">
        <v>137</v>
      </c>
      <c r="AE3" s="19" t="s">
        <v>152</v>
      </c>
      <c r="AF3" s="32">
        <f>COUNTA(D12:D1004)</f>
        <v>2</v>
      </c>
    </row>
    <row r="4" spans="1:37" s="32" customFormat="1" ht="12" customHeight="1">
      <c r="A4" s="1"/>
      <c r="B4" s="161" t="s">
        <v>185</v>
      </c>
      <c r="C4" s="162"/>
      <c r="D4" s="170">
        <v>136</v>
      </c>
      <c r="E4" s="171"/>
      <c r="N4" s="119"/>
      <c r="O4" s="119"/>
      <c r="P4" s="119"/>
      <c r="Q4" s="119"/>
    </row>
    <row r="5" spans="1:37" s="32" customFormat="1" ht="12" customHeight="1">
      <c r="A5" s="1"/>
      <c r="B5" s="161"/>
      <c r="C5" s="162" t="s">
        <v>183</v>
      </c>
      <c r="D5" s="172"/>
      <c r="E5" s="173"/>
      <c r="N5" s="119"/>
      <c r="O5" s="119"/>
      <c r="P5" s="119"/>
      <c r="Q5" s="119"/>
      <c r="Y5" s="19" t="s">
        <v>191</v>
      </c>
      <c r="Z5" s="32" t="str">
        <f>$D$3</f>
        <v>秘書検定</v>
      </c>
      <c r="AA5" s="18" t="s">
        <v>188</v>
      </c>
      <c r="AC5" s="18" t="s">
        <v>192</v>
      </c>
    </row>
    <row r="6" spans="1:37" s="32" customFormat="1" ht="12" customHeight="1">
      <c r="A6" s="1"/>
      <c r="B6" s="161"/>
      <c r="C6" s="162"/>
      <c r="D6" s="174"/>
      <c r="E6" s="175"/>
      <c r="N6" s="119"/>
      <c r="O6" s="119"/>
      <c r="P6" s="119"/>
      <c r="Q6" s="119"/>
    </row>
    <row r="7" spans="1:37" s="32" customFormat="1" ht="50.25" customHeight="1">
      <c r="A7" s="1"/>
      <c r="C7" s="117" t="s">
        <v>12</v>
      </c>
      <c r="D7" s="29">
        <f>COUNTA(B12:B131)</f>
        <v>2</v>
      </c>
      <c r="E7" s="118"/>
      <c r="F7" s="1"/>
      <c r="G7" s="1"/>
      <c r="H7" s="1"/>
      <c r="I7" s="1"/>
      <c r="J7" s="117" t="s">
        <v>13</v>
      </c>
      <c r="K7" s="1"/>
      <c r="L7" s="1"/>
      <c r="M7" s="1"/>
      <c r="N7" s="1"/>
      <c r="O7" s="1"/>
      <c r="P7" s="1"/>
      <c r="Q7" s="1"/>
      <c r="R7" s="1"/>
      <c r="S7" s="1"/>
      <c r="T7" s="1"/>
      <c r="U7" s="1"/>
      <c r="V7" s="1"/>
      <c r="W7" s="1"/>
      <c r="X7" s="1"/>
      <c r="Y7" s="18" t="s">
        <v>138</v>
      </c>
      <c r="Z7" s="19" t="s">
        <v>140</v>
      </c>
      <c r="AB7" s="18" t="s">
        <v>139</v>
      </c>
      <c r="AE7" s="19" t="s">
        <v>153</v>
      </c>
    </row>
    <row r="8" spans="1:37" s="32" customFormat="1" ht="9.75" customHeight="1" thickBot="1">
      <c r="A8" s="99"/>
      <c r="B8" s="116"/>
      <c r="C8" s="116"/>
      <c r="D8" s="116"/>
      <c r="E8" s="141"/>
      <c r="F8" s="141"/>
      <c r="G8" s="141"/>
      <c r="H8" s="141"/>
      <c r="I8" s="141"/>
      <c r="J8" s="141"/>
      <c r="K8" s="141"/>
      <c r="L8" s="176"/>
      <c r="M8" s="176"/>
      <c r="N8" s="115"/>
      <c r="O8" s="115"/>
      <c r="P8" s="115"/>
      <c r="Q8" s="115"/>
      <c r="R8" s="141"/>
      <c r="S8" s="141"/>
      <c r="T8" s="141"/>
      <c r="U8" s="141"/>
    </row>
    <row r="9" spans="1:37" s="32" customFormat="1" ht="27.6" customHeight="1" thickBot="1">
      <c r="A9" s="99"/>
      <c r="B9" s="153" t="s">
        <v>304</v>
      </c>
      <c r="C9" s="154"/>
      <c r="D9" s="154"/>
      <c r="E9" s="155"/>
      <c r="F9" s="142" t="s">
        <v>10</v>
      </c>
      <c r="G9" s="144" t="s">
        <v>0</v>
      </c>
      <c r="H9" s="145"/>
      <c r="I9" s="145"/>
      <c r="J9" s="146"/>
      <c r="K9" s="139" t="s">
        <v>5</v>
      </c>
      <c r="L9" s="124" t="s">
        <v>14</v>
      </c>
      <c r="M9" s="124" t="s">
        <v>1</v>
      </c>
      <c r="N9" s="127" t="s">
        <v>2</v>
      </c>
      <c r="O9" s="128"/>
      <c r="P9" s="128"/>
      <c r="Q9" s="128"/>
      <c r="R9" s="131" t="s">
        <v>21</v>
      </c>
      <c r="S9" s="132"/>
      <c r="T9" s="132"/>
      <c r="U9" s="133"/>
      <c r="V9" s="134" t="s">
        <v>11</v>
      </c>
      <c r="W9" s="137" t="s">
        <v>193</v>
      </c>
      <c r="X9" s="138"/>
      <c r="Y9" s="18"/>
      <c r="Z9" s="19"/>
      <c r="AB9" s="18"/>
    </row>
    <row r="10" spans="1:37" s="3" customFormat="1" ht="27.6" customHeight="1">
      <c r="A10" s="99"/>
      <c r="B10" s="152" t="s">
        <v>302</v>
      </c>
      <c r="C10" s="152"/>
      <c r="D10" s="152" t="s">
        <v>303</v>
      </c>
      <c r="E10" s="152"/>
      <c r="F10" s="143"/>
      <c r="G10" s="147"/>
      <c r="H10" s="148"/>
      <c r="I10" s="148"/>
      <c r="J10" s="149"/>
      <c r="K10" s="143"/>
      <c r="L10" s="125"/>
      <c r="M10" s="125"/>
      <c r="N10" s="129"/>
      <c r="O10" s="130"/>
      <c r="P10" s="130"/>
      <c r="Q10" s="130"/>
      <c r="R10" s="139" t="s">
        <v>20</v>
      </c>
      <c r="S10" s="124" t="s">
        <v>19</v>
      </c>
      <c r="T10" s="124" t="s">
        <v>3</v>
      </c>
      <c r="U10" s="139" t="s">
        <v>4</v>
      </c>
      <c r="V10" s="135"/>
      <c r="W10" s="150" t="s">
        <v>156</v>
      </c>
      <c r="X10" s="122" t="s">
        <v>157</v>
      </c>
      <c r="Y10" s="18"/>
      <c r="Z10" s="19"/>
      <c r="AB10" s="18"/>
    </row>
    <row r="11" spans="1:37" s="3" customFormat="1" ht="27.75" customHeight="1" thickBot="1">
      <c r="A11" s="99"/>
      <c r="B11" s="41" t="s">
        <v>24</v>
      </c>
      <c r="C11" s="13" t="s">
        <v>25</v>
      </c>
      <c r="D11" s="14" t="s">
        <v>26</v>
      </c>
      <c r="E11" s="42" t="s">
        <v>27</v>
      </c>
      <c r="F11" s="140"/>
      <c r="G11" s="58" t="s">
        <v>15</v>
      </c>
      <c r="H11" s="10" t="s">
        <v>16</v>
      </c>
      <c r="I11" s="10" t="s">
        <v>17</v>
      </c>
      <c r="J11" s="11" t="s">
        <v>18</v>
      </c>
      <c r="K11" s="140"/>
      <c r="L11" s="126"/>
      <c r="M11" s="126"/>
      <c r="N11" s="14" t="s">
        <v>35</v>
      </c>
      <c r="O11" s="21" t="s">
        <v>36</v>
      </c>
      <c r="P11" s="21" t="s">
        <v>37</v>
      </c>
      <c r="Q11" s="13" t="s">
        <v>38</v>
      </c>
      <c r="R11" s="140"/>
      <c r="S11" s="126"/>
      <c r="T11" s="126"/>
      <c r="U11" s="140"/>
      <c r="V11" s="136"/>
      <c r="W11" s="151"/>
      <c r="X11" s="123"/>
      <c r="Y11" s="18" t="s">
        <v>109</v>
      </c>
      <c r="Z11" s="18" t="s">
        <v>15</v>
      </c>
      <c r="AA11" s="18" t="s">
        <v>130</v>
      </c>
      <c r="AB11" s="18" t="s">
        <v>35</v>
      </c>
      <c r="AC11" s="18" t="s">
        <v>11</v>
      </c>
      <c r="AD11" s="18" t="s">
        <v>133</v>
      </c>
      <c r="AE11" s="18" t="s">
        <v>134</v>
      </c>
      <c r="AF11" s="19" t="s">
        <v>150</v>
      </c>
      <c r="AG11" s="19" t="s">
        <v>145</v>
      </c>
      <c r="AH11" s="19" t="s">
        <v>146</v>
      </c>
      <c r="AI11" s="19" t="s">
        <v>151</v>
      </c>
      <c r="AJ11" s="19" t="s">
        <v>147</v>
      </c>
      <c r="AK11" s="19" t="s">
        <v>148</v>
      </c>
    </row>
    <row r="12" spans="1:37" s="100" customFormat="1" ht="24" customHeight="1">
      <c r="A12">
        <v>1</v>
      </c>
      <c r="B12" s="113" t="s">
        <v>240</v>
      </c>
      <c r="C12" s="112" t="s">
        <v>241</v>
      </c>
      <c r="D12" s="106" t="s">
        <v>242</v>
      </c>
      <c r="E12" s="111" t="s">
        <v>243</v>
      </c>
      <c r="F12" s="107" t="s">
        <v>107</v>
      </c>
      <c r="G12" s="110" t="s">
        <v>113</v>
      </c>
      <c r="H12" s="109">
        <v>1</v>
      </c>
      <c r="I12" s="109">
        <v>3</v>
      </c>
      <c r="J12" s="108">
        <v>4</v>
      </c>
      <c r="K12" s="107" t="s">
        <v>110</v>
      </c>
      <c r="L12" s="102" t="s">
        <v>22</v>
      </c>
      <c r="M12" s="102" t="s">
        <v>297</v>
      </c>
      <c r="N12" s="106" t="s">
        <v>60</v>
      </c>
      <c r="O12" s="105" t="s">
        <v>248</v>
      </c>
      <c r="P12" s="105" t="s">
        <v>249</v>
      </c>
      <c r="Q12" s="104"/>
      <c r="R12" s="107" t="s">
        <v>6</v>
      </c>
      <c r="S12" s="114">
        <v>1</v>
      </c>
      <c r="T12" s="114" t="s">
        <v>7</v>
      </c>
      <c r="U12" s="101">
        <v>15010</v>
      </c>
      <c r="V12" s="101" t="s">
        <v>33</v>
      </c>
      <c r="W12" s="101"/>
      <c r="X12" s="101"/>
    </row>
    <row r="13" spans="1:37" s="100" customFormat="1" ht="24" customHeight="1">
      <c r="A13">
        <v>2</v>
      </c>
      <c r="B13" s="113" t="s">
        <v>244</v>
      </c>
      <c r="C13" s="112" t="s">
        <v>245</v>
      </c>
      <c r="D13" s="106" t="s">
        <v>246</v>
      </c>
      <c r="E13" s="111" t="s">
        <v>247</v>
      </c>
      <c r="F13" s="107" t="s">
        <v>108</v>
      </c>
      <c r="G13" s="110" t="s">
        <v>112</v>
      </c>
      <c r="H13" s="109">
        <v>62</v>
      </c>
      <c r="I13" s="109">
        <v>8</v>
      </c>
      <c r="J13" s="108">
        <v>30</v>
      </c>
      <c r="K13" s="107" t="s">
        <v>110</v>
      </c>
      <c r="L13" s="102" t="s">
        <v>23</v>
      </c>
      <c r="M13" s="102" t="s">
        <v>298</v>
      </c>
      <c r="N13" s="106" t="s">
        <v>60</v>
      </c>
      <c r="O13" s="105" t="s">
        <v>250</v>
      </c>
      <c r="P13" s="105" t="s">
        <v>252</v>
      </c>
      <c r="Q13" s="104" t="s">
        <v>251</v>
      </c>
      <c r="R13" s="107" t="s">
        <v>6</v>
      </c>
      <c r="S13" s="114">
        <v>2</v>
      </c>
      <c r="T13" s="114" t="s">
        <v>7</v>
      </c>
      <c r="U13" s="107">
        <v>15011</v>
      </c>
      <c r="V13" s="101" t="s">
        <v>34</v>
      </c>
      <c r="W13" s="101"/>
      <c r="X13" s="101"/>
    </row>
    <row r="14" spans="1:37" s="100" customFormat="1" ht="24" customHeight="1">
      <c r="A14">
        <v>3</v>
      </c>
      <c r="B14" s="113"/>
      <c r="C14" s="112"/>
      <c r="D14" s="106"/>
      <c r="E14" s="111"/>
      <c r="F14" s="107"/>
      <c r="G14" s="110"/>
      <c r="H14" s="109"/>
      <c r="I14" s="109"/>
      <c r="J14" s="108"/>
      <c r="K14" s="107"/>
      <c r="L14" s="102"/>
      <c r="M14" s="102"/>
      <c r="N14" s="106"/>
      <c r="O14" s="105"/>
      <c r="P14" s="105"/>
      <c r="Q14" s="104"/>
      <c r="R14" s="102"/>
      <c r="S14" s="103"/>
      <c r="T14" s="103"/>
      <c r="U14" s="102"/>
      <c r="V14" s="101"/>
      <c r="W14" s="101"/>
      <c r="X14" s="101"/>
    </row>
    <row r="15" spans="1:37" s="100" customFormat="1" ht="24" customHeight="1">
      <c r="A15">
        <v>4</v>
      </c>
      <c r="B15" s="113"/>
      <c r="C15" s="112"/>
      <c r="D15" s="106"/>
      <c r="E15" s="111"/>
      <c r="F15" s="107"/>
      <c r="G15" s="110"/>
      <c r="H15" s="109"/>
      <c r="I15" s="109"/>
      <c r="J15" s="108"/>
      <c r="K15" s="107"/>
      <c r="L15" s="102"/>
      <c r="M15" s="102"/>
      <c r="N15" s="106"/>
      <c r="O15" s="105"/>
      <c r="P15" s="105"/>
      <c r="Q15" s="104"/>
      <c r="R15" s="102"/>
      <c r="S15" s="103"/>
      <c r="T15" s="103"/>
      <c r="U15" s="102"/>
      <c r="V15" s="101"/>
      <c r="W15" s="101"/>
      <c r="X15" s="101"/>
    </row>
    <row r="16" spans="1:37" s="100" customFormat="1" ht="24" customHeight="1">
      <c r="A16">
        <v>5</v>
      </c>
      <c r="B16" s="113"/>
      <c r="C16" s="112"/>
      <c r="D16" s="106"/>
      <c r="E16" s="111"/>
      <c r="F16" s="107"/>
      <c r="G16" s="110"/>
      <c r="H16" s="109"/>
      <c r="I16" s="109"/>
      <c r="J16" s="108"/>
      <c r="K16" s="107"/>
      <c r="L16" s="102"/>
      <c r="M16" s="102"/>
      <c r="N16" s="106"/>
      <c r="O16" s="105"/>
      <c r="P16" s="105"/>
      <c r="Q16" s="104"/>
      <c r="R16" s="102"/>
      <c r="S16" s="103"/>
      <c r="T16" s="103"/>
      <c r="U16" s="102"/>
      <c r="V16" s="101"/>
      <c r="W16" s="101"/>
      <c r="X16" s="101"/>
    </row>
    <row r="17" spans="1:24" s="100" customFormat="1" ht="24" customHeight="1">
      <c r="A17">
        <v>6</v>
      </c>
      <c r="B17" s="113"/>
      <c r="C17" s="112"/>
      <c r="D17" s="106"/>
      <c r="E17" s="111"/>
      <c r="F17" s="107"/>
      <c r="G17" s="110"/>
      <c r="H17" s="109"/>
      <c r="I17" s="109"/>
      <c r="J17" s="108"/>
      <c r="K17" s="107"/>
      <c r="L17" s="102"/>
      <c r="M17" s="102"/>
      <c r="N17" s="106"/>
      <c r="O17" s="105"/>
      <c r="P17" s="105"/>
      <c r="Q17" s="104"/>
      <c r="R17" s="102"/>
      <c r="S17" s="103"/>
      <c r="T17" s="103"/>
      <c r="U17" s="102"/>
      <c r="V17" s="101"/>
      <c r="W17" s="101"/>
      <c r="X17" s="101"/>
    </row>
    <row r="18" spans="1:24" s="100" customFormat="1" ht="24" customHeight="1">
      <c r="A18">
        <v>7</v>
      </c>
      <c r="B18" s="113"/>
      <c r="C18" s="112"/>
      <c r="D18" s="106"/>
      <c r="E18" s="111"/>
      <c r="F18" s="107"/>
      <c r="G18" s="110"/>
      <c r="H18" s="109"/>
      <c r="I18" s="109"/>
      <c r="J18" s="108"/>
      <c r="K18" s="107"/>
      <c r="L18" s="102"/>
      <c r="M18" s="102"/>
      <c r="N18" s="106"/>
      <c r="O18" s="105"/>
      <c r="P18" s="105"/>
      <c r="Q18" s="104"/>
      <c r="R18" s="102"/>
      <c r="S18" s="103"/>
      <c r="T18" s="103"/>
      <c r="U18" s="102"/>
      <c r="V18" s="101"/>
      <c r="W18" s="101"/>
      <c r="X18" s="101"/>
    </row>
    <row r="19" spans="1:24" s="100" customFormat="1" ht="24" customHeight="1">
      <c r="A19">
        <v>8</v>
      </c>
      <c r="B19" s="113"/>
      <c r="C19" s="112"/>
      <c r="D19" s="106"/>
      <c r="E19" s="111"/>
      <c r="F19" s="107"/>
      <c r="G19" s="110"/>
      <c r="H19" s="109"/>
      <c r="I19" s="109"/>
      <c r="J19" s="108"/>
      <c r="K19" s="107"/>
      <c r="L19" s="102"/>
      <c r="M19" s="102"/>
      <c r="N19" s="106"/>
      <c r="O19" s="105"/>
      <c r="P19" s="105"/>
      <c r="Q19" s="104"/>
      <c r="R19" s="102"/>
      <c r="S19" s="103"/>
      <c r="T19" s="103"/>
      <c r="U19" s="102"/>
      <c r="V19" s="101"/>
      <c r="W19" s="101"/>
      <c r="X19" s="101"/>
    </row>
    <row r="20" spans="1:24" s="100" customFormat="1" ht="24" customHeight="1">
      <c r="A20">
        <v>9</v>
      </c>
      <c r="B20" s="113"/>
      <c r="C20" s="112"/>
      <c r="D20" s="106"/>
      <c r="E20" s="111"/>
      <c r="F20" s="107"/>
      <c r="G20" s="110"/>
      <c r="H20" s="109"/>
      <c r="I20" s="109"/>
      <c r="J20" s="108"/>
      <c r="K20" s="107"/>
      <c r="L20" s="102"/>
      <c r="M20" s="102"/>
      <c r="N20" s="106"/>
      <c r="O20" s="105"/>
      <c r="P20" s="105"/>
      <c r="Q20" s="104"/>
      <c r="R20" s="102"/>
      <c r="S20" s="103"/>
      <c r="T20" s="103"/>
      <c r="U20" s="102"/>
      <c r="V20" s="101"/>
      <c r="W20" s="101"/>
      <c r="X20" s="101"/>
    </row>
    <row r="21" spans="1:24" s="100" customFormat="1" ht="24" customHeight="1">
      <c r="A21">
        <v>10</v>
      </c>
      <c r="B21" s="113"/>
      <c r="C21" s="112"/>
      <c r="D21" s="106"/>
      <c r="E21" s="111"/>
      <c r="F21" s="107"/>
      <c r="G21" s="110"/>
      <c r="H21" s="109"/>
      <c r="I21" s="109"/>
      <c r="J21" s="108"/>
      <c r="K21" s="107"/>
      <c r="L21" s="102"/>
      <c r="M21" s="102"/>
      <c r="N21" s="106"/>
      <c r="O21" s="105"/>
      <c r="P21" s="105"/>
      <c r="Q21" s="104"/>
      <c r="R21" s="102"/>
      <c r="S21" s="103"/>
      <c r="T21" s="103"/>
      <c r="U21" s="102"/>
      <c r="V21" s="101"/>
      <c r="W21" s="101"/>
      <c r="X21" s="101"/>
    </row>
    <row r="22" spans="1:24" s="100" customFormat="1" ht="24" customHeight="1">
      <c r="A22">
        <v>11</v>
      </c>
      <c r="B22" s="113"/>
      <c r="C22" s="112"/>
      <c r="D22" s="106"/>
      <c r="E22" s="111"/>
      <c r="F22" s="107"/>
      <c r="G22" s="110"/>
      <c r="H22" s="109"/>
      <c r="I22" s="109"/>
      <c r="J22" s="108"/>
      <c r="K22" s="107"/>
      <c r="L22" s="102"/>
      <c r="M22" s="102"/>
      <c r="N22" s="106"/>
      <c r="O22" s="105"/>
      <c r="P22" s="105"/>
      <c r="Q22" s="104"/>
      <c r="R22" s="102"/>
      <c r="S22" s="103"/>
      <c r="T22" s="103"/>
      <c r="U22" s="102"/>
      <c r="V22" s="101"/>
      <c r="W22" s="101"/>
      <c r="X22" s="101"/>
    </row>
    <row r="23" spans="1:24" s="100" customFormat="1" ht="24" customHeight="1">
      <c r="A23">
        <v>12</v>
      </c>
      <c r="B23" s="113"/>
      <c r="C23" s="112"/>
      <c r="D23" s="106"/>
      <c r="E23" s="111"/>
      <c r="F23" s="107"/>
      <c r="G23" s="110"/>
      <c r="H23" s="109"/>
      <c r="I23" s="109"/>
      <c r="J23" s="108"/>
      <c r="K23" s="107"/>
      <c r="L23" s="102"/>
      <c r="M23" s="102"/>
      <c r="N23" s="106"/>
      <c r="O23" s="105"/>
      <c r="P23" s="105"/>
      <c r="Q23" s="104"/>
      <c r="R23" s="102"/>
      <c r="S23" s="103"/>
      <c r="T23" s="103"/>
      <c r="U23" s="102"/>
      <c r="V23" s="101"/>
      <c r="W23" s="101"/>
      <c r="X23" s="101"/>
    </row>
    <row r="24" spans="1:24" s="100" customFormat="1" ht="24" customHeight="1">
      <c r="A24">
        <v>13</v>
      </c>
      <c r="B24" s="113"/>
      <c r="C24" s="112"/>
      <c r="D24" s="106"/>
      <c r="E24" s="111"/>
      <c r="F24" s="107"/>
      <c r="G24" s="110"/>
      <c r="H24" s="109"/>
      <c r="I24" s="109"/>
      <c r="J24" s="108"/>
      <c r="K24" s="107"/>
      <c r="L24" s="102"/>
      <c r="M24" s="102"/>
      <c r="N24" s="106"/>
      <c r="O24" s="105"/>
      <c r="P24" s="105"/>
      <c r="Q24" s="104"/>
      <c r="R24" s="102"/>
      <c r="S24" s="103"/>
      <c r="T24" s="103"/>
      <c r="U24" s="102"/>
      <c r="V24" s="101"/>
      <c r="W24" s="101"/>
      <c r="X24" s="101"/>
    </row>
    <row r="25" spans="1:24" s="100" customFormat="1" ht="24" customHeight="1">
      <c r="A25">
        <v>14</v>
      </c>
      <c r="B25" s="113"/>
      <c r="C25" s="112"/>
      <c r="D25" s="106"/>
      <c r="E25" s="111"/>
      <c r="F25" s="107"/>
      <c r="G25" s="110"/>
      <c r="H25" s="109"/>
      <c r="I25" s="109"/>
      <c r="J25" s="108"/>
      <c r="K25" s="107"/>
      <c r="L25" s="102"/>
      <c r="M25" s="102"/>
      <c r="N25" s="106"/>
      <c r="O25" s="105"/>
      <c r="P25" s="105"/>
      <c r="Q25" s="104"/>
      <c r="R25" s="102"/>
      <c r="S25" s="103"/>
      <c r="T25" s="103"/>
      <c r="U25" s="102"/>
      <c r="V25" s="101"/>
      <c r="W25" s="101"/>
      <c r="X25" s="101"/>
    </row>
    <row r="26" spans="1:24" s="100" customFormat="1" ht="24" customHeight="1">
      <c r="A26">
        <v>15</v>
      </c>
      <c r="B26" s="113"/>
      <c r="C26" s="112"/>
      <c r="D26" s="106"/>
      <c r="E26" s="111"/>
      <c r="F26" s="107"/>
      <c r="G26" s="110"/>
      <c r="H26" s="109"/>
      <c r="I26" s="109"/>
      <c r="J26" s="108"/>
      <c r="K26" s="107"/>
      <c r="L26" s="102"/>
      <c r="M26" s="102"/>
      <c r="N26" s="106"/>
      <c r="O26" s="105"/>
      <c r="P26" s="105"/>
      <c r="Q26" s="104"/>
      <c r="R26" s="102"/>
      <c r="S26" s="103"/>
      <c r="T26" s="103"/>
      <c r="U26" s="102"/>
      <c r="V26" s="101"/>
      <c r="W26" s="101"/>
      <c r="X26" s="101"/>
    </row>
    <row r="27" spans="1:24" s="100" customFormat="1" ht="24" customHeight="1">
      <c r="A27">
        <v>16</v>
      </c>
      <c r="B27" s="113"/>
      <c r="C27" s="112"/>
      <c r="D27" s="106"/>
      <c r="E27" s="111"/>
      <c r="F27" s="107"/>
      <c r="G27" s="110"/>
      <c r="H27" s="109"/>
      <c r="I27" s="109"/>
      <c r="J27" s="108"/>
      <c r="K27" s="107"/>
      <c r="L27" s="102"/>
      <c r="M27" s="102"/>
      <c r="N27" s="106"/>
      <c r="O27" s="105"/>
      <c r="P27" s="105"/>
      <c r="Q27" s="104"/>
      <c r="R27" s="102"/>
      <c r="S27" s="103"/>
      <c r="T27" s="103"/>
      <c r="U27" s="102"/>
      <c r="V27" s="101"/>
      <c r="W27" s="101"/>
      <c r="X27" s="101"/>
    </row>
    <row r="28" spans="1:24" s="100" customFormat="1" ht="24" customHeight="1">
      <c r="A28">
        <v>17</v>
      </c>
      <c r="B28" s="113"/>
      <c r="C28" s="112"/>
      <c r="D28" s="106"/>
      <c r="E28" s="111"/>
      <c r="F28" s="107"/>
      <c r="G28" s="110"/>
      <c r="H28" s="109"/>
      <c r="I28" s="109"/>
      <c r="J28" s="108"/>
      <c r="K28" s="107"/>
      <c r="L28" s="102"/>
      <c r="M28" s="102"/>
      <c r="N28" s="106"/>
      <c r="O28" s="105"/>
      <c r="P28" s="105"/>
      <c r="Q28" s="104"/>
      <c r="R28" s="102"/>
      <c r="S28" s="103"/>
      <c r="T28" s="103"/>
      <c r="U28" s="102"/>
      <c r="V28" s="101"/>
      <c r="W28" s="101"/>
      <c r="X28" s="101"/>
    </row>
    <row r="29" spans="1:24" s="100" customFormat="1" ht="24" customHeight="1">
      <c r="A29">
        <v>18</v>
      </c>
      <c r="B29" s="113"/>
      <c r="C29" s="112"/>
      <c r="D29" s="106"/>
      <c r="E29" s="111"/>
      <c r="F29" s="107"/>
      <c r="G29" s="110"/>
      <c r="H29" s="109"/>
      <c r="I29" s="109"/>
      <c r="J29" s="108"/>
      <c r="K29" s="107"/>
      <c r="L29" s="102"/>
      <c r="M29" s="102"/>
      <c r="N29" s="106"/>
      <c r="O29" s="105"/>
      <c r="P29" s="105"/>
      <c r="Q29" s="104"/>
      <c r="R29" s="102"/>
      <c r="S29" s="103"/>
      <c r="T29" s="103"/>
      <c r="U29" s="102"/>
      <c r="V29" s="101"/>
      <c r="W29" s="101"/>
      <c r="X29" s="101"/>
    </row>
    <row r="30" spans="1:24" s="100" customFormat="1" ht="24" customHeight="1">
      <c r="A30">
        <v>19</v>
      </c>
      <c r="B30" s="113"/>
      <c r="C30" s="112"/>
      <c r="D30" s="106"/>
      <c r="E30" s="111"/>
      <c r="F30" s="107"/>
      <c r="G30" s="110"/>
      <c r="H30" s="109"/>
      <c r="I30" s="109"/>
      <c r="J30" s="108"/>
      <c r="K30" s="107"/>
      <c r="L30" s="102"/>
      <c r="M30" s="102"/>
      <c r="N30" s="106"/>
      <c r="O30" s="105"/>
      <c r="P30" s="105"/>
      <c r="Q30" s="104"/>
      <c r="R30" s="102"/>
      <c r="S30" s="103"/>
      <c r="T30" s="103"/>
      <c r="U30" s="102"/>
      <c r="V30" s="101"/>
      <c r="W30" s="101"/>
      <c r="X30" s="101"/>
    </row>
    <row r="31" spans="1:24" s="100" customFormat="1" ht="24" customHeight="1">
      <c r="A31">
        <v>20</v>
      </c>
      <c r="B31" s="113"/>
      <c r="C31" s="112"/>
      <c r="D31" s="106"/>
      <c r="E31" s="111"/>
      <c r="F31" s="107"/>
      <c r="G31" s="110"/>
      <c r="H31" s="109"/>
      <c r="I31" s="109"/>
      <c r="J31" s="108"/>
      <c r="K31" s="107"/>
      <c r="L31" s="102"/>
      <c r="M31" s="102"/>
      <c r="N31" s="106"/>
      <c r="O31" s="105"/>
      <c r="P31" s="105"/>
      <c r="Q31" s="104"/>
      <c r="R31" s="102"/>
      <c r="S31" s="103"/>
      <c r="T31" s="103"/>
      <c r="U31" s="102"/>
      <c r="V31" s="101"/>
      <c r="W31" s="101"/>
      <c r="X31" s="101"/>
    </row>
    <row r="32" spans="1:24" s="100" customFormat="1" ht="24" customHeight="1">
      <c r="A32">
        <v>21</v>
      </c>
      <c r="B32" s="113"/>
      <c r="C32" s="112"/>
      <c r="D32" s="106"/>
      <c r="E32" s="111"/>
      <c r="F32" s="107"/>
      <c r="G32" s="110"/>
      <c r="H32" s="109"/>
      <c r="I32" s="109"/>
      <c r="J32" s="108"/>
      <c r="K32" s="107"/>
      <c r="L32" s="102"/>
      <c r="M32" s="102"/>
      <c r="N32" s="106"/>
      <c r="O32" s="105"/>
      <c r="P32" s="105"/>
      <c r="Q32" s="104"/>
      <c r="R32" s="102"/>
      <c r="S32" s="103"/>
      <c r="T32" s="103"/>
      <c r="U32" s="102"/>
      <c r="V32" s="101"/>
      <c r="W32" s="101"/>
      <c r="X32" s="101"/>
    </row>
    <row r="33" spans="1:24" s="100" customFormat="1" ht="24" customHeight="1">
      <c r="A33">
        <v>22</v>
      </c>
      <c r="B33" s="113"/>
      <c r="C33" s="112"/>
      <c r="D33" s="106"/>
      <c r="E33" s="111"/>
      <c r="F33" s="107"/>
      <c r="G33" s="110"/>
      <c r="H33" s="109"/>
      <c r="I33" s="109"/>
      <c r="J33" s="108"/>
      <c r="K33" s="107"/>
      <c r="L33" s="102"/>
      <c r="M33" s="102"/>
      <c r="N33" s="106"/>
      <c r="O33" s="105"/>
      <c r="P33" s="105"/>
      <c r="Q33" s="104"/>
      <c r="R33" s="102"/>
      <c r="S33" s="103"/>
      <c r="T33" s="103"/>
      <c r="U33" s="102"/>
      <c r="V33" s="101"/>
      <c r="W33" s="101"/>
      <c r="X33" s="101"/>
    </row>
    <row r="34" spans="1:24" s="100" customFormat="1" ht="24" customHeight="1">
      <c r="A34">
        <v>23</v>
      </c>
      <c r="B34" s="113"/>
      <c r="C34" s="112"/>
      <c r="D34" s="106"/>
      <c r="E34" s="111"/>
      <c r="F34" s="107"/>
      <c r="G34" s="110"/>
      <c r="H34" s="109"/>
      <c r="I34" s="109"/>
      <c r="J34" s="108"/>
      <c r="K34" s="107"/>
      <c r="L34" s="102"/>
      <c r="M34" s="102"/>
      <c r="N34" s="106"/>
      <c r="O34" s="105"/>
      <c r="P34" s="105"/>
      <c r="Q34" s="104"/>
      <c r="R34" s="102"/>
      <c r="S34" s="103"/>
      <c r="T34" s="103"/>
      <c r="U34" s="102"/>
      <c r="V34" s="101"/>
      <c r="W34" s="101"/>
      <c r="X34" s="101"/>
    </row>
    <row r="35" spans="1:24" s="100" customFormat="1" ht="24" customHeight="1">
      <c r="A35">
        <v>24</v>
      </c>
      <c r="B35" s="113"/>
      <c r="C35" s="112"/>
      <c r="D35" s="106"/>
      <c r="E35" s="111"/>
      <c r="F35" s="107"/>
      <c r="G35" s="110"/>
      <c r="H35" s="109"/>
      <c r="I35" s="109"/>
      <c r="J35" s="108"/>
      <c r="K35" s="107"/>
      <c r="L35" s="102"/>
      <c r="M35" s="102"/>
      <c r="N35" s="106"/>
      <c r="O35" s="105"/>
      <c r="P35" s="105"/>
      <c r="Q35" s="104"/>
      <c r="R35" s="102"/>
      <c r="S35" s="103"/>
      <c r="T35" s="103"/>
      <c r="U35" s="102"/>
      <c r="V35" s="101"/>
      <c r="W35" s="101"/>
      <c r="X35" s="101"/>
    </row>
    <row r="36" spans="1:24" s="100" customFormat="1" ht="24" customHeight="1">
      <c r="A36">
        <v>25</v>
      </c>
      <c r="B36" s="113"/>
      <c r="C36" s="112"/>
      <c r="D36" s="106"/>
      <c r="E36" s="111"/>
      <c r="F36" s="107"/>
      <c r="G36" s="110"/>
      <c r="H36" s="109"/>
      <c r="I36" s="109"/>
      <c r="J36" s="108"/>
      <c r="K36" s="107"/>
      <c r="L36" s="102"/>
      <c r="M36" s="102"/>
      <c r="N36" s="106"/>
      <c r="O36" s="105"/>
      <c r="P36" s="105"/>
      <c r="Q36" s="104"/>
      <c r="R36" s="102"/>
      <c r="S36" s="103"/>
      <c r="T36" s="103"/>
      <c r="U36" s="102"/>
      <c r="V36" s="101"/>
      <c r="W36" s="101"/>
      <c r="X36" s="101"/>
    </row>
    <row r="37" spans="1:24" s="100" customFormat="1" ht="24" customHeight="1">
      <c r="A37">
        <v>26</v>
      </c>
      <c r="B37" s="113"/>
      <c r="C37" s="112"/>
      <c r="D37" s="106"/>
      <c r="E37" s="111"/>
      <c r="F37" s="107"/>
      <c r="G37" s="110"/>
      <c r="H37" s="109"/>
      <c r="I37" s="109"/>
      <c r="J37" s="108"/>
      <c r="K37" s="107"/>
      <c r="L37" s="102"/>
      <c r="M37" s="102"/>
      <c r="N37" s="106"/>
      <c r="O37" s="105"/>
      <c r="P37" s="105"/>
      <c r="Q37" s="104"/>
      <c r="R37" s="102"/>
      <c r="S37" s="103"/>
      <c r="T37" s="103"/>
      <c r="U37" s="102"/>
      <c r="V37" s="101"/>
      <c r="W37" s="101"/>
      <c r="X37" s="101"/>
    </row>
    <row r="38" spans="1:24" s="100" customFormat="1" ht="24" customHeight="1">
      <c r="A38">
        <v>27</v>
      </c>
      <c r="B38" s="113"/>
      <c r="C38" s="112"/>
      <c r="D38" s="106"/>
      <c r="E38" s="111"/>
      <c r="F38" s="107"/>
      <c r="G38" s="110"/>
      <c r="H38" s="109"/>
      <c r="I38" s="109"/>
      <c r="J38" s="108"/>
      <c r="K38" s="107"/>
      <c r="L38" s="102"/>
      <c r="M38" s="102"/>
      <c r="N38" s="106"/>
      <c r="O38" s="105"/>
      <c r="P38" s="105"/>
      <c r="Q38" s="104"/>
      <c r="R38" s="102"/>
      <c r="S38" s="103"/>
      <c r="T38" s="103"/>
      <c r="U38" s="102"/>
      <c r="V38" s="101"/>
      <c r="W38" s="101"/>
      <c r="X38" s="101"/>
    </row>
    <row r="39" spans="1:24" s="100" customFormat="1" ht="24" customHeight="1">
      <c r="A39">
        <v>28</v>
      </c>
      <c r="B39" s="113"/>
      <c r="C39" s="112"/>
      <c r="D39" s="106"/>
      <c r="E39" s="111"/>
      <c r="F39" s="107"/>
      <c r="G39" s="110"/>
      <c r="H39" s="109"/>
      <c r="I39" s="109"/>
      <c r="J39" s="108"/>
      <c r="K39" s="107"/>
      <c r="L39" s="102"/>
      <c r="M39" s="102"/>
      <c r="N39" s="106"/>
      <c r="O39" s="105"/>
      <c r="P39" s="105"/>
      <c r="Q39" s="104"/>
      <c r="R39" s="102"/>
      <c r="S39" s="103"/>
      <c r="T39" s="103"/>
      <c r="U39" s="102"/>
      <c r="V39" s="101"/>
      <c r="W39" s="101"/>
      <c r="X39" s="101"/>
    </row>
    <row r="40" spans="1:24" s="100" customFormat="1" ht="24" customHeight="1">
      <c r="A40">
        <v>29</v>
      </c>
      <c r="B40" s="113"/>
      <c r="C40" s="112"/>
      <c r="D40" s="106"/>
      <c r="E40" s="111"/>
      <c r="F40" s="107"/>
      <c r="G40" s="110"/>
      <c r="H40" s="109"/>
      <c r="I40" s="109"/>
      <c r="J40" s="108"/>
      <c r="K40" s="107"/>
      <c r="L40" s="102"/>
      <c r="M40" s="102"/>
      <c r="N40" s="106"/>
      <c r="O40" s="105"/>
      <c r="P40" s="105"/>
      <c r="Q40" s="104"/>
      <c r="R40" s="102"/>
      <c r="S40" s="103"/>
      <c r="T40" s="103"/>
      <c r="U40" s="102"/>
      <c r="V40" s="101"/>
      <c r="W40" s="101"/>
      <c r="X40" s="101"/>
    </row>
    <row r="41" spans="1:24" s="100" customFormat="1" ht="24" customHeight="1">
      <c r="A41">
        <v>30</v>
      </c>
      <c r="B41" s="113"/>
      <c r="C41" s="112"/>
      <c r="D41" s="106"/>
      <c r="E41" s="111"/>
      <c r="F41" s="107"/>
      <c r="G41" s="110"/>
      <c r="H41" s="109"/>
      <c r="I41" s="109"/>
      <c r="J41" s="108"/>
      <c r="K41" s="107"/>
      <c r="L41" s="102"/>
      <c r="M41" s="102"/>
      <c r="N41" s="106"/>
      <c r="O41" s="105"/>
      <c r="P41" s="105"/>
      <c r="Q41" s="104"/>
      <c r="R41" s="102"/>
      <c r="S41" s="103"/>
      <c r="T41" s="103"/>
      <c r="U41" s="102"/>
      <c r="V41" s="101"/>
      <c r="W41" s="101"/>
      <c r="X41" s="101"/>
    </row>
    <row r="42" spans="1:24" s="100" customFormat="1" ht="24" customHeight="1">
      <c r="A42">
        <v>31</v>
      </c>
      <c r="B42" s="113"/>
      <c r="C42" s="112"/>
      <c r="D42" s="106"/>
      <c r="E42" s="111"/>
      <c r="F42" s="107"/>
      <c r="G42" s="110"/>
      <c r="H42" s="109"/>
      <c r="I42" s="109"/>
      <c r="J42" s="108"/>
      <c r="K42" s="107"/>
      <c r="L42" s="102"/>
      <c r="M42" s="102"/>
      <c r="N42" s="106"/>
      <c r="O42" s="105"/>
      <c r="P42" s="105"/>
      <c r="Q42" s="104"/>
      <c r="R42" s="102"/>
      <c r="S42" s="103"/>
      <c r="T42" s="103"/>
      <c r="U42" s="102"/>
      <c r="V42" s="101"/>
      <c r="W42" s="101"/>
      <c r="X42" s="101"/>
    </row>
    <row r="43" spans="1:24" s="100" customFormat="1" ht="24" customHeight="1">
      <c r="A43">
        <v>32</v>
      </c>
      <c r="B43" s="113"/>
      <c r="C43" s="112"/>
      <c r="D43" s="106"/>
      <c r="E43" s="111"/>
      <c r="F43" s="107"/>
      <c r="G43" s="110"/>
      <c r="H43" s="109"/>
      <c r="I43" s="109"/>
      <c r="J43" s="108"/>
      <c r="K43" s="107"/>
      <c r="L43" s="102"/>
      <c r="M43" s="102"/>
      <c r="N43" s="106"/>
      <c r="O43" s="105"/>
      <c r="P43" s="105"/>
      <c r="Q43" s="104"/>
      <c r="R43" s="102"/>
      <c r="S43" s="103"/>
      <c r="T43" s="103"/>
      <c r="U43" s="102"/>
      <c r="V43" s="101"/>
      <c r="W43" s="101"/>
      <c r="X43" s="101"/>
    </row>
    <row r="44" spans="1:24" s="100" customFormat="1" ht="24" customHeight="1">
      <c r="A44">
        <v>33</v>
      </c>
      <c r="B44" s="113"/>
      <c r="C44" s="112"/>
      <c r="D44" s="106"/>
      <c r="E44" s="111"/>
      <c r="F44" s="107"/>
      <c r="G44" s="110"/>
      <c r="H44" s="109"/>
      <c r="I44" s="109"/>
      <c r="J44" s="108"/>
      <c r="K44" s="107"/>
      <c r="L44" s="102"/>
      <c r="M44" s="102"/>
      <c r="N44" s="106"/>
      <c r="O44" s="105"/>
      <c r="P44" s="105"/>
      <c r="Q44" s="104"/>
      <c r="R44" s="102"/>
      <c r="S44" s="103"/>
      <c r="T44" s="103"/>
      <c r="U44" s="102"/>
      <c r="V44" s="101"/>
      <c r="W44" s="101"/>
      <c r="X44" s="101"/>
    </row>
    <row r="45" spans="1:24" s="100" customFormat="1" ht="24" customHeight="1">
      <c r="A45">
        <v>34</v>
      </c>
      <c r="B45" s="113"/>
      <c r="C45" s="112"/>
      <c r="D45" s="106"/>
      <c r="E45" s="111"/>
      <c r="F45" s="107"/>
      <c r="G45" s="110"/>
      <c r="H45" s="109"/>
      <c r="I45" s="109"/>
      <c r="J45" s="108"/>
      <c r="K45" s="107"/>
      <c r="L45" s="102"/>
      <c r="M45" s="102"/>
      <c r="N45" s="106"/>
      <c r="O45" s="105"/>
      <c r="P45" s="105"/>
      <c r="Q45" s="104"/>
      <c r="R45" s="102"/>
      <c r="S45" s="103"/>
      <c r="T45" s="103"/>
      <c r="U45" s="102"/>
      <c r="V45" s="101"/>
      <c r="W45" s="101"/>
      <c r="X45" s="101"/>
    </row>
    <row r="46" spans="1:24" s="100" customFormat="1" ht="24" customHeight="1">
      <c r="A46">
        <v>35</v>
      </c>
      <c r="B46" s="113"/>
      <c r="C46" s="112"/>
      <c r="D46" s="106"/>
      <c r="E46" s="111"/>
      <c r="F46" s="107"/>
      <c r="G46" s="110"/>
      <c r="H46" s="109"/>
      <c r="I46" s="109"/>
      <c r="J46" s="108"/>
      <c r="K46" s="107"/>
      <c r="L46" s="102"/>
      <c r="M46" s="102"/>
      <c r="N46" s="106"/>
      <c r="O46" s="105"/>
      <c r="P46" s="105"/>
      <c r="Q46" s="104"/>
      <c r="R46" s="102"/>
      <c r="S46" s="103"/>
      <c r="T46" s="103"/>
      <c r="U46" s="102"/>
      <c r="V46" s="101"/>
      <c r="W46" s="101"/>
      <c r="X46" s="101"/>
    </row>
    <row r="47" spans="1:24" s="100" customFormat="1" ht="24" customHeight="1">
      <c r="A47">
        <v>36</v>
      </c>
      <c r="B47" s="113"/>
      <c r="C47" s="112"/>
      <c r="D47" s="106"/>
      <c r="E47" s="111"/>
      <c r="F47" s="107"/>
      <c r="G47" s="110"/>
      <c r="H47" s="109"/>
      <c r="I47" s="109"/>
      <c r="J47" s="108"/>
      <c r="K47" s="107"/>
      <c r="L47" s="102"/>
      <c r="M47" s="102"/>
      <c r="N47" s="106"/>
      <c r="O47" s="105"/>
      <c r="P47" s="105"/>
      <c r="Q47" s="104"/>
      <c r="R47" s="102"/>
      <c r="S47" s="103"/>
      <c r="T47" s="103"/>
      <c r="U47" s="102"/>
      <c r="V47" s="101"/>
      <c r="W47" s="101"/>
      <c r="X47" s="101"/>
    </row>
    <row r="48" spans="1:24" s="100" customFormat="1" ht="24" customHeight="1">
      <c r="A48">
        <v>37</v>
      </c>
      <c r="B48" s="113"/>
      <c r="C48" s="112"/>
      <c r="D48" s="106"/>
      <c r="E48" s="111"/>
      <c r="F48" s="107"/>
      <c r="G48" s="110"/>
      <c r="H48" s="109"/>
      <c r="I48" s="109"/>
      <c r="J48" s="108"/>
      <c r="K48" s="107"/>
      <c r="L48" s="102"/>
      <c r="M48" s="102"/>
      <c r="N48" s="106"/>
      <c r="O48" s="105"/>
      <c r="P48" s="105"/>
      <c r="Q48" s="104"/>
      <c r="R48" s="102"/>
      <c r="S48" s="103"/>
      <c r="T48" s="103"/>
      <c r="U48" s="102"/>
      <c r="V48" s="101"/>
      <c r="W48" s="101"/>
      <c r="X48" s="101"/>
    </row>
    <row r="49" spans="1:24" s="100" customFormat="1" ht="24" customHeight="1">
      <c r="A49">
        <v>38</v>
      </c>
      <c r="B49" s="113"/>
      <c r="C49" s="112"/>
      <c r="D49" s="106"/>
      <c r="E49" s="111"/>
      <c r="F49" s="107"/>
      <c r="G49" s="110"/>
      <c r="H49" s="109"/>
      <c r="I49" s="109"/>
      <c r="J49" s="108"/>
      <c r="K49" s="107"/>
      <c r="L49" s="102"/>
      <c r="M49" s="102"/>
      <c r="N49" s="106"/>
      <c r="O49" s="105"/>
      <c r="P49" s="105"/>
      <c r="Q49" s="104"/>
      <c r="R49" s="102"/>
      <c r="S49" s="103"/>
      <c r="T49" s="103"/>
      <c r="U49" s="102"/>
      <c r="V49" s="101"/>
      <c r="W49" s="101"/>
      <c r="X49" s="101"/>
    </row>
    <row r="50" spans="1:24" s="100" customFormat="1" ht="24" customHeight="1">
      <c r="A50">
        <v>39</v>
      </c>
      <c r="B50" s="113"/>
      <c r="C50" s="112"/>
      <c r="D50" s="106"/>
      <c r="E50" s="111"/>
      <c r="F50" s="107"/>
      <c r="G50" s="110"/>
      <c r="H50" s="109"/>
      <c r="I50" s="109"/>
      <c r="J50" s="108"/>
      <c r="K50" s="107"/>
      <c r="L50" s="102"/>
      <c r="M50" s="102"/>
      <c r="N50" s="106"/>
      <c r="O50" s="105"/>
      <c r="P50" s="105"/>
      <c r="Q50" s="104"/>
      <c r="R50" s="102"/>
      <c r="S50" s="103"/>
      <c r="T50" s="103"/>
      <c r="U50" s="102"/>
      <c r="V50" s="101"/>
      <c r="W50" s="101"/>
      <c r="X50" s="101"/>
    </row>
    <row r="51" spans="1:24" s="100" customFormat="1" ht="24" customHeight="1">
      <c r="A51">
        <v>40</v>
      </c>
      <c r="B51" s="113"/>
      <c r="C51" s="112"/>
      <c r="D51" s="106"/>
      <c r="E51" s="111"/>
      <c r="F51" s="107"/>
      <c r="G51" s="110"/>
      <c r="H51" s="109"/>
      <c r="I51" s="109"/>
      <c r="J51" s="108"/>
      <c r="K51" s="107"/>
      <c r="L51" s="102"/>
      <c r="M51" s="102"/>
      <c r="N51" s="106"/>
      <c r="O51" s="105"/>
      <c r="P51" s="105"/>
      <c r="Q51" s="104"/>
      <c r="R51" s="102"/>
      <c r="S51" s="103"/>
      <c r="T51" s="103"/>
      <c r="U51" s="102"/>
      <c r="V51" s="101"/>
      <c r="W51" s="101"/>
      <c r="X51" s="101"/>
    </row>
    <row r="52" spans="1:24" s="100" customFormat="1" ht="24" customHeight="1">
      <c r="A52">
        <v>41</v>
      </c>
      <c r="B52" s="113"/>
      <c r="C52" s="112"/>
      <c r="D52" s="106"/>
      <c r="E52" s="111"/>
      <c r="F52" s="107"/>
      <c r="G52" s="110"/>
      <c r="H52" s="109"/>
      <c r="I52" s="109"/>
      <c r="J52" s="108"/>
      <c r="K52" s="107"/>
      <c r="L52" s="102"/>
      <c r="M52" s="102"/>
      <c r="N52" s="106"/>
      <c r="O52" s="105"/>
      <c r="P52" s="105"/>
      <c r="Q52" s="104"/>
      <c r="R52" s="102"/>
      <c r="S52" s="103"/>
      <c r="T52" s="103"/>
      <c r="U52" s="102"/>
      <c r="V52" s="101"/>
      <c r="W52" s="101"/>
      <c r="X52" s="101"/>
    </row>
    <row r="53" spans="1:24" s="100" customFormat="1" ht="24" customHeight="1">
      <c r="A53">
        <v>42</v>
      </c>
      <c r="B53" s="113"/>
      <c r="C53" s="112"/>
      <c r="D53" s="106"/>
      <c r="E53" s="111"/>
      <c r="F53" s="107"/>
      <c r="G53" s="110"/>
      <c r="H53" s="109"/>
      <c r="I53" s="109"/>
      <c r="J53" s="108"/>
      <c r="K53" s="107"/>
      <c r="L53" s="102"/>
      <c r="M53" s="102"/>
      <c r="N53" s="106"/>
      <c r="O53" s="105"/>
      <c r="P53" s="105"/>
      <c r="Q53" s="104"/>
      <c r="R53" s="102"/>
      <c r="S53" s="103"/>
      <c r="T53" s="103"/>
      <c r="U53" s="102"/>
      <c r="V53" s="101"/>
      <c r="W53" s="101"/>
      <c r="X53" s="101"/>
    </row>
    <row r="54" spans="1:24" s="100" customFormat="1" ht="24" customHeight="1">
      <c r="A54">
        <v>43</v>
      </c>
      <c r="B54" s="113"/>
      <c r="C54" s="112"/>
      <c r="D54" s="106"/>
      <c r="E54" s="111"/>
      <c r="F54" s="107"/>
      <c r="G54" s="110"/>
      <c r="H54" s="109"/>
      <c r="I54" s="109"/>
      <c r="J54" s="108"/>
      <c r="K54" s="107"/>
      <c r="L54" s="102"/>
      <c r="M54" s="102"/>
      <c r="N54" s="106"/>
      <c r="O54" s="105"/>
      <c r="P54" s="105"/>
      <c r="Q54" s="104"/>
      <c r="R54" s="102"/>
      <c r="S54" s="103"/>
      <c r="T54" s="103"/>
      <c r="U54" s="102"/>
      <c r="V54" s="101"/>
      <c r="W54" s="101"/>
      <c r="X54" s="101"/>
    </row>
    <row r="55" spans="1:24" s="100" customFormat="1" ht="24" customHeight="1">
      <c r="A55">
        <v>44</v>
      </c>
      <c r="B55" s="113"/>
      <c r="C55" s="112"/>
      <c r="D55" s="106"/>
      <c r="E55" s="111"/>
      <c r="F55" s="107"/>
      <c r="G55" s="110"/>
      <c r="H55" s="109"/>
      <c r="I55" s="109"/>
      <c r="J55" s="108"/>
      <c r="K55" s="107"/>
      <c r="L55" s="102"/>
      <c r="M55" s="102"/>
      <c r="N55" s="106"/>
      <c r="O55" s="105"/>
      <c r="P55" s="105"/>
      <c r="Q55" s="104"/>
      <c r="R55" s="102"/>
      <c r="S55" s="103"/>
      <c r="T55" s="103"/>
      <c r="U55" s="102"/>
      <c r="V55" s="101"/>
      <c r="W55" s="101"/>
      <c r="X55" s="101"/>
    </row>
    <row r="56" spans="1:24" s="100" customFormat="1" ht="24" customHeight="1">
      <c r="A56">
        <v>45</v>
      </c>
      <c r="B56" s="113"/>
      <c r="C56" s="112"/>
      <c r="D56" s="106"/>
      <c r="E56" s="111"/>
      <c r="F56" s="107"/>
      <c r="G56" s="110"/>
      <c r="H56" s="109"/>
      <c r="I56" s="109"/>
      <c r="J56" s="108"/>
      <c r="K56" s="107"/>
      <c r="L56" s="102"/>
      <c r="M56" s="102"/>
      <c r="N56" s="106"/>
      <c r="O56" s="105"/>
      <c r="P56" s="105"/>
      <c r="Q56" s="104"/>
      <c r="R56" s="102"/>
      <c r="S56" s="103"/>
      <c r="T56" s="103"/>
      <c r="U56" s="102"/>
      <c r="V56" s="101"/>
      <c r="W56" s="101"/>
      <c r="X56" s="101"/>
    </row>
    <row r="57" spans="1:24" s="100" customFormat="1" ht="24" customHeight="1">
      <c r="A57">
        <v>46</v>
      </c>
      <c r="B57" s="113"/>
      <c r="C57" s="112"/>
      <c r="D57" s="106"/>
      <c r="E57" s="111"/>
      <c r="F57" s="107"/>
      <c r="G57" s="110"/>
      <c r="H57" s="109"/>
      <c r="I57" s="109"/>
      <c r="J57" s="108"/>
      <c r="K57" s="107"/>
      <c r="L57" s="102"/>
      <c r="M57" s="102"/>
      <c r="N57" s="106"/>
      <c r="O57" s="105"/>
      <c r="P57" s="105"/>
      <c r="Q57" s="104"/>
      <c r="R57" s="102"/>
      <c r="S57" s="103"/>
      <c r="T57" s="103"/>
      <c r="U57" s="102"/>
      <c r="V57" s="101"/>
      <c r="W57" s="101"/>
      <c r="X57" s="101"/>
    </row>
    <row r="58" spans="1:24" s="100" customFormat="1" ht="24" customHeight="1">
      <c r="A58">
        <v>47</v>
      </c>
      <c r="B58" s="113"/>
      <c r="C58" s="112"/>
      <c r="D58" s="106"/>
      <c r="E58" s="111"/>
      <c r="F58" s="107"/>
      <c r="G58" s="110"/>
      <c r="H58" s="109"/>
      <c r="I58" s="109"/>
      <c r="J58" s="108"/>
      <c r="K58" s="107"/>
      <c r="L58" s="102"/>
      <c r="M58" s="102"/>
      <c r="N58" s="106"/>
      <c r="O58" s="105"/>
      <c r="P58" s="105"/>
      <c r="Q58" s="104"/>
      <c r="R58" s="102"/>
      <c r="S58" s="103"/>
      <c r="T58" s="103"/>
      <c r="U58" s="102"/>
      <c r="V58" s="101"/>
      <c r="W58" s="101"/>
      <c r="X58" s="101"/>
    </row>
    <row r="59" spans="1:24" s="100" customFormat="1" ht="24" customHeight="1">
      <c r="A59">
        <v>48</v>
      </c>
      <c r="B59" s="113"/>
      <c r="C59" s="112"/>
      <c r="D59" s="106"/>
      <c r="E59" s="111"/>
      <c r="F59" s="107"/>
      <c r="G59" s="110"/>
      <c r="H59" s="109"/>
      <c r="I59" s="109"/>
      <c r="J59" s="108"/>
      <c r="K59" s="107"/>
      <c r="L59" s="102"/>
      <c r="M59" s="102"/>
      <c r="N59" s="106"/>
      <c r="O59" s="105"/>
      <c r="P59" s="105"/>
      <c r="Q59" s="104"/>
      <c r="R59" s="102"/>
      <c r="S59" s="103"/>
      <c r="T59" s="103"/>
      <c r="U59" s="102"/>
      <c r="V59" s="101"/>
      <c r="W59" s="101"/>
      <c r="X59" s="101"/>
    </row>
    <row r="60" spans="1:24" s="100" customFormat="1" ht="24" customHeight="1">
      <c r="A60">
        <v>49</v>
      </c>
      <c r="B60" s="113"/>
      <c r="C60" s="112"/>
      <c r="D60" s="106"/>
      <c r="E60" s="111"/>
      <c r="F60" s="107"/>
      <c r="G60" s="110"/>
      <c r="H60" s="109"/>
      <c r="I60" s="109"/>
      <c r="J60" s="108"/>
      <c r="K60" s="107"/>
      <c r="L60" s="102"/>
      <c r="M60" s="102"/>
      <c r="N60" s="106"/>
      <c r="O60" s="105"/>
      <c r="P60" s="105"/>
      <c r="Q60" s="104"/>
      <c r="R60" s="102"/>
      <c r="S60" s="103"/>
      <c r="T60" s="103"/>
      <c r="U60" s="102"/>
      <c r="V60" s="101"/>
      <c r="W60" s="101"/>
      <c r="X60" s="101"/>
    </row>
    <row r="61" spans="1:24" s="100" customFormat="1" ht="24" customHeight="1">
      <c r="A61">
        <v>50</v>
      </c>
      <c r="B61" s="113"/>
      <c r="C61" s="112"/>
      <c r="D61" s="106"/>
      <c r="E61" s="111"/>
      <c r="F61" s="107"/>
      <c r="G61" s="110"/>
      <c r="H61" s="109"/>
      <c r="I61" s="109"/>
      <c r="J61" s="108"/>
      <c r="K61" s="107"/>
      <c r="L61" s="102"/>
      <c r="M61" s="102"/>
      <c r="N61" s="106"/>
      <c r="O61" s="105"/>
      <c r="P61" s="105"/>
      <c r="Q61" s="104"/>
      <c r="R61" s="102"/>
      <c r="S61" s="103"/>
      <c r="T61" s="103"/>
      <c r="U61" s="102"/>
      <c r="V61" s="101"/>
      <c r="W61" s="101"/>
      <c r="X61" s="101"/>
    </row>
    <row r="62" spans="1:24" s="100" customFormat="1" ht="24" customHeight="1">
      <c r="A62">
        <v>51</v>
      </c>
      <c r="B62" s="113"/>
      <c r="C62" s="112"/>
      <c r="D62" s="106"/>
      <c r="E62" s="111"/>
      <c r="F62" s="107"/>
      <c r="G62" s="110"/>
      <c r="H62" s="109"/>
      <c r="I62" s="109"/>
      <c r="J62" s="108"/>
      <c r="K62" s="107"/>
      <c r="L62" s="102"/>
      <c r="M62" s="102"/>
      <c r="N62" s="106"/>
      <c r="O62" s="105"/>
      <c r="P62" s="105"/>
      <c r="Q62" s="104"/>
      <c r="R62" s="102"/>
      <c r="S62" s="103"/>
      <c r="T62" s="103"/>
      <c r="U62" s="102"/>
      <c r="V62" s="101"/>
      <c r="W62" s="101"/>
      <c r="X62" s="101"/>
    </row>
    <row r="63" spans="1:24" s="100" customFormat="1" ht="24" customHeight="1">
      <c r="A63">
        <v>52</v>
      </c>
      <c r="B63" s="113"/>
      <c r="C63" s="112"/>
      <c r="D63" s="106"/>
      <c r="E63" s="111"/>
      <c r="F63" s="107"/>
      <c r="G63" s="110"/>
      <c r="H63" s="109"/>
      <c r="I63" s="109"/>
      <c r="J63" s="108"/>
      <c r="K63" s="107"/>
      <c r="L63" s="102"/>
      <c r="M63" s="102"/>
      <c r="N63" s="106"/>
      <c r="O63" s="105"/>
      <c r="P63" s="105"/>
      <c r="Q63" s="104"/>
      <c r="R63" s="102"/>
      <c r="S63" s="103"/>
      <c r="T63" s="103"/>
      <c r="U63" s="102"/>
      <c r="V63" s="101"/>
      <c r="W63" s="101"/>
      <c r="X63" s="101"/>
    </row>
    <row r="64" spans="1:24" s="100" customFormat="1" ht="24" customHeight="1">
      <c r="A64">
        <v>53</v>
      </c>
      <c r="B64" s="113"/>
      <c r="C64" s="112"/>
      <c r="D64" s="106"/>
      <c r="E64" s="111"/>
      <c r="F64" s="107"/>
      <c r="G64" s="110"/>
      <c r="H64" s="109"/>
      <c r="I64" s="109"/>
      <c r="J64" s="108"/>
      <c r="K64" s="107"/>
      <c r="L64" s="102"/>
      <c r="M64" s="102"/>
      <c r="N64" s="106"/>
      <c r="O64" s="105"/>
      <c r="P64" s="105"/>
      <c r="Q64" s="104"/>
      <c r="R64" s="102"/>
      <c r="S64" s="103"/>
      <c r="T64" s="103"/>
      <c r="U64" s="102"/>
      <c r="V64" s="101"/>
      <c r="W64" s="101"/>
      <c r="X64" s="101"/>
    </row>
    <row r="65" spans="1:24" s="100" customFormat="1" ht="24" customHeight="1">
      <c r="A65">
        <v>54</v>
      </c>
      <c r="B65" s="113"/>
      <c r="C65" s="112"/>
      <c r="D65" s="106"/>
      <c r="E65" s="111"/>
      <c r="F65" s="107"/>
      <c r="G65" s="110"/>
      <c r="H65" s="109"/>
      <c r="I65" s="109"/>
      <c r="J65" s="108"/>
      <c r="K65" s="107"/>
      <c r="L65" s="102"/>
      <c r="M65" s="102"/>
      <c r="N65" s="106"/>
      <c r="O65" s="105"/>
      <c r="P65" s="105"/>
      <c r="Q65" s="104"/>
      <c r="R65" s="102"/>
      <c r="S65" s="103"/>
      <c r="T65" s="103"/>
      <c r="U65" s="102"/>
      <c r="V65" s="101"/>
      <c r="W65" s="101"/>
      <c r="X65" s="101"/>
    </row>
    <row r="66" spans="1:24" s="100" customFormat="1" ht="24" customHeight="1">
      <c r="A66">
        <v>55</v>
      </c>
      <c r="B66" s="113"/>
      <c r="C66" s="112"/>
      <c r="D66" s="106"/>
      <c r="E66" s="111"/>
      <c r="F66" s="107"/>
      <c r="G66" s="110"/>
      <c r="H66" s="109"/>
      <c r="I66" s="109"/>
      <c r="J66" s="108"/>
      <c r="K66" s="107"/>
      <c r="L66" s="102"/>
      <c r="M66" s="102"/>
      <c r="N66" s="106"/>
      <c r="O66" s="105"/>
      <c r="P66" s="105"/>
      <c r="Q66" s="104"/>
      <c r="R66" s="102"/>
      <c r="S66" s="103"/>
      <c r="T66" s="103"/>
      <c r="U66" s="102"/>
      <c r="V66" s="101"/>
      <c r="W66" s="101"/>
      <c r="X66" s="101"/>
    </row>
    <row r="67" spans="1:24" s="100" customFormat="1" ht="24" customHeight="1">
      <c r="A67">
        <v>56</v>
      </c>
      <c r="B67" s="113"/>
      <c r="C67" s="112"/>
      <c r="D67" s="106"/>
      <c r="E67" s="111"/>
      <c r="F67" s="107"/>
      <c r="G67" s="110"/>
      <c r="H67" s="109"/>
      <c r="I67" s="109"/>
      <c r="J67" s="108"/>
      <c r="K67" s="107"/>
      <c r="L67" s="102"/>
      <c r="M67" s="102"/>
      <c r="N67" s="106"/>
      <c r="O67" s="105"/>
      <c r="P67" s="105"/>
      <c r="Q67" s="104"/>
      <c r="R67" s="102"/>
      <c r="S67" s="103"/>
      <c r="T67" s="103"/>
      <c r="U67" s="102"/>
      <c r="V67" s="101"/>
      <c r="W67" s="101"/>
      <c r="X67" s="101"/>
    </row>
    <row r="68" spans="1:24" s="100" customFormat="1" ht="24" customHeight="1">
      <c r="A68">
        <v>57</v>
      </c>
      <c r="B68" s="113"/>
      <c r="C68" s="112"/>
      <c r="D68" s="106"/>
      <c r="E68" s="111"/>
      <c r="F68" s="107"/>
      <c r="G68" s="110"/>
      <c r="H68" s="109"/>
      <c r="I68" s="109"/>
      <c r="J68" s="108"/>
      <c r="K68" s="107"/>
      <c r="L68" s="102"/>
      <c r="M68" s="102"/>
      <c r="N68" s="106"/>
      <c r="O68" s="105"/>
      <c r="P68" s="105"/>
      <c r="Q68" s="104"/>
      <c r="R68" s="102"/>
      <c r="S68" s="103"/>
      <c r="T68" s="103"/>
      <c r="U68" s="102"/>
      <c r="V68" s="101"/>
      <c r="W68" s="101"/>
      <c r="X68" s="101"/>
    </row>
    <row r="69" spans="1:24" s="100" customFormat="1" ht="24" customHeight="1">
      <c r="A69">
        <v>58</v>
      </c>
      <c r="B69" s="113"/>
      <c r="C69" s="112"/>
      <c r="D69" s="106"/>
      <c r="E69" s="111"/>
      <c r="F69" s="107"/>
      <c r="G69" s="110"/>
      <c r="H69" s="109"/>
      <c r="I69" s="109"/>
      <c r="J69" s="108"/>
      <c r="K69" s="107"/>
      <c r="L69" s="102"/>
      <c r="M69" s="102"/>
      <c r="N69" s="106"/>
      <c r="O69" s="105"/>
      <c r="P69" s="105"/>
      <c r="Q69" s="104"/>
      <c r="R69" s="102"/>
      <c r="S69" s="103"/>
      <c r="T69" s="103"/>
      <c r="U69" s="102"/>
      <c r="V69" s="101"/>
      <c r="W69" s="101"/>
      <c r="X69" s="101"/>
    </row>
    <row r="70" spans="1:24" s="100" customFormat="1" ht="24" customHeight="1">
      <c r="A70">
        <v>59</v>
      </c>
      <c r="B70" s="113"/>
      <c r="C70" s="112"/>
      <c r="D70" s="106"/>
      <c r="E70" s="111"/>
      <c r="F70" s="107"/>
      <c r="G70" s="110"/>
      <c r="H70" s="109"/>
      <c r="I70" s="109"/>
      <c r="J70" s="108"/>
      <c r="K70" s="107"/>
      <c r="L70" s="102"/>
      <c r="M70" s="102"/>
      <c r="N70" s="106"/>
      <c r="O70" s="105"/>
      <c r="P70" s="105"/>
      <c r="Q70" s="104"/>
      <c r="R70" s="102"/>
      <c r="S70" s="103"/>
      <c r="T70" s="103"/>
      <c r="U70" s="102"/>
      <c r="V70" s="101"/>
      <c r="W70" s="101"/>
      <c r="X70" s="101"/>
    </row>
    <row r="71" spans="1:24" s="100" customFormat="1" ht="24" customHeight="1">
      <c r="A71">
        <v>60</v>
      </c>
      <c r="B71" s="113"/>
      <c r="C71" s="112"/>
      <c r="D71" s="106"/>
      <c r="E71" s="111"/>
      <c r="F71" s="107"/>
      <c r="G71" s="110"/>
      <c r="H71" s="109"/>
      <c r="I71" s="109"/>
      <c r="J71" s="108"/>
      <c r="K71" s="107"/>
      <c r="L71" s="102"/>
      <c r="M71" s="102"/>
      <c r="N71" s="106"/>
      <c r="O71" s="105"/>
      <c r="P71" s="105"/>
      <c r="Q71" s="104"/>
      <c r="R71" s="102"/>
      <c r="S71" s="103"/>
      <c r="T71" s="103"/>
      <c r="U71" s="102"/>
      <c r="V71" s="101"/>
      <c r="W71" s="101"/>
      <c r="X71" s="101"/>
    </row>
    <row r="72" spans="1:24" s="100" customFormat="1" ht="24" customHeight="1">
      <c r="A72">
        <v>61</v>
      </c>
      <c r="B72" s="113"/>
      <c r="C72" s="112"/>
      <c r="D72" s="106"/>
      <c r="E72" s="111"/>
      <c r="F72" s="107"/>
      <c r="G72" s="110"/>
      <c r="H72" s="109"/>
      <c r="I72" s="109"/>
      <c r="J72" s="108"/>
      <c r="K72" s="107"/>
      <c r="L72" s="102"/>
      <c r="M72" s="102"/>
      <c r="N72" s="106"/>
      <c r="O72" s="105"/>
      <c r="P72" s="105"/>
      <c r="Q72" s="104"/>
      <c r="R72" s="102"/>
      <c r="S72" s="103"/>
      <c r="T72" s="103"/>
      <c r="U72" s="102"/>
      <c r="V72" s="101"/>
      <c r="W72" s="101"/>
      <c r="X72" s="101"/>
    </row>
    <row r="73" spans="1:24" s="100" customFormat="1" ht="24" customHeight="1">
      <c r="A73">
        <v>62</v>
      </c>
      <c r="B73" s="113"/>
      <c r="C73" s="112"/>
      <c r="D73" s="106"/>
      <c r="E73" s="111"/>
      <c r="F73" s="107"/>
      <c r="G73" s="110"/>
      <c r="H73" s="109"/>
      <c r="I73" s="109"/>
      <c r="J73" s="108"/>
      <c r="K73" s="107"/>
      <c r="L73" s="102"/>
      <c r="M73" s="102"/>
      <c r="N73" s="106"/>
      <c r="O73" s="105"/>
      <c r="P73" s="105"/>
      <c r="Q73" s="104"/>
      <c r="R73" s="102"/>
      <c r="S73" s="103"/>
      <c r="T73" s="103"/>
      <c r="U73" s="102"/>
      <c r="V73" s="101"/>
      <c r="W73" s="101"/>
      <c r="X73" s="101"/>
    </row>
    <row r="74" spans="1:24" s="100" customFormat="1" ht="24" customHeight="1">
      <c r="A74">
        <v>63</v>
      </c>
      <c r="B74" s="113"/>
      <c r="C74" s="112"/>
      <c r="D74" s="106"/>
      <c r="E74" s="111"/>
      <c r="F74" s="107"/>
      <c r="G74" s="110"/>
      <c r="H74" s="109"/>
      <c r="I74" s="109"/>
      <c r="J74" s="108"/>
      <c r="K74" s="107"/>
      <c r="L74" s="102"/>
      <c r="M74" s="102"/>
      <c r="N74" s="106"/>
      <c r="O74" s="105"/>
      <c r="P74" s="105"/>
      <c r="Q74" s="104"/>
      <c r="R74" s="102"/>
      <c r="S74" s="103"/>
      <c r="T74" s="103"/>
      <c r="U74" s="102"/>
      <c r="V74" s="101"/>
      <c r="W74" s="101"/>
      <c r="X74" s="101"/>
    </row>
    <row r="75" spans="1:24" s="100" customFormat="1" ht="24" customHeight="1">
      <c r="A75">
        <v>64</v>
      </c>
      <c r="B75" s="113"/>
      <c r="C75" s="112"/>
      <c r="D75" s="106"/>
      <c r="E75" s="111"/>
      <c r="F75" s="107"/>
      <c r="G75" s="110"/>
      <c r="H75" s="109"/>
      <c r="I75" s="109"/>
      <c r="J75" s="108"/>
      <c r="K75" s="107"/>
      <c r="L75" s="102"/>
      <c r="M75" s="102"/>
      <c r="N75" s="106"/>
      <c r="O75" s="105"/>
      <c r="P75" s="105"/>
      <c r="Q75" s="104"/>
      <c r="R75" s="102"/>
      <c r="S75" s="103"/>
      <c r="T75" s="103"/>
      <c r="U75" s="102"/>
      <c r="V75" s="101"/>
      <c r="W75" s="101"/>
      <c r="X75" s="101"/>
    </row>
    <row r="76" spans="1:24" s="100" customFormat="1" ht="24" customHeight="1">
      <c r="A76">
        <v>65</v>
      </c>
      <c r="B76" s="113"/>
      <c r="C76" s="112"/>
      <c r="D76" s="106"/>
      <c r="E76" s="111"/>
      <c r="F76" s="107"/>
      <c r="G76" s="110"/>
      <c r="H76" s="109"/>
      <c r="I76" s="109"/>
      <c r="J76" s="108"/>
      <c r="K76" s="107"/>
      <c r="L76" s="102"/>
      <c r="M76" s="102"/>
      <c r="N76" s="106"/>
      <c r="O76" s="105"/>
      <c r="P76" s="105"/>
      <c r="Q76" s="104"/>
      <c r="R76" s="102"/>
      <c r="S76" s="103"/>
      <c r="T76" s="103"/>
      <c r="U76" s="102"/>
      <c r="V76" s="101"/>
      <c r="W76" s="101"/>
      <c r="X76" s="101"/>
    </row>
    <row r="77" spans="1:24" s="100" customFormat="1" ht="24" customHeight="1">
      <c r="A77">
        <v>66</v>
      </c>
      <c r="B77" s="113"/>
      <c r="C77" s="112"/>
      <c r="D77" s="106"/>
      <c r="E77" s="111"/>
      <c r="F77" s="107"/>
      <c r="G77" s="110"/>
      <c r="H77" s="109"/>
      <c r="I77" s="109"/>
      <c r="J77" s="108"/>
      <c r="K77" s="107"/>
      <c r="L77" s="102"/>
      <c r="M77" s="102"/>
      <c r="N77" s="106"/>
      <c r="O77" s="105"/>
      <c r="P77" s="105"/>
      <c r="Q77" s="104"/>
      <c r="R77" s="102"/>
      <c r="S77" s="103"/>
      <c r="T77" s="103"/>
      <c r="U77" s="102"/>
      <c r="V77" s="101"/>
      <c r="W77" s="101"/>
      <c r="X77" s="101"/>
    </row>
    <row r="78" spans="1:24" s="100" customFormat="1" ht="24" customHeight="1">
      <c r="A78">
        <v>67</v>
      </c>
      <c r="B78" s="113"/>
      <c r="C78" s="112"/>
      <c r="D78" s="106"/>
      <c r="E78" s="111"/>
      <c r="F78" s="107"/>
      <c r="G78" s="110"/>
      <c r="H78" s="109"/>
      <c r="I78" s="109"/>
      <c r="J78" s="108"/>
      <c r="K78" s="107"/>
      <c r="L78" s="102"/>
      <c r="M78" s="102"/>
      <c r="N78" s="106"/>
      <c r="O78" s="105"/>
      <c r="P78" s="105"/>
      <c r="Q78" s="104"/>
      <c r="R78" s="102"/>
      <c r="S78" s="103"/>
      <c r="T78" s="103"/>
      <c r="U78" s="102"/>
      <c r="V78" s="101"/>
      <c r="W78" s="101"/>
      <c r="X78" s="101"/>
    </row>
    <row r="79" spans="1:24" s="100" customFormat="1" ht="24" customHeight="1">
      <c r="A79">
        <v>68</v>
      </c>
      <c r="B79" s="113"/>
      <c r="C79" s="112"/>
      <c r="D79" s="106"/>
      <c r="E79" s="111"/>
      <c r="F79" s="107"/>
      <c r="G79" s="110"/>
      <c r="H79" s="109"/>
      <c r="I79" s="109"/>
      <c r="J79" s="108"/>
      <c r="K79" s="107"/>
      <c r="L79" s="102"/>
      <c r="M79" s="102"/>
      <c r="N79" s="106"/>
      <c r="O79" s="105"/>
      <c r="P79" s="105"/>
      <c r="Q79" s="104"/>
      <c r="R79" s="102"/>
      <c r="S79" s="103"/>
      <c r="T79" s="103"/>
      <c r="U79" s="102"/>
      <c r="V79" s="101"/>
      <c r="W79" s="101"/>
      <c r="X79" s="101"/>
    </row>
    <row r="80" spans="1:24" s="100" customFormat="1" ht="24" customHeight="1">
      <c r="A80">
        <v>69</v>
      </c>
      <c r="B80" s="113"/>
      <c r="C80" s="112"/>
      <c r="D80" s="106"/>
      <c r="E80" s="111"/>
      <c r="F80" s="107"/>
      <c r="G80" s="110"/>
      <c r="H80" s="109"/>
      <c r="I80" s="109"/>
      <c r="J80" s="108"/>
      <c r="K80" s="107"/>
      <c r="L80" s="102"/>
      <c r="M80" s="102"/>
      <c r="N80" s="106"/>
      <c r="O80" s="105"/>
      <c r="P80" s="105"/>
      <c r="Q80" s="104"/>
      <c r="R80" s="102"/>
      <c r="S80" s="103"/>
      <c r="T80" s="103"/>
      <c r="U80" s="102"/>
      <c r="V80" s="101"/>
      <c r="W80" s="101"/>
      <c r="X80" s="101"/>
    </row>
    <row r="81" spans="1:24" s="100" customFormat="1" ht="24" customHeight="1">
      <c r="A81">
        <v>70</v>
      </c>
      <c r="B81" s="113"/>
      <c r="C81" s="112"/>
      <c r="D81" s="106"/>
      <c r="E81" s="111"/>
      <c r="F81" s="107"/>
      <c r="G81" s="110"/>
      <c r="H81" s="109"/>
      <c r="I81" s="109"/>
      <c r="J81" s="108"/>
      <c r="K81" s="107"/>
      <c r="L81" s="102"/>
      <c r="M81" s="102"/>
      <c r="N81" s="106"/>
      <c r="O81" s="105"/>
      <c r="P81" s="105"/>
      <c r="Q81" s="104"/>
      <c r="R81" s="102"/>
      <c r="S81" s="103"/>
      <c r="T81" s="103"/>
      <c r="U81" s="102"/>
      <c r="V81" s="101"/>
      <c r="W81" s="101"/>
      <c r="X81" s="101"/>
    </row>
    <row r="82" spans="1:24" s="100" customFormat="1" ht="24" customHeight="1">
      <c r="A82">
        <v>71</v>
      </c>
      <c r="B82" s="113"/>
      <c r="C82" s="112"/>
      <c r="D82" s="106"/>
      <c r="E82" s="111"/>
      <c r="F82" s="107"/>
      <c r="G82" s="110"/>
      <c r="H82" s="109"/>
      <c r="I82" s="109"/>
      <c r="J82" s="108"/>
      <c r="K82" s="107"/>
      <c r="L82" s="102"/>
      <c r="M82" s="102"/>
      <c r="N82" s="106"/>
      <c r="O82" s="105"/>
      <c r="P82" s="105"/>
      <c r="Q82" s="104"/>
      <c r="R82" s="102"/>
      <c r="S82" s="103"/>
      <c r="T82" s="103"/>
      <c r="U82" s="102"/>
      <c r="V82" s="101"/>
      <c r="W82" s="101"/>
      <c r="X82" s="101"/>
    </row>
    <row r="83" spans="1:24" s="100" customFormat="1" ht="24" customHeight="1">
      <c r="A83">
        <v>72</v>
      </c>
      <c r="B83" s="113"/>
      <c r="C83" s="112"/>
      <c r="D83" s="106"/>
      <c r="E83" s="111"/>
      <c r="F83" s="107"/>
      <c r="G83" s="110"/>
      <c r="H83" s="109"/>
      <c r="I83" s="109"/>
      <c r="J83" s="108"/>
      <c r="K83" s="107"/>
      <c r="L83" s="102"/>
      <c r="M83" s="102"/>
      <c r="N83" s="106"/>
      <c r="O83" s="105"/>
      <c r="P83" s="105"/>
      <c r="Q83" s="104"/>
      <c r="R83" s="102"/>
      <c r="S83" s="103"/>
      <c r="T83" s="103"/>
      <c r="U83" s="102"/>
      <c r="V83" s="101"/>
      <c r="W83" s="101"/>
      <c r="X83" s="101"/>
    </row>
    <row r="84" spans="1:24" s="100" customFormat="1" ht="24" customHeight="1">
      <c r="A84">
        <v>73</v>
      </c>
      <c r="B84" s="113"/>
      <c r="C84" s="112"/>
      <c r="D84" s="106"/>
      <c r="E84" s="111"/>
      <c r="F84" s="107"/>
      <c r="G84" s="110"/>
      <c r="H84" s="109"/>
      <c r="I84" s="109"/>
      <c r="J84" s="108"/>
      <c r="K84" s="107"/>
      <c r="L84" s="102"/>
      <c r="M84" s="102"/>
      <c r="N84" s="106"/>
      <c r="O84" s="105"/>
      <c r="P84" s="105"/>
      <c r="Q84" s="104"/>
      <c r="R84" s="102"/>
      <c r="S84" s="103"/>
      <c r="T84" s="103"/>
      <c r="U84" s="102"/>
      <c r="V84" s="101"/>
      <c r="W84" s="101"/>
      <c r="X84" s="101"/>
    </row>
    <row r="85" spans="1:24" s="100" customFormat="1" ht="24" customHeight="1">
      <c r="A85">
        <v>74</v>
      </c>
      <c r="B85" s="113"/>
      <c r="C85" s="112"/>
      <c r="D85" s="106"/>
      <c r="E85" s="111"/>
      <c r="F85" s="107"/>
      <c r="G85" s="110"/>
      <c r="H85" s="109"/>
      <c r="I85" s="109"/>
      <c r="J85" s="108"/>
      <c r="K85" s="107"/>
      <c r="L85" s="102"/>
      <c r="M85" s="102"/>
      <c r="N85" s="106"/>
      <c r="O85" s="105"/>
      <c r="P85" s="105"/>
      <c r="Q85" s="104"/>
      <c r="R85" s="102"/>
      <c r="S85" s="103"/>
      <c r="T85" s="103"/>
      <c r="U85" s="102"/>
      <c r="V85" s="101"/>
      <c r="W85" s="101"/>
      <c r="X85" s="101"/>
    </row>
    <row r="86" spans="1:24" s="100" customFormat="1" ht="24" customHeight="1">
      <c r="A86">
        <v>75</v>
      </c>
      <c r="B86" s="113"/>
      <c r="C86" s="112"/>
      <c r="D86" s="106"/>
      <c r="E86" s="111"/>
      <c r="F86" s="107"/>
      <c r="G86" s="110"/>
      <c r="H86" s="109"/>
      <c r="I86" s="109"/>
      <c r="J86" s="108"/>
      <c r="K86" s="107"/>
      <c r="L86" s="102"/>
      <c r="M86" s="102"/>
      <c r="N86" s="106"/>
      <c r="O86" s="105"/>
      <c r="P86" s="105"/>
      <c r="Q86" s="104"/>
      <c r="R86" s="102"/>
      <c r="S86" s="103"/>
      <c r="T86" s="103"/>
      <c r="U86" s="102"/>
      <c r="V86" s="101"/>
      <c r="W86" s="101"/>
      <c r="X86" s="101"/>
    </row>
    <row r="87" spans="1:24" s="100" customFormat="1" ht="24" customHeight="1">
      <c r="A87">
        <v>76</v>
      </c>
      <c r="B87" s="113"/>
      <c r="C87" s="112"/>
      <c r="D87" s="106"/>
      <c r="E87" s="111"/>
      <c r="F87" s="107"/>
      <c r="G87" s="110"/>
      <c r="H87" s="109"/>
      <c r="I87" s="109"/>
      <c r="J87" s="108"/>
      <c r="K87" s="107"/>
      <c r="L87" s="102"/>
      <c r="M87" s="102"/>
      <c r="N87" s="106"/>
      <c r="O87" s="105"/>
      <c r="P87" s="105"/>
      <c r="Q87" s="104"/>
      <c r="R87" s="102"/>
      <c r="S87" s="103"/>
      <c r="T87" s="103"/>
      <c r="U87" s="102"/>
      <c r="V87" s="101"/>
      <c r="W87" s="101"/>
      <c r="X87" s="101"/>
    </row>
    <row r="88" spans="1:24" s="100" customFormat="1" ht="24" customHeight="1">
      <c r="A88">
        <v>77</v>
      </c>
      <c r="B88" s="113"/>
      <c r="C88" s="112"/>
      <c r="D88" s="106"/>
      <c r="E88" s="111"/>
      <c r="F88" s="107"/>
      <c r="G88" s="110"/>
      <c r="H88" s="109"/>
      <c r="I88" s="109"/>
      <c r="J88" s="108"/>
      <c r="K88" s="107"/>
      <c r="L88" s="102"/>
      <c r="M88" s="102"/>
      <c r="N88" s="106"/>
      <c r="O88" s="105"/>
      <c r="P88" s="105"/>
      <c r="Q88" s="104"/>
      <c r="R88" s="102"/>
      <c r="S88" s="103"/>
      <c r="T88" s="103"/>
      <c r="U88" s="102"/>
      <c r="V88" s="101"/>
      <c r="W88" s="101"/>
      <c r="X88" s="101"/>
    </row>
    <row r="89" spans="1:24" s="100" customFormat="1" ht="24" customHeight="1">
      <c r="A89">
        <v>78</v>
      </c>
      <c r="B89" s="113"/>
      <c r="C89" s="112"/>
      <c r="D89" s="106"/>
      <c r="E89" s="111"/>
      <c r="F89" s="107"/>
      <c r="G89" s="110"/>
      <c r="H89" s="109"/>
      <c r="I89" s="109"/>
      <c r="J89" s="108"/>
      <c r="K89" s="107"/>
      <c r="L89" s="102"/>
      <c r="M89" s="102"/>
      <c r="N89" s="106"/>
      <c r="O89" s="105"/>
      <c r="P89" s="105"/>
      <c r="Q89" s="104"/>
      <c r="R89" s="102"/>
      <c r="S89" s="103"/>
      <c r="T89" s="103"/>
      <c r="U89" s="102"/>
      <c r="V89" s="101"/>
      <c r="W89" s="101"/>
      <c r="X89" s="101"/>
    </row>
    <row r="90" spans="1:24" s="100" customFormat="1" ht="24" customHeight="1">
      <c r="A90">
        <v>79</v>
      </c>
      <c r="B90" s="113"/>
      <c r="C90" s="112"/>
      <c r="D90" s="106"/>
      <c r="E90" s="111"/>
      <c r="F90" s="107"/>
      <c r="G90" s="110"/>
      <c r="H90" s="109"/>
      <c r="I90" s="109"/>
      <c r="J90" s="108"/>
      <c r="K90" s="107"/>
      <c r="L90" s="102"/>
      <c r="M90" s="102"/>
      <c r="N90" s="106"/>
      <c r="O90" s="105"/>
      <c r="P90" s="105"/>
      <c r="Q90" s="104"/>
      <c r="R90" s="102"/>
      <c r="S90" s="103"/>
      <c r="T90" s="103"/>
      <c r="U90" s="102"/>
      <c r="V90" s="101"/>
      <c r="W90" s="101"/>
      <c r="X90" s="101"/>
    </row>
    <row r="91" spans="1:24" s="100" customFormat="1" ht="24" customHeight="1">
      <c r="A91">
        <v>80</v>
      </c>
      <c r="B91" s="113"/>
      <c r="C91" s="112"/>
      <c r="D91" s="106"/>
      <c r="E91" s="111"/>
      <c r="F91" s="107"/>
      <c r="G91" s="110"/>
      <c r="H91" s="109"/>
      <c r="I91" s="109"/>
      <c r="J91" s="108"/>
      <c r="K91" s="107"/>
      <c r="L91" s="102"/>
      <c r="M91" s="102"/>
      <c r="N91" s="106"/>
      <c r="O91" s="105"/>
      <c r="P91" s="105"/>
      <c r="Q91" s="104"/>
      <c r="R91" s="102"/>
      <c r="S91" s="103"/>
      <c r="T91" s="103"/>
      <c r="U91" s="102"/>
      <c r="V91" s="101"/>
      <c r="W91" s="101"/>
      <c r="X91" s="101"/>
    </row>
    <row r="92" spans="1:24" s="100" customFormat="1" ht="24" customHeight="1">
      <c r="A92">
        <v>81</v>
      </c>
      <c r="B92" s="113"/>
      <c r="C92" s="112"/>
      <c r="D92" s="106"/>
      <c r="E92" s="111"/>
      <c r="F92" s="107"/>
      <c r="G92" s="110"/>
      <c r="H92" s="109"/>
      <c r="I92" s="109"/>
      <c r="J92" s="108"/>
      <c r="K92" s="107"/>
      <c r="L92" s="102"/>
      <c r="M92" s="102"/>
      <c r="N92" s="106"/>
      <c r="O92" s="105"/>
      <c r="P92" s="105"/>
      <c r="Q92" s="104"/>
      <c r="R92" s="102"/>
      <c r="S92" s="103"/>
      <c r="T92" s="103"/>
      <c r="U92" s="102"/>
      <c r="V92" s="101"/>
      <c r="W92" s="101"/>
      <c r="X92" s="101"/>
    </row>
    <row r="93" spans="1:24" s="100" customFormat="1" ht="24" customHeight="1">
      <c r="A93">
        <v>82</v>
      </c>
      <c r="B93" s="113"/>
      <c r="C93" s="112"/>
      <c r="D93" s="106"/>
      <c r="E93" s="111"/>
      <c r="F93" s="107"/>
      <c r="G93" s="110"/>
      <c r="H93" s="109"/>
      <c r="I93" s="109"/>
      <c r="J93" s="108"/>
      <c r="K93" s="107"/>
      <c r="L93" s="102"/>
      <c r="M93" s="102"/>
      <c r="N93" s="106"/>
      <c r="O93" s="105"/>
      <c r="P93" s="105"/>
      <c r="Q93" s="104"/>
      <c r="R93" s="102"/>
      <c r="S93" s="103"/>
      <c r="T93" s="103"/>
      <c r="U93" s="102"/>
      <c r="V93" s="101"/>
      <c r="W93" s="101"/>
      <c r="X93" s="101"/>
    </row>
    <row r="94" spans="1:24" s="100" customFormat="1" ht="24" customHeight="1">
      <c r="A94">
        <v>83</v>
      </c>
      <c r="B94" s="113"/>
      <c r="C94" s="112"/>
      <c r="D94" s="106"/>
      <c r="E94" s="111"/>
      <c r="F94" s="107"/>
      <c r="G94" s="110"/>
      <c r="H94" s="109"/>
      <c r="I94" s="109"/>
      <c r="J94" s="108"/>
      <c r="K94" s="107"/>
      <c r="L94" s="102"/>
      <c r="M94" s="102"/>
      <c r="N94" s="106"/>
      <c r="O94" s="105"/>
      <c r="P94" s="105"/>
      <c r="Q94" s="104"/>
      <c r="R94" s="102"/>
      <c r="S94" s="103"/>
      <c r="T94" s="103"/>
      <c r="U94" s="102"/>
      <c r="V94" s="101"/>
      <c r="W94" s="101"/>
      <c r="X94" s="101"/>
    </row>
    <row r="95" spans="1:24" s="100" customFormat="1" ht="24" customHeight="1">
      <c r="A95">
        <v>84</v>
      </c>
      <c r="B95" s="113"/>
      <c r="C95" s="112"/>
      <c r="D95" s="106"/>
      <c r="E95" s="111"/>
      <c r="F95" s="107"/>
      <c r="G95" s="110"/>
      <c r="H95" s="109"/>
      <c r="I95" s="109"/>
      <c r="J95" s="108"/>
      <c r="K95" s="107"/>
      <c r="L95" s="102"/>
      <c r="M95" s="102"/>
      <c r="N95" s="106"/>
      <c r="O95" s="105"/>
      <c r="P95" s="105"/>
      <c r="Q95" s="104"/>
      <c r="R95" s="102"/>
      <c r="S95" s="103"/>
      <c r="T95" s="103"/>
      <c r="U95" s="102"/>
      <c r="V95" s="101"/>
      <c r="W95" s="101"/>
      <c r="X95" s="101"/>
    </row>
    <row r="96" spans="1:24" s="100" customFormat="1" ht="24" customHeight="1">
      <c r="A96">
        <v>85</v>
      </c>
      <c r="B96" s="113"/>
      <c r="C96" s="112"/>
      <c r="D96" s="106"/>
      <c r="E96" s="111"/>
      <c r="F96" s="107"/>
      <c r="G96" s="110"/>
      <c r="H96" s="109"/>
      <c r="I96" s="109"/>
      <c r="J96" s="108"/>
      <c r="K96" s="107"/>
      <c r="L96" s="102"/>
      <c r="M96" s="102"/>
      <c r="N96" s="106"/>
      <c r="O96" s="105"/>
      <c r="P96" s="105"/>
      <c r="Q96" s="104"/>
      <c r="R96" s="102"/>
      <c r="S96" s="103"/>
      <c r="T96" s="103"/>
      <c r="U96" s="102"/>
      <c r="V96" s="101"/>
      <c r="W96" s="101"/>
      <c r="X96" s="101"/>
    </row>
    <row r="97" spans="1:24" s="100" customFormat="1" ht="24" customHeight="1">
      <c r="A97">
        <v>86</v>
      </c>
      <c r="B97" s="113"/>
      <c r="C97" s="112"/>
      <c r="D97" s="106"/>
      <c r="E97" s="111"/>
      <c r="F97" s="107"/>
      <c r="G97" s="110"/>
      <c r="H97" s="109"/>
      <c r="I97" s="109"/>
      <c r="J97" s="108"/>
      <c r="K97" s="107"/>
      <c r="L97" s="102"/>
      <c r="M97" s="102"/>
      <c r="N97" s="106"/>
      <c r="O97" s="105"/>
      <c r="P97" s="105"/>
      <c r="Q97" s="104"/>
      <c r="R97" s="102"/>
      <c r="S97" s="103"/>
      <c r="T97" s="103"/>
      <c r="U97" s="102"/>
      <c r="V97" s="101"/>
      <c r="W97" s="101"/>
      <c r="X97" s="101"/>
    </row>
    <row r="98" spans="1:24" s="100" customFormat="1" ht="24" customHeight="1">
      <c r="A98">
        <v>87</v>
      </c>
      <c r="B98" s="113"/>
      <c r="C98" s="112"/>
      <c r="D98" s="106"/>
      <c r="E98" s="111"/>
      <c r="F98" s="107"/>
      <c r="G98" s="110"/>
      <c r="H98" s="109"/>
      <c r="I98" s="109"/>
      <c r="J98" s="108"/>
      <c r="K98" s="107"/>
      <c r="L98" s="102"/>
      <c r="M98" s="102"/>
      <c r="N98" s="106"/>
      <c r="O98" s="105"/>
      <c r="P98" s="105"/>
      <c r="Q98" s="104"/>
      <c r="R98" s="102"/>
      <c r="S98" s="103"/>
      <c r="T98" s="103"/>
      <c r="U98" s="102"/>
      <c r="V98" s="101"/>
      <c r="W98" s="101"/>
      <c r="X98" s="101"/>
    </row>
    <row r="99" spans="1:24" s="100" customFormat="1" ht="24" customHeight="1">
      <c r="A99">
        <v>88</v>
      </c>
      <c r="B99" s="113"/>
      <c r="C99" s="112"/>
      <c r="D99" s="106"/>
      <c r="E99" s="111"/>
      <c r="F99" s="107"/>
      <c r="G99" s="110"/>
      <c r="H99" s="109"/>
      <c r="I99" s="109"/>
      <c r="J99" s="108"/>
      <c r="K99" s="107"/>
      <c r="L99" s="102"/>
      <c r="M99" s="102"/>
      <c r="N99" s="106"/>
      <c r="O99" s="105"/>
      <c r="P99" s="105"/>
      <c r="Q99" s="104"/>
      <c r="R99" s="102"/>
      <c r="S99" s="103"/>
      <c r="T99" s="103"/>
      <c r="U99" s="102"/>
      <c r="V99" s="101"/>
      <c r="W99" s="101"/>
      <c r="X99" s="101"/>
    </row>
    <row r="100" spans="1:24" s="100" customFormat="1" ht="24" customHeight="1">
      <c r="A100">
        <v>89</v>
      </c>
      <c r="B100" s="113"/>
      <c r="C100" s="112"/>
      <c r="D100" s="106"/>
      <c r="E100" s="111"/>
      <c r="F100" s="107"/>
      <c r="G100" s="110"/>
      <c r="H100" s="109"/>
      <c r="I100" s="109"/>
      <c r="J100" s="108"/>
      <c r="K100" s="107"/>
      <c r="L100" s="102"/>
      <c r="M100" s="102"/>
      <c r="N100" s="106"/>
      <c r="O100" s="105"/>
      <c r="P100" s="105"/>
      <c r="Q100" s="104"/>
      <c r="R100" s="102"/>
      <c r="S100" s="103"/>
      <c r="T100" s="103"/>
      <c r="U100" s="102"/>
      <c r="V100" s="101"/>
      <c r="W100" s="101"/>
      <c r="X100" s="101"/>
    </row>
    <row r="101" spans="1:24" s="100" customFormat="1" ht="24" customHeight="1">
      <c r="A101">
        <v>90</v>
      </c>
      <c r="B101" s="113"/>
      <c r="C101" s="112"/>
      <c r="D101" s="106"/>
      <c r="E101" s="111"/>
      <c r="F101" s="107"/>
      <c r="G101" s="110"/>
      <c r="H101" s="109"/>
      <c r="I101" s="109"/>
      <c r="J101" s="108"/>
      <c r="K101" s="107"/>
      <c r="L101" s="102"/>
      <c r="M101" s="102"/>
      <c r="N101" s="106"/>
      <c r="O101" s="105"/>
      <c r="P101" s="105"/>
      <c r="Q101" s="104"/>
      <c r="R101" s="102"/>
      <c r="S101" s="103"/>
      <c r="T101" s="103"/>
      <c r="U101" s="102"/>
      <c r="V101" s="101"/>
      <c r="W101" s="101"/>
      <c r="X101" s="101"/>
    </row>
    <row r="102" spans="1:24" s="100" customFormat="1" ht="24" customHeight="1">
      <c r="A102">
        <v>91</v>
      </c>
      <c r="B102" s="113"/>
      <c r="C102" s="112"/>
      <c r="D102" s="106"/>
      <c r="E102" s="111"/>
      <c r="F102" s="107"/>
      <c r="G102" s="110"/>
      <c r="H102" s="109"/>
      <c r="I102" s="109"/>
      <c r="J102" s="108"/>
      <c r="K102" s="107"/>
      <c r="L102" s="102"/>
      <c r="M102" s="102"/>
      <c r="N102" s="106"/>
      <c r="O102" s="105"/>
      <c r="P102" s="105"/>
      <c r="Q102" s="104"/>
      <c r="R102" s="102"/>
      <c r="S102" s="103"/>
      <c r="T102" s="103"/>
      <c r="U102" s="102"/>
      <c r="V102" s="101"/>
      <c r="W102" s="101"/>
      <c r="X102" s="101"/>
    </row>
    <row r="103" spans="1:24" s="100" customFormat="1" ht="24" customHeight="1">
      <c r="A103">
        <v>92</v>
      </c>
      <c r="B103" s="113"/>
      <c r="C103" s="112"/>
      <c r="D103" s="106"/>
      <c r="E103" s="111"/>
      <c r="F103" s="107"/>
      <c r="G103" s="110"/>
      <c r="H103" s="109"/>
      <c r="I103" s="109"/>
      <c r="J103" s="108"/>
      <c r="K103" s="107"/>
      <c r="L103" s="102"/>
      <c r="M103" s="102"/>
      <c r="N103" s="106"/>
      <c r="O103" s="105"/>
      <c r="P103" s="105"/>
      <c r="Q103" s="104"/>
      <c r="R103" s="102"/>
      <c r="S103" s="103"/>
      <c r="T103" s="103"/>
      <c r="U103" s="102"/>
      <c r="V103" s="101"/>
      <c r="W103" s="101"/>
      <c r="X103" s="101"/>
    </row>
    <row r="104" spans="1:24" s="100" customFormat="1" ht="24" customHeight="1">
      <c r="A104">
        <v>93</v>
      </c>
      <c r="B104" s="113"/>
      <c r="C104" s="112"/>
      <c r="D104" s="106"/>
      <c r="E104" s="111"/>
      <c r="F104" s="107"/>
      <c r="G104" s="110"/>
      <c r="H104" s="109"/>
      <c r="I104" s="109"/>
      <c r="J104" s="108"/>
      <c r="K104" s="107"/>
      <c r="L104" s="102"/>
      <c r="M104" s="102"/>
      <c r="N104" s="106"/>
      <c r="O104" s="105"/>
      <c r="P104" s="105"/>
      <c r="Q104" s="104"/>
      <c r="R104" s="102"/>
      <c r="S104" s="103"/>
      <c r="T104" s="103"/>
      <c r="U104" s="102"/>
      <c r="V104" s="101"/>
      <c r="W104" s="101"/>
      <c r="X104" s="101"/>
    </row>
    <row r="105" spans="1:24" s="100" customFormat="1" ht="24" customHeight="1">
      <c r="A105">
        <v>94</v>
      </c>
      <c r="B105" s="113"/>
      <c r="C105" s="112"/>
      <c r="D105" s="106"/>
      <c r="E105" s="111"/>
      <c r="F105" s="107"/>
      <c r="G105" s="110"/>
      <c r="H105" s="109"/>
      <c r="I105" s="109"/>
      <c r="J105" s="108"/>
      <c r="K105" s="107"/>
      <c r="L105" s="102"/>
      <c r="M105" s="102"/>
      <c r="N105" s="106"/>
      <c r="O105" s="105"/>
      <c r="P105" s="105"/>
      <c r="Q105" s="104"/>
      <c r="R105" s="102"/>
      <c r="S105" s="103"/>
      <c r="T105" s="103"/>
      <c r="U105" s="102"/>
      <c r="V105" s="101"/>
      <c r="W105" s="101"/>
      <c r="X105" s="101"/>
    </row>
    <row r="106" spans="1:24" s="100" customFormat="1" ht="24" customHeight="1">
      <c r="A106">
        <v>95</v>
      </c>
      <c r="B106" s="113"/>
      <c r="C106" s="112"/>
      <c r="D106" s="106"/>
      <c r="E106" s="111"/>
      <c r="F106" s="107"/>
      <c r="G106" s="110"/>
      <c r="H106" s="109"/>
      <c r="I106" s="109"/>
      <c r="J106" s="108"/>
      <c r="K106" s="107"/>
      <c r="L106" s="102"/>
      <c r="M106" s="102"/>
      <c r="N106" s="106"/>
      <c r="O106" s="105"/>
      <c r="P106" s="105"/>
      <c r="Q106" s="104"/>
      <c r="R106" s="102"/>
      <c r="S106" s="103"/>
      <c r="T106" s="103"/>
      <c r="U106" s="102"/>
      <c r="V106" s="101"/>
      <c r="W106" s="101"/>
      <c r="X106" s="101"/>
    </row>
    <row r="107" spans="1:24" s="100" customFormat="1" ht="24" customHeight="1">
      <c r="A107">
        <v>96</v>
      </c>
      <c r="B107" s="113"/>
      <c r="C107" s="112"/>
      <c r="D107" s="106"/>
      <c r="E107" s="111"/>
      <c r="F107" s="107"/>
      <c r="G107" s="110"/>
      <c r="H107" s="109"/>
      <c r="I107" s="109"/>
      <c r="J107" s="108"/>
      <c r="K107" s="107"/>
      <c r="L107" s="102"/>
      <c r="M107" s="102"/>
      <c r="N107" s="106"/>
      <c r="O107" s="105"/>
      <c r="P107" s="105"/>
      <c r="Q107" s="104"/>
      <c r="R107" s="102"/>
      <c r="S107" s="103"/>
      <c r="T107" s="103"/>
      <c r="U107" s="102"/>
      <c r="V107" s="101"/>
      <c r="W107" s="101"/>
      <c r="X107" s="101"/>
    </row>
    <row r="108" spans="1:24" s="100" customFormat="1" ht="24" customHeight="1">
      <c r="A108">
        <v>97</v>
      </c>
      <c r="B108" s="113"/>
      <c r="C108" s="112"/>
      <c r="D108" s="106"/>
      <c r="E108" s="111"/>
      <c r="F108" s="107"/>
      <c r="G108" s="110"/>
      <c r="H108" s="109"/>
      <c r="I108" s="109"/>
      <c r="J108" s="108"/>
      <c r="K108" s="107"/>
      <c r="L108" s="102"/>
      <c r="M108" s="102"/>
      <c r="N108" s="106"/>
      <c r="O108" s="105"/>
      <c r="P108" s="105"/>
      <c r="Q108" s="104"/>
      <c r="R108" s="102"/>
      <c r="S108" s="103"/>
      <c r="T108" s="103"/>
      <c r="U108" s="102"/>
      <c r="V108" s="101"/>
      <c r="W108" s="101"/>
      <c r="X108" s="101"/>
    </row>
    <row r="109" spans="1:24" s="100" customFormat="1" ht="24" customHeight="1">
      <c r="A109">
        <v>98</v>
      </c>
      <c r="B109" s="113"/>
      <c r="C109" s="112"/>
      <c r="D109" s="106"/>
      <c r="E109" s="111"/>
      <c r="F109" s="107"/>
      <c r="G109" s="110"/>
      <c r="H109" s="109"/>
      <c r="I109" s="109"/>
      <c r="J109" s="108"/>
      <c r="K109" s="107"/>
      <c r="L109" s="102"/>
      <c r="M109" s="102"/>
      <c r="N109" s="106"/>
      <c r="O109" s="105"/>
      <c r="P109" s="105"/>
      <c r="Q109" s="104"/>
      <c r="R109" s="102"/>
      <c r="S109" s="103"/>
      <c r="T109" s="103"/>
      <c r="U109" s="102"/>
      <c r="V109" s="101"/>
      <c r="W109" s="101"/>
      <c r="X109" s="101"/>
    </row>
    <row r="110" spans="1:24" s="100" customFormat="1" ht="24" customHeight="1">
      <c r="A110">
        <v>99</v>
      </c>
      <c r="B110" s="113"/>
      <c r="C110" s="112"/>
      <c r="D110" s="106"/>
      <c r="E110" s="111"/>
      <c r="F110" s="107"/>
      <c r="G110" s="110"/>
      <c r="H110" s="109"/>
      <c r="I110" s="109"/>
      <c r="J110" s="108"/>
      <c r="K110" s="107"/>
      <c r="L110" s="102"/>
      <c r="M110" s="102"/>
      <c r="N110" s="106"/>
      <c r="O110" s="105"/>
      <c r="P110" s="105"/>
      <c r="Q110" s="104"/>
      <c r="R110" s="102"/>
      <c r="S110" s="103"/>
      <c r="T110" s="103"/>
      <c r="U110" s="102"/>
      <c r="V110" s="101"/>
      <c r="W110" s="101"/>
      <c r="X110" s="101"/>
    </row>
    <row r="111" spans="1:24" s="100" customFormat="1" ht="24" customHeight="1">
      <c r="A111">
        <v>100</v>
      </c>
      <c r="B111" s="113"/>
      <c r="C111" s="112"/>
      <c r="D111" s="106"/>
      <c r="E111" s="111"/>
      <c r="F111" s="107"/>
      <c r="G111" s="110"/>
      <c r="H111" s="109"/>
      <c r="I111" s="109"/>
      <c r="J111" s="108"/>
      <c r="K111" s="107"/>
      <c r="L111" s="102"/>
      <c r="M111" s="102"/>
      <c r="N111" s="106"/>
      <c r="O111" s="105"/>
      <c r="P111" s="105"/>
      <c r="Q111" s="104"/>
      <c r="R111" s="102"/>
      <c r="S111" s="103"/>
      <c r="T111" s="103"/>
      <c r="U111" s="102"/>
      <c r="V111" s="101"/>
      <c r="W111" s="101"/>
      <c r="X111" s="101"/>
    </row>
    <row r="112" spans="1:24" s="100" customFormat="1" ht="24" customHeight="1">
      <c r="A112">
        <v>101</v>
      </c>
      <c r="B112" s="113"/>
      <c r="C112" s="112"/>
      <c r="D112" s="106"/>
      <c r="E112" s="111"/>
      <c r="F112" s="107"/>
      <c r="G112" s="110"/>
      <c r="H112" s="109"/>
      <c r="I112" s="109"/>
      <c r="J112" s="108"/>
      <c r="K112" s="107"/>
      <c r="L112" s="102"/>
      <c r="M112" s="102"/>
      <c r="N112" s="106"/>
      <c r="O112" s="105"/>
      <c r="P112" s="105"/>
      <c r="Q112" s="104"/>
      <c r="R112" s="102"/>
      <c r="S112" s="103"/>
      <c r="T112" s="103"/>
      <c r="U112" s="102"/>
      <c r="V112" s="101"/>
      <c r="W112" s="101"/>
      <c r="X112" s="101"/>
    </row>
    <row r="113" spans="1:24" s="100" customFormat="1" ht="24" customHeight="1">
      <c r="A113">
        <v>102</v>
      </c>
      <c r="B113" s="113"/>
      <c r="C113" s="112"/>
      <c r="D113" s="106"/>
      <c r="E113" s="111"/>
      <c r="F113" s="107"/>
      <c r="G113" s="110"/>
      <c r="H113" s="109"/>
      <c r="I113" s="109"/>
      <c r="J113" s="108"/>
      <c r="K113" s="107"/>
      <c r="L113" s="102"/>
      <c r="M113" s="102"/>
      <c r="N113" s="106"/>
      <c r="O113" s="105"/>
      <c r="P113" s="105"/>
      <c r="Q113" s="104"/>
      <c r="R113" s="102"/>
      <c r="S113" s="103"/>
      <c r="T113" s="103"/>
      <c r="U113" s="102"/>
      <c r="V113" s="101"/>
      <c r="W113" s="101"/>
      <c r="X113" s="101"/>
    </row>
    <row r="114" spans="1:24" s="100" customFormat="1" ht="24" customHeight="1">
      <c r="A114">
        <v>103</v>
      </c>
      <c r="B114" s="113"/>
      <c r="C114" s="112"/>
      <c r="D114" s="106"/>
      <c r="E114" s="111"/>
      <c r="F114" s="107"/>
      <c r="G114" s="110"/>
      <c r="H114" s="109"/>
      <c r="I114" s="109"/>
      <c r="J114" s="108"/>
      <c r="K114" s="107"/>
      <c r="L114" s="102"/>
      <c r="M114" s="102"/>
      <c r="N114" s="106"/>
      <c r="O114" s="105"/>
      <c r="P114" s="105"/>
      <c r="Q114" s="104"/>
      <c r="R114" s="102"/>
      <c r="S114" s="103"/>
      <c r="T114" s="103"/>
      <c r="U114" s="102"/>
      <c r="V114" s="101"/>
      <c r="W114" s="101"/>
      <c r="X114" s="101"/>
    </row>
    <row r="115" spans="1:24" s="100" customFormat="1" ht="24" customHeight="1">
      <c r="A115">
        <v>104</v>
      </c>
      <c r="B115" s="113"/>
      <c r="C115" s="112"/>
      <c r="D115" s="106"/>
      <c r="E115" s="111"/>
      <c r="F115" s="107"/>
      <c r="G115" s="110"/>
      <c r="H115" s="109"/>
      <c r="I115" s="109"/>
      <c r="J115" s="108"/>
      <c r="K115" s="107"/>
      <c r="L115" s="102"/>
      <c r="M115" s="102"/>
      <c r="N115" s="106"/>
      <c r="O115" s="105"/>
      <c r="P115" s="105"/>
      <c r="Q115" s="104"/>
      <c r="R115" s="102"/>
      <c r="S115" s="103"/>
      <c r="T115" s="103"/>
      <c r="U115" s="102"/>
      <c r="V115" s="101"/>
      <c r="W115" s="101"/>
      <c r="X115" s="101"/>
    </row>
    <row r="116" spans="1:24" s="100" customFormat="1" ht="24" customHeight="1">
      <c r="A116">
        <v>105</v>
      </c>
      <c r="B116" s="113"/>
      <c r="C116" s="112"/>
      <c r="D116" s="106"/>
      <c r="E116" s="111"/>
      <c r="F116" s="107"/>
      <c r="G116" s="110"/>
      <c r="H116" s="109"/>
      <c r="I116" s="109"/>
      <c r="J116" s="108"/>
      <c r="K116" s="107"/>
      <c r="L116" s="102"/>
      <c r="M116" s="102"/>
      <c r="N116" s="106"/>
      <c r="O116" s="105"/>
      <c r="P116" s="105"/>
      <c r="Q116" s="104"/>
      <c r="R116" s="102"/>
      <c r="S116" s="103"/>
      <c r="T116" s="103"/>
      <c r="U116" s="102"/>
      <c r="V116" s="101"/>
      <c r="W116" s="101"/>
      <c r="X116" s="101"/>
    </row>
    <row r="117" spans="1:24" s="100" customFormat="1" ht="24" customHeight="1">
      <c r="A117">
        <v>106</v>
      </c>
      <c r="B117" s="113"/>
      <c r="C117" s="112"/>
      <c r="D117" s="106"/>
      <c r="E117" s="111"/>
      <c r="F117" s="107"/>
      <c r="G117" s="110"/>
      <c r="H117" s="109"/>
      <c r="I117" s="109"/>
      <c r="J117" s="108"/>
      <c r="K117" s="107"/>
      <c r="L117" s="102"/>
      <c r="M117" s="102"/>
      <c r="N117" s="106"/>
      <c r="O117" s="105"/>
      <c r="P117" s="105"/>
      <c r="Q117" s="104"/>
      <c r="R117" s="102"/>
      <c r="S117" s="103"/>
      <c r="T117" s="103"/>
      <c r="U117" s="102"/>
      <c r="V117" s="101"/>
      <c r="W117" s="101"/>
      <c r="X117" s="101"/>
    </row>
    <row r="118" spans="1:24" s="100" customFormat="1" ht="24" customHeight="1">
      <c r="A118">
        <v>107</v>
      </c>
      <c r="B118" s="113"/>
      <c r="C118" s="112"/>
      <c r="D118" s="106"/>
      <c r="E118" s="111"/>
      <c r="F118" s="107"/>
      <c r="G118" s="110"/>
      <c r="H118" s="109"/>
      <c r="I118" s="109"/>
      <c r="J118" s="108"/>
      <c r="K118" s="107"/>
      <c r="L118" s="102"/>
      <c r="M118" s="102"/>
      <c r="N118" s="106"/>
      <c r="O118" s="105"/>
      <c r="P118" s="105"/>
      <c r="Q118" s="104"/>
      <c r="R118" s="102"/>
      <c r="S118" s="103"/>
      <c r="T118" s="103"/>
      <c r="U118" s="102"/>
      <c r="V118" s="101"/>
      <c r="W118" s="101"/>
      <c r="X118" s="101"/>
    </row>
    <row r="119" spans="1:24" s="100" customFormat="1" ht="24" customHeight="1">
      <c r="A119">
        <v>108</v>
      </c>
      <c r="B119" s="113"/>
      <c r="C119" s="112"/>
      <c r="D119" s="106"/>
      <c r="E119" s="111"/>
      <c r="F119" s="107"/>
      <c r="G119" s="110"/>
      <c r="H119" s="109"/>
      <c r="I119" s="109"/>
      <c r="J119" s="108"/>
      <c r="K119" s="107"/>
      <c r="L119" s="102"/>
      <c r="M119" s="102"/>
      <c r="N119" s="106"/>
      <c r="O119" s="105"/>
      <c r="P119" s="105"/>
      <c r="Q119" s="104"/>
      <c r="R119" s="102"/>
      <c r="S119" s="103"/>
      <c r="T119" s="103"/>
      <c r="U119" s="102"/>
      <c r="V119" s="101"/>
      <c r="W119" s="101"/>
      <c r="X119" s="101"/>
    </row>
    <row r="120" spans="1:24" s="100" customFormat="1" ht="24" customHeight="1">
      <c r="A120">
        <v>109</v>
      </c>
      <c r="B120" s="113"/>
      <c r="C120" s="112"/>
      <c r="D120" s="106"/>
      <c r="E120" s="111"/>
      <c r="F120" s="107"/>
      <c r="G120" s="110"/>
      <c r="H120" s="109"/>
      <c r="I120" s="109"/>
      <c r="J120" s="108"/>
      <c r="K120" s="107"/>
      <c r="L120" s="102"/>
      <c r="M120" s="102"/>
      <c r="N120" s="106"/>
      <c r="O120" s="105"/>
      <c r="P120" s="105"/>
      <c r="Q120" s="104"/>
      <c r="R120" s="102"/>
      <c r="S120" s="103"/>
      <c r="T120" s="103"/>
      <c r="U120" s="102"/>
      <c r="V120" s="101"/>
      <c r="W120" s="101"/>
      <c r="X120" s="101"/>
    </row>
    <row r="121" spans="1:24" s="100" customFormat="1" ht="24" customHeight="1">
      <c r="A121">
        <v>110</v>
      </c>
      <c r="B121" s="113"/>
      <c r="C121" s="112"/>
      <c r="D121" s="106"/>
      <c r="E121" s="111"/>
      <c r="F121" s="107"/>
      <c r="G121" s="110"/>
      <c r="H121" s="109"/>
      <c r="I121" s="109"/>
      <c r="J121" s="108"/>
      <c r="K121" s="107"/>
      <c r="L121" s="102"/>
      <c r="M121" s="102"/>
      <c r="N121" s="106"/>
      <c r="O121" s="105"/>
      <c r="P121" s="105"/>
      <c r="Q121" s="104"/>
      <c r="R121" s="102"/>
      <c r="S121" s="103"/>
      <c r="T121" s="103"/>
      <c r="U121" s="102"/>
      <c r="V121" s="101"/>
      <c r="W121" s="101"/>
      <c r="X121" s="101"/>
    </row>
    <row r="122" spans="1:24" s="100" customFormat="1" ht="24" customHeight="1">
      <c r="A122">
        <v>111</v>
      </c>
      <c r="B122" s="113"/>
      <c r="C122" s="112"/>
      <c r="D122" s="106"/>
      <c r="E122" s="111"/>
      <c r="F122" s="107"/>
      <c r="G122" s="110"/>
      <c r="H122" s="109"/>
      <c r="I122" s="109"/>
      <c r="J122" s="108"/>
      <c r="K122" s="107"/>
      <c r="L122" s="102"/>
      <c r="M122" s="102"/>
      <c r="N122" s="106"/>
      <c r="O122" s="105"/>
      <c r="P122" s="105"/>
      <c r="Q122" s="104"/>
      <c r="R122" s="102"/>
      <c r="S122" s="103"/>
      <c r="T122" s="103"/>
      <c r="U122" s="102"/>
      <c r="V122" s="101"/>
      <c r="W122" s="101"/>
      <c r="X122" s="101"/>
    </row>
    <row r="123" spans="1:24" s="100" customFormat="1" ht="24" customHeight="1">
      <c r="A123">
        <v>112</v>
      </c>
      <c r="B123" s="113"/>
      <c r="C123" s="112"/>
      <c r="D123" s="106"/>
      <c r="E123" s="111"/>
      <c r="F123" s="107"/>
      <c r="G123" s="110"/>
      <c r="H123" s="109"/>
      <c r="I123" s="109"/>
      <c r="J123" s="108"/>
      <c r="K123" s="107"/>
      <c r="L123" s="102"/>
      <c r="M123" s="102"/>
      <c r="N123" s="106"/>
      <c r="O123" s="105"/>
      <c r="P123" s="105"/>
      <c r="Q123" s="104"/>
      <c r="R123" s="102"/>
      <c r="S123" s="103"/>
      <c r="T123" s="103"/>
      <c r="U123" s="102"/>
      <c r="V123" s="101"/>
      <c r="W123" s="101"/>
      <c r="X123" s="101"/>
    </row>
    <row r="124" spans="1:24" s="100" customFormat="1" ht="24" customHeight="1">
      <c r="A124">
        <v>113</v>
      </c>
      <c r="B124" s="113"/>
      <c r="C124" s="112"/>
      <c r="D124" s="106"/>
      <c r="E124" s="111"/>
      <c r="F124" s="107"/>
      <c r="G124" s="110"/>
      <c r="H124" s="109"/>
      <c r="I124" s="109"/>
      <c r="J124" s="108"/>
      <c r="K124" s="107"/>
      <c r="L124" s="102"/>
      <c r="M124" s="102"/>
      <c r="N124" s="106"/>
      <c r="O124" s="105"/>
      <c r="P124" s="105"/>
      <c r="Q124" s="104"/>
      <c r="R124" s="102"/>
      <c r="S124" s="103"/>
      <c r="T124" s="103"/>
      <c r="U124" s="102"/>
      <c r="V124" s="101"/>
      <c r="W124" s="101"/>
      <c r="X124" s="101"/>
    </row>
    <row r="125" spans="1:24" s="100" customFormat="1" ht="24" customHeight="1">
      <c r="A125">
        <v>114</v>
      </c>
      <c r="B125" s="113"/>
      <c r="C125" s="112"/>
      <c r="D125" s="106"/>
      <c r="E125" s="111"/>
      <c r="F125" s="107"/>
      <c r="G125" s="110"/>
      <c r="H125" s="109"/>
      <c r="I125" s="109"/>
      <c r="J125" s="108"/>
      <c r="K125" s="107"/>
      <c r="L125" s="102"/>
      <c r="M125" s="102"/>
      <c r="N125" s="106"/>
      <c r="O125" s="105"/>
      <c r="P125" s="105"/>
      <c r="Q125" s="104"/>
      <c r="R125" s="102"/>
      <c r="S125" s="103"/>
      <c r="T125" s="103"/>
      <c r="U125" s="102"/>
      <c r="V125" s="101"/>
      <c r="W125" s="101"/>
      <c r="X125" s="101"/>
    </row>
    <row r="126" spans="1:24" s="100" customFormat="1" ht="24" customHeight="1">
      <c r="A126">
        <v>115</v>
      </c>
      <c r="B126" s="113"/>
      <c r="C126" s="112"/>
      <c r="D126" s="106"/>
      <c r="E126" s="111"/>
      <c r="F126" s="107"/>
      <c r="G126" s="110"/>
      <c r="H126" s="109"/>
      <c r="I126" s="109"/>
      <c r="J126" s="108"/>
      <c r="K126" s="107"/>
      <c r="L126" s="102"/>
      <c r="M126" s="102"/>
      <c r="N126" s="106"/>
      <c r="O126" s="105"/>
      <c r="P126" s="105"/>
      <c r="Q126" s="104"/>
      <c r="R126" s="102"/>
      <c r="S126" s="103"/>
      <c r="T126" s="103"/>
      <c r="U126" s="102"/>
      <c r="V126" s="101"/>
      <c r="W126" s="101"/>
      <c r="X126" s="101"/>
    </row>
    <row r="127" spans="1:24" s="100" customFormat="1" ht="24" customHeight="1">
      <c r="A127">
        <v>116</v>
      </c>
      <c r="B127" s="113"/>
      <c r="C127" s="112"/>
      <c r="D127" s="106"/>
      <c r="E127" s="111"/>
      <c r="F127" s="107"/>
      <c r="G127" s="110"/>
      <c r="H127" s="109"/>
      <c r="I127" s="109"/>
      <c r="J127" s="108"/>
      <c r="K127" s="107"/>
      <c r="L127" s="102"/>
      <c r="M127" s="102"/>
      <c r="N127" s="106"/>
      <c r="O127" s="105"/>
      <c r="P127" s="105"/>
      <c r="Q127" s="104"/>
      <c r="R127" s="102"/>
      <c r="S127" s="103"/>
      <c r="T127" s="103"/>
      <c r="U127" s="102"/>
      <c r="V127" s="101"/>
      <c r="W127" s="101"/>
      <c r="X127" s="101"/>
    </row>
    <row r="128" spans="1:24" s="100" customFormat="1" ht="24" customHeight="1">
      <c r="A128">
        <v>117</v>
      </c>
      <c r="B128" s="113"/>
      <c r="C128" s="112"/>
      <c r="D128" s="106"/>
      <c r="E128" s="111"/>
      <c r="F128" s="107"/>
      <c r="G128" s="110"/>
      <c r="H128" s="109"/>
      <c r="I128" s="109"/>
      <c r="J128" s="108"/>
      <c r="K128" s="107"/>
      <c r="L128" s="102"/>
      <c r="M128" s="102"/>
      <c r="N128" s="106"/>
      <c r="O128" s="105"/>
      <c r="P128" s="105"/>
      <c r="Q128" s="104"/>
      <c r="R128" s="102"/>
      <c r="S128" s="103"/>
      <c r="T128" s="103"/>
      <c r="U128" s="102"/>
      <c r="V128" s="101"/>
      <c r="W128" s="101"/>
      <c r="X128" s="101"/>
    </row>
    <row r="129" spans="1:24" s="100" customFormat="1" ht="24" customHeight="1">
      <c r="A129">
        <v>118</v>
      </c>
      <c r="B129" s="113"/>
      <c r="C129" s="112"/>
      <c r="D129" s="106"/>
      <c r="E129" s="111"/>
      <c r="F129" s="107"/>
      <c r="G129" s="110"/>
      <c r="H129" s="109"/>
      <c r="I129" s="109"/>
      <c r="J129" s="108"/>
      <c r="K129" s="107"/>
      <c r="L129" s="102"/>
      <c r="M129" s="102"/>
      <c r="N129" s="106"/>
      <c r="O129" s="105"/>
      <c r="P129" s="105"/>
      <c r="Q129" s="104"/>
      <c r="R129" s="102"/>
      <c r="S129" s="103"/>
      <c r="T129" s="103"/>
      <c r="U129" s="102"/>
      <c r="V129" s="101"/>
      <c r="W129" s="101"/>
      <c r="X129" s="101"/>
    </row>
    <row r="130" spans="1:24" s="100" customFormat="1" ht="24" customHeight="1">
      <c r="A130">
        <v>119</v>
      </c>
      <c r="B130" s="113"/>
      <c r="C130" s="112"/>
      <c r="D130" s="106"/>
      <c r="E130" s="111"/>
      <c r="F130" s="107"/>
      <c r="G130" s="110"/>
      <c r="H130" s="109"/>
      <c r="I130" s="109"/>
      <c r="J130" s="108"/>
      <c r="K130" s="107"/>
      <c r="L130" s="102"/>
      <c r="M130" s="102"/>
      <c r="N130" s="106"/>
      <c r="O130" s="105"/>
      <c r="P130" s="105"/>
      <c r="Q130" s="104"/>
      <c r="R130" s="102"/>
      <c r="S130" s="103"/>
      <c r="T130" s="103"/>
      <c r="U130" s="102"/>
      <c r="V130" s="101"/>
      <c r="W130" s="101"/>
      <c r="X130" s="101"/>
    </row>
    <row r="131" spans="1:24" s="100" customFormat="1" ht="24" customHeight="1">
      <c r="A131">
        <v>120</v>
      </c>
      <c r="B131" s="113"/>
      <c r="C131" s="112"/>
      <c r="D131" s="106"/>
      <c r="E131" s="111"/>
      <c r="F131" s="107"/>
      <c r="G131" s="110"/>
      <c r="H131" s="109"/>
      <c r="I131" s="109"/>
      <c r="J131" s="108"/>
      <c r="K131" s="107"/>
      <c r="L131" s="102"/>
      <c r="M131" s="102"/>
      <c r="N131" s="106"/>
      <c r="O131" s="105"/>
      <c r="P131" s="105"/>
      <c r="Q131" s="104"/>
      <c r="R131" s="102"/>
      <c r="S131" s="103"/>
      <c r="T131" s="103"/>
      <c r="U131" s="102"/>
      <c r="V131" s="101"/>
      <c r="W131" s="101"/>
      <c r="X131" s="101"/>
    </row>
  </sheetData>
  <sheetProtection algorithmName="SHA-512" hashValue="4wNoxSWc+CwriOzn4Dhh/w2A7IzlxCH0KkW7ZjLgKJIijcBDp+j0oavMva2KS4VQmoj8tW9xYzOMXOXcsaICww==" saltValue="P5qe88inrDIeKJ/IBPJUmw==" spinCount="100000" sheet="1" objects="1" scenarios="1"/>
  <mergeCells count="30">
    <mergeCell ref="D10:E10"/>
    <mergeCell ref="B10:C10"/>
    <mergeCell ref="B9:E9"/>
    <mergeCell ref="A1:E1"/>
    <mergeCell ref="F1:X1"/>
    <mergeCell ref="B3:C3"/>
    <mergeCell ref="D3:E3"/>
    <mergeCell ref="I3:K3"/>
    <mergeCell ref="N3:R3"/>
    <mergeCell ref="U3:W3"/>
    <mergeCell ref="T10:T11"/>
    <mergeCell ref="U10:U11"/>
    <mergeCell ref="B4:C6"/>
    <mergeCell ref="D4:E6"/>
    <mergeCell ref="E8:K8"/>
    <mergeCell ref="L8:M8"/>
    <mergeCell ref="R8:U8"/>
    <mergeCell ref="F9:F11"/>
    <mergeCell ref="G9:J10"/>
    <mergeCell ref="K9:K11"/>
    <mergeCell ref="W10:W11"/>
    <mergeCell ref="X10:X11"/>
    <mergeCell ref="L9:L11"/>
    <mergeCell ref="M9:M11"/>
    <mergeCell ref="N9:Q10"/>
    <mergeCell ref="R9:U9"/>
    <mergeCell ref="V9:V11"/>
    <mergeCell ref="W9:X9"/>
    <mergeCell ref="R10:R11"/>
    <mergeCell ref="S10:S11"/>
  </mergeCells>
  <phoneticPr fontId="6"/>
  <conditionalFormatting sqref="B3 D3:E3">
    <cfRule type="expression" dxfId="38" priority="2">
      <formula>($D$3="")</formula>
    </cfRule>
  </conditionalFormatting>
  <conditionalFormatting sqref="V12:V131">
    <cfRule type="expression" dxfId="37" priority="1">
      <formula>($D$3="")</formula>
    </cfRule>
  </conditionalFormatting>
  <conditionalFormatting sqref="W12:W131">
    <cfRule type="expression" dxfId="36" priority="3">
      <formula>IF($V12="",TRUE,(IF($AF12=0,TRUE,FALSE)))</formula>
    </cfRule>
  </conditionalFormatting>
  <conditionalFormatting sqref="X12:X131">
    <cfRule type="expression" dxfId="35" priority="4">
      <formula>IF($V12="",TRUE,(IF($AI12=0,TRUE,FALSE)))</formula>
    </cfRule>
  </conditionalFormatting>
  <dataValidations count="9">
    <dataValidation type="textLength" operator="equal" allowBlank="1" showInputMessage="1" showErrorMessage="1" sqref="L3" xr:uid="{C2AC7D61-CA99-44BE-8ECA-1AFBC5AD280D}">
      <formula1>5</formula1>
    </dataValidation>
    <dataValidation type="textLength" imeMode="disabled" operator="lessThanOrEqual" allowBlank="1" showInputMessage="1" showErrorMessage="1" sqref="S14:S131 U14:U131" xr:uid="{39E2E520-CD7D-4F95-8763-0D11B54B62E9}">
      <formula1>5</formula1>
    </dataValidation>
    <dataValidation type="textLength" operator="lessThanOrEqual" allowBlank="1" showInputMessage="1" showErrorMessage="1" sqref="O12:Q131" xr:uid="{E80AF38C-356F-4EE8-AF62-6DFE96ECCBD2}">
      <formula1>25</formula1>
    </dataValidation>
    <dataValidation type="textLength" operator="lessThanOrEqual" allowBlank="1" showInputMessage="1" showErrorMessage="1" sqref="D12:E131" xr:uid="{4469FA99-D629-42B1-AAF8-490FC5E5CCE7}">
      <formula1>10</formula1>
    </dataValidation>
    <dataValidation type="textLength" operator="lessThanOrEqual" allowBlank="1" showInputMessage="1" showErrorMessage="1" sqref="T14:T131 R14:R131" xr:uid="{D69D72F7-52C4-43BC-859D-6538D9091A6D}">
      <formula1>15</formula1>
    </dataValidation>
    <dataValidation type="textLength" imeMode="fullKatakana" operator="lessThanOrEqual" allowBlank="1" showInputMessage="1" showErrorMessage="1" sqref="B12:C131" xr:uid="{4087AE4F-619E-4912-9E25-CBE097FAE7B6}">
      <formula1>10</formula1>
    </dataValidation>
    <dataValidation type="textLength" imeMode="halfAlpha" operator="lessThanOrEqual" showInputMessage="1" showErrorMessage="1" sqref="L12:L131" xr:uid="{CE0EA246-3BF1-4AB1-B0D9-080BC1D6D0D1}">
      <formula1>13</formula1>
    </dataValidation>
    <dataValidation type="textLength" imeMode="halfAlpha" allowBlank="1" showInputMessage="1" showErrorMessage="1" sqref="M12:M131" xr:uid="{D91408C8-B8B7-44C3-8746-8E0D27FB645E}">
      <formula1>7</formula1>
      <formula2>8</formula2>
    </dataValidation>
    <dataValidation type="textLength" operator="lessThanOrEqual" allowBlank="1" showInputMessage="1" showErrorMessage="1" sqref="H12:H131" xr:uid="{B203A3FB-55EC-40A6-B64C-719099117EB1}">
      <formula1>2</formula1>
    </dataValidation>
  </dataValidations>
  <printOptions horizontalCentered="1"/>
  <pageMargins left="0.19685039370078741" right="0.19685039370078741" top="0.19685039370078741" bottom="0.19685039370078741" header="0.19685039370078741" footer="0.19685039370078741"/>
  <pageSetup paperSize="8" scale="77" orientation="landscape" cellComments="asDisplayed" r:id="rId1"/>
  <headerFooter alignWithMargins="0">
    <oddFooter>&amp;C&amp;P/&amp;N</oddFooter>
  </headerFooter>
  <rowBreaks count="3" manualBreakCount="3">
    <brk id="41" max="16383" man="1"/>
    <brk id="71" max="16383" man="1"/>
    <brk id="101"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499984740745262"/>
  </sheetPr>
  <dimension ref="A1:BH511"/>
  <sheetViews>
    <sheetView showGridLines="0" tabSelected="1" zoomScale="80" zoomScaleNormal="80" zoomScaleSheetLayoutView="80" workbookViewId="0">
      <pane ySplit="11" topLeftCell="A12" activePane="bottomLeft" state="frozen"/>
      <selection activeCell="E30" sqref="E30"/>
      <selection pane="bottomLeft" activeCell="D3" sqref="D3:E3"/>
    </sheetView>
  </sheetViews>
  <sheetFormatPr defaultColWidth="9" defaultRowHeight="14.25"/>
  <cols>
    <col min="1" max="1" width="3.625" style="44" customWidth="1"/>
    <col min="2" max="5" width="9.375" style="1" customWidth="1"/>
    <col min="6" max="7" width="4.625" style="1" customWidth="1"/>
    <col min="8" max="10" width="3" style="1" customWidth="1"/>
    <col min="11" max="11" width="6.75" style="68" customWidth="1"/>
    <col min="12" max="12" width="13.625" style="1" customWidth="1"/>
    <col min="13" max="13" width="11.125" style="1" customWidth="1"/>
    <col min="14" max="14" width="10.625" style="2" customWidth="1"/>
    <col min="15" max="16" width="12.25" style="2" customWidth="1"/>
    <col min="17" max="17" width="14.625" style="2" customWidth="1"/>
    <col min="18" max="18" width="12.5" style="1" customWidth="1"/>
    <col min="19" max="19" width="5.375" style="1" customWidth="1"/>
    <col min="20" max="20" width="8.5" style="1" customWidth="1"/>
    <col min="21" max="21" width="7.875" style="1" customWidth="1"/>
    <col min="22" max="24" width="13.125" style="1" customWidth="1"/>
    <col min="25" max="25" width="9.375" style="1" hidden="1" customWidth="1"/>
    <col min="26" max="26" width="8.25" style="1" hidden="1" customWidth="1"/>
    <col min="27" max="29" width="7.75" style="1" hidden="1" customWidth="1"/>
    <col min="30" max="30" width="8.5" style="1" hidden="1" customWidth="1"/>
    <col min="31" max="31" width="10.125" style="1" hidden="1" customWidth="1"/>
    <col min="32" max="34" width="8.5" style="1" hidden="1" customWidth="1"/>
    <col min="35" max="35" width="12" style="1" hidden="1" customWidth="1"/>
    <col min="36" max="37" width="10.125" style="1" hidden="1" customWidth="1"/>
    <col min="38" max="41" width="7.25" style="1" hidden="1" customWidth="1"/>
    <col min="42" max="47" width="9.125" style="1" hidden="1" customWidth="1"/>
    <col min="48" max="48" width="7.25" style="1" hidden="1" customWidth="1"/>
    <col min="49" max="51" width="9.125" style="1" hidden="1" customWidth="1"/>
    <col min="52" max="57" width="7.25" style="1" hidden="1" customWidth="1"/>
    <col min="58" max="58" width="9.125" style="1" hidden="1" customWidth="1"/>
    <col min="59" max="59" width="10.125" style="1" hidden="1" customWidth="1"/>
    <col min="60" max="60" width="12.25" style="1" hidden="1" customWidth="1"/>
    <col min="61" max="16384" width="9" style="1"/>
  </cols>
  <sheetData>
    <row r="1" spans="1:60" ht="31.5" customHeight="1" thickBot="1">
      <c r="A1" s="156" t="s">
        <v>184</v>
      </c>
      <c r="B1" s="157"/>
      <c r="C1" s="157"/>
      <c r="D1" s="157"/>
      <c r="E1" s="158"/>
      <c r="F1" s="159" t="str">
        <f>$AI$5</f>
        <v>2025年度６月期ビジネス系検定試験</v>
      </c>
      <c r="G1" s="159"/>
      <c r="H1" s="159"/>
      <c r="I1" s="159"/>
      <c r="J1" s="159"/>
      <c r="K1" s="159"/>
      <c r="L1" s="159"/>
      <c r="M1" s="159"/>
      <c r="N1" s="159"/>
      <c r="O1" s="159"/>
      <c r="P1" s="159"/>
      <c r="Q1" s="159"/>
      <c r="R1" s="159"/>
      <c r="S1" s="159"/>
      <c r="T1" s="159"/>
      <c r="U1" s="159"/>
      <c r="V1" s="159"/>
      <c r="W1" s="159"/>
      <c r="X1" s="160"/>
      <c r="AA1" s="1" t="s">
        <v>256</v>
      </c>
      <c r="AB1" s="1" t="s">
        <v>257</v>
      </c>
    </row>
    <row r="2" spans="1:60" ht="23.25" customHeight="1">
      <c r="A2" s="43"/>
      <c r="B2" s="30"/>
      <c r="C2" s="30"/>
      <c r="D2" s="67" t="s">
        <v>255</v>
      </c>
      <c r="E2" s="30"/>
      <c r="F2" s="30"/>
      <c r="G2" s="30"/>
      <c r="H2" s="30"/>
      <c r="I2" s="30"/>
      <c r="J2" s="30"/>
      <c r="K2" s="69"/>
      <c r="L2" s="30"/>
      <c r="M2" s="30"/>
      <c r="N2" s="31"/>
      <c r="O2" s="31"/>
      <c r="P2" s="31"/>
      <c r="Q2" s="31"/>
      <c r="R2" s="30"/>
      <c r="S2" s="30"/>
      <c r="T2" s="30"/>
      <c r="U2" s="30"/>
      <c r="V2" s="30"/>
      <c r="W2" s="30"/>
      <c r="X2" s="30"/>
    </row>
    <row r="3" spans="1:60" s="6" customFormat="1" ht="33" customHeight="1">
      <c r="A3" s="5"/>
      <c r="B3" s="181" t="s">
        <v>9</v>
      </c>
      <c r="C3" s="162"/>
      <c r="D3" s="187"/>
      <c r="E3" s="188"/>
      <c r="G3" s="93"/>
      <c r="H3" s="93"/>
      <c r="I3" s="195" t="s">
        <v>452</v>
      </c>
      <c r="J3" s="195"/>
      <c r="K3" s="195"/>
      <c r="L3" s="34"/>
      <c r="M3" s="7" t="s">
        <v>8</v>
      </c>
      <c r="N3" s="183"/>
      <c r="O3" s="184"/>
      <c r="P3" s="184"/>
      <c r="Q3" s="184"/>
      <c r="R3" s="185"/>
      <c r="S3" s="4"/>
      <c r="T3" s="20"/>
      <c r="U3" s="182"/>
      <c r="V3" s="182"/>
      <c r="W3" s="182"/>
      <c r="Y3" s="16" t="s">
        <v>135</v>
      </c>
      <c r="Z3" s="6" t="str">
        <f>IFERROR(VLOOKUP($D$3,PRM!$A$3:$B$6,2,FALSE),"")</f>
        <v/>
      </c>
      <c r="AA3" s="17" t="s">
        <v>136</v>
      </c>
      <c r="AB3" s="6" t="str">
        <f>IFERROR(VLOOKUP($U$3,PRM!$D$3:$E$5,2,FALSE),"")</f>
        <v/>
      </c>
      <c r="AC3" s="17" t="s">
        <v>137</v>
      </c>
      <c r="AD3" s="6" t="str">
        <f>IFERROR(VLOOKUP($U$3,PRM!$D$3:$F$5,3,FALSE),"")</f>
        <v/>
      </c>
      <c r="AE3" s="16" t="s">
        <v>152</v>
      </c>
      <c r="AF3" s="6">
        <f>COUNTA(D12:D1004)</f>
        <v>0</v>
      </c>
    </row>
    <row r="4" spans="1:60" s="6" customFormat="1" ht="12" customHeight="1">
      <c r="A4" s="5"/>
      <c r="B4" s="181" t="s">
        <v>185</v>
      </c>
      <c r="C4" s="162"/>
      <c r="D4" s="170" t="str">
        <f>IFERROR(VLOOKUP($Z$3,PRM!$A$13:$B$16,2,FALSE),"")</f>
        <v/>
      </c>
      <c r="E4" s="171"/>
      <c r="K4" s="71"/>
      <c r="N4" s="4"/>
      <c r="O4" s="4"/>
      <c r="P4" s="4"/>
      <c r="Q4" s="4"/>
    </row>
    <row r="5" spans="1:60" s="6" customFormat="1" ht="12" customHeight="1">
      <c r="A5" s="5"/>
      <c r="B5" s="181"/>
      <c r="C5" s="162" t="s">
        <v>183</v>
      </c>
      <c r="D5" s="172"/>
      <c r="E5" s="173"/>
      <c r="K5" s="71"/>
      <c r="N5" s="4"/>
      <c r="O5" s="4"/>
      <c r="P5" s="4"/>
      <c r="Q5" s="4"/>
      <c r="Y5" s="19" t="s">
        <v>191</v>
      </c>
      <c r="Z5" s="32" t="str">
        <f>$D$4</f>
        <v/>
      </c>
      <c r="AA5" s="18" t="s">
        <v>188</v>
      </c>
      <c r="AB5" s="32">
        <f>PRM!$B$21</f>
        <v>2025</v>
      </c>
      <c r="AC5" s="18" t="s">
        <v>192</v>
      </c>
      <c r="AD5" s="32">
        <f>PRM!$B$22</f>
        <v>1</v>
      </c>
      <c r="AE5" s="17" t="s">
        <v>291</v>
      </c>
      <c r="AF5" s="6" t="str">
        <f>DBCS(PRM!$B$23)</f>
        <v>７</v>
      </c>
      <c r="AG5" s="17" t="s">
        <v>292</v>
      </c>
      <c r="AH5" s="6" t="str">
        <f>DBCS(PRM!$B$24)</f>
        <v>６</v>
      </c>
      <c r="AI5" s="6" t="str">
        <f xml:space="preserve"> $AB$5 &amp; "年度" &amp; $AH$5 &amp; "月期ビジネス系検定試験"</f>
        <v>2025年度６月期ビジネス系検定試験</v>
      </c>
    </row>
    <row r="6" spans="1:60" s="6" customFormat="1" ht="12" customHeight="1">
      <c r="A6" s="5"/>
      <c r="B6" s="181"/>
      <c r="C6" s="162"/>
      <c r="D6" s="174"/>
      <c r="E6" s="175"/>
      <c r="K6" s="71"/>
      <c r="N6" s="4"/>
      <c r="O6" s="4"/>
      <c r="P6" s="4"/>
      <c r="Q6" s="4"/>
    </row>
    <row r="7" spans="1:60" s="6" customFormat="1" ht="50.25" customHeight="1">
      <c r="A7" s="5"/>
      <c r="C7" s="7" t="s">
        <v>12</v>
      </c>
      <c r="D7" s="29">
        <f>COUNTA(B12:B511)</f>
        <v>0</v>
      </c>
      <c r="E7" s="15"/>
      <c r="F7" s="5"/>
      <c r="G7" s="5"/>
      <c r="H7" s="5"/>
      <c r="I7" s="5"/>
      <c r="J7" s="7" t="s">
        <v>13</v>
      </c>
      <c r="K7" s="70"/>
      <c r="L7" s="5"/>
      <c r="M7" s="5"/>
      <c r="N7" s="5"/>
      <c r="O7" s="5"/>
      <c r="P7" s="5"/>
      <c r="Q7" s="5"/>
      <c r="R7" s="5"/>
      <c r="S7" s="5"/>
      <c r="T7" s="5"/>
      <c r="U7" s="5"/>
      <c r="V7" s="5"/>
      <c r="W7" s="5"/>
      <c r="X7" s="5"/>
      <c r="Y7" s="17" t="s">
        <v>138</v>
      </c>
      <c r="Z7" s="16" t="s">
        <v>140</v>
      </c>
      <c r="AA7" s="6" t="str">
        <f>IFERROR(MATCH($Z$3,PRM!$O$3:'PRM'!$O$40,0),"")</f>
        <v/>
      </c>
      <c r="AB7" s="17" t="s">
        <v>139</v>
      </c>
      <c r="AC7" s="6">
        <f>COUNTIF(PRM!$O$3:'PRM'!$O$40,$Z$3)</f>
        <v>9</v>
      </c>
      <c r="AE7" s="16" t="s">
        <v>153</v>
      </c>
      <c r="AL7" s="78" t="e">
        <f>IF($AL$9&lt;&gt;"",$AL$9,IF($AP$9&lt;&gt;"",$AP$9,IF($AQ$9&lt;&gt;"",$AQ$9,IF($AR$9&lt;&gt;"",$AR$9,IF($AU$9&lt;&gt;"",$AU$9,IF($AV$9&lt;&gt;"",$AV$9,IF($AW$9&lt;&gt;"",$AW$9,IF($AX$9&lt;&gt;"",$AX$9,IF($AY$9&lt;&gt;"",$AY$9,IF($BB$9&lt;&gt;"",$BB$9,IF($BC$9&lt;&gt;"",$BC$9,IF($BD$9&lt;&gt;"",$BD$9,IF($BE$9&lt;&gt;"",$BE$9,IF($BF$9&lt;&gt;"",$BF$9,IF($BG$9&lt;&gt;"",$BG$9,IF($BH$9&lt;&gt;"",$BH$9,""))))))))))))))))</f>
        <v>#REF!</v>
      </c>
      <c r="AR7" s="77"/>
      <c r="AS7" s="77"/>
      <c r="AT7" s="77"/>
      <c r="AU7" s="77"/>
      <c r="AV7" s="77"/>
      <c r="AW7" s="77"/>
      <c r="AX7" s="77"/>
      <c r="AY7" s="77"/>
      <c r="AZ7" s="77"/>
      <c r="BA7" s="77"/>
      <c r="BB7" s="77"/>
      <c r="BC7" s="77"/>
      <c r="BD7" s="77"/>
      <c r="BE7" s="77"/>
    </row>
    <row r="8" spans="1:60" s="6" customFormat="1" ht="24" customHeight="1" thickBot="1">
      <c r="A8" s="43"/>
      <c r="B8" s="75" t="e">
        <f>$AL$7</f>
        <v>#REF!</v>
      </c>
      <c r="C8" s="8"/>
      <c r="D8" s="8"/>
      <c r="E8" s="81"/>
      <c r="F8" s="73"/>
      <c r="G8" s="83"/>
      <c r="H8" s="73"/>
      <c r="I8" s="73"/>
      <c r="J8" s="73"/>
      <c r="K8" s="73"/>
      <c r="L8" s="85" t="s">
        <v>305</v>
      </c>
      <c r="M8" s="84"/>
      <c r="N8" s="9"/>
      <c r="O8" s="9"/>
      <c r="P8" s="9"/>
      <c r="Q8" s="9"/>
      <c r="R8" s="186"/>
      <c r="S8" s="186"/>
      <c r="T8" s="186"/>
      <c r="U8" s="186"/>
      <c r="AL8" s="6">
        <f>SUM($AL$12:$AO$511)</f>
        <v>0</v>
      </c>
      <c r="AP8" s="6">
        <f>SUM($AP$12:$AP$511)</f>
        <v>0</v>
      </c>
      <c r="AQ8" s="6">
        <f>SUM($AQ$12:$AQ$511)</f>
        <v>0</v>
      </c>
      <c r="AR8" s="6">
        <f>SUM($AR$12:$AT$511)</f>
        <v>0</v>
      </c>
      <c r="AU8" s="6" t="e">
        <f>SUM($AU$12:$AU$511)</f>
        <v>#REF!</v>
      </c>
      <c r="AV8" s="6">
        <f>SUM($AV$12:$AV$511)</f>
        <v>0</v>
      </c>
      <c r="AW8" s="6">
        <f>SUM($AW$12:$AW$511)</f>
        <v>0</v>
      </c>
      <c r="AX8" s="6">
        <f>SUM($AX$12:$AX$511)</f>
        <v>0</v>
      </c>
      <c r="AY8" s="6">
        <f>SUM($AY$12:$BA$511)</f>
        <v>0</v>
      </c>
      <c r="BB8" s="6">
        <f>SUM($BB$12:$BB$511)</f>
        <v>0</v>
      </c>
      <c r="BC8" s="6">
        <f>SUM($BC$12:$BC$511)</f>
        <v>0</v>
      </c>
      <c r="BD8" s="6">
        <f>SUM($BD$12:$BD$511)</f>
        <v>0</v>
      </c>
      <c r="BE8" s="6">
        <f>SUM($BE$12:$BE$511)</f>
        <v>0</v>
      </c>
      <c r="BF8" s="6">
        <f>SUM($BF$12:$BF$511)</f>
        <v>0</v>
      </c>
      <c r="BG8" s="6">
        <f>SUM($BG$12:$BG$511)</f>
        <v>0</v>
      </c>
      <c r="BH8" s="6">
        <f>SUM($BH$12:$BH$511)</f>
        <v>0</v>
      </c>
    </row>
    <row r="9" spans="1:60" s="6" customFormat="1" ht="28.9" customHeight="1" thickBot="1">
      <c r="A9" s="43"/>
      <c r="B9" s="153" t="s">
        <v>304</v>
      </c>
      <c r="C9" s="154"/>
      <c r="D9" s="154"/>
      <c r="E9" s="155"/>
      <c r="F9" s="142" t="s">
        <v>10</v>
      </c>
      <c r="G9" s="144" t="s">
        <v>0</v>
      </c>
      <c r="H9" s="145"/>
      <c r="I9" s="145"/>
      <c r="J9" s="146"/>
      <c r="K9" s="190" t="s">
        <v>5</v>
      </c>
      <c r="L9" s="124" t="s">
        <v>14</v>
      </c>
      <c r="M9" s="139" t="s">
        <v>299</v>
      </c>
      <c r="N9" s="127" t="s">
        <v>2</v>
      </c>
      <c r="O9" s="128"/>
      <c r="P9" s="128"/>
      <c r="Q9" s="128"/>
      <c r="R9" s="131" t="s">
        <v>21</v>
      </c>
      <c r="S9" s="132"/>
      <c r="T9" s="132"/>
      <c r="U9" s="133"/>
      <c r="V9" s="134" t="s">
        <v>11</v>
      </c>
      <c r="W9" s="137" t="s">
        <v>193</v>
      </c>
      <c r="X9" s="138"/>
      <c r="Y9" s="17"/>
      <c r="Z9" s="16"/>
      <c r="AB9" s="17"/>
      <c r="AL9" s="76" t="str">
        <f>IF($AL$8&gt;0,"氏名はそれぞれ20文字以内で入力してください。","")</f>
        <v/>
      </c>
      <c r="AP9" s="76" t="str">
        <f>IF($AP$8&gt;0,"性別はリストから選択してください。","")</f>
        <v/>
      </c>
      <c r="AQ9" s="76" t="str">
        <f>IF($AQ$8&gt;0,"元号はリストから選択してください。","")</f>
        <v/>
      </c>
      <c r="AR9" s="76" t="str">
        <f>IF($AR$8&gt;0,"生年月日はそれぞれ2桁以内の数字で入力してください。","")</f>
        <v/>
      </c>
      <c r="AU9" s="76" t="e">
        <f>IF($AU$8&gt;0,"TEL種別はリストから選択してください。","")</f>
        <v>#REF!</v>
      </c>
      <c r="AV9" s="76" t="str">
        <f>IF($AV$8&gt;0,"TELは13文字以内で入力してください。","")</f>
        <v/>
      </c>
      <c r="AW9" s="76" t="str">
        <f>IF($AW$8&gt;0,"郵便番号は数字７桁（ハイフンなし）で入力してください。","")</f>
        <v/>
      </c>
      <c r="AX9" s="76" t="str">
        <f>IF($AX$8&gt;0,"都道府県はリストから選択してください。","")</f>
        <v/>
      </c>
      <c r="AY9" s="76" t="str">
        <f>IF($AY$8&gt;0,"住所はそれぞれ25文字以内で入力してください。","")</f>
        <v/>
      </c>
      <c r="BB9" s="76" t="str">
        <f>IF($BB$8&gt;0,"所属は15文字以内で入力してください。","")</f>
        <v/>
      </c>
      <c r="BC9" s="76" t="str">
        <f>IF($BC$8&gt;0,"学年は5文字以内で入力してください。","")</f>
        <v/>
      </c>
      <c r="BD9" s="76" t="str">
        <f>IF($BD$8&gt;0,"クラスは15文字以内で入力してください。","")</f>
        <v/>
      </c>
      <c r="BE9" s="76" t="str">
        <f>IF($BE$8&gt;0,"Noは10文字以内で入力してください。","")</f>
        <v/>
      </c>
      <c r="BF9" s="76" t="str">
        <f>IF($BF$8&gt;0,"級種はリストから選択してください。","")</f>
        <v/>
      </c>
      <c r="BG9" s="76" t="str">
        <f>IF($BG$8&gt;0,"１級面接地はリストから選択してください。","")</f>
        <v/>
      </c>
      <c r="BH9" s="76" t="str">
        <f>IF($BH$8&gt;0,"準1級面接地はリストから選択してください。","")</f>
        <v/>
      </c>
    </row>
    <row r="10" spans="1:60" s="3" customFormat="1" ht="22.5" customHeight="1">
      <c r="A10" s="44"/>
      <c r="B10" s="193" t="s">
        <v>300</v>
      </c>
      <c r="C10" s="194"/>
      <c r="D10" s="193" t="s">
        <v>301</v>
      </c>
      <c r="E10" s="194"/>
      <c r="F10" s="143"/>
      <c r="G10" s="147"/>
      <c r="H10" s="148"/>
      <c r="I10" s="148"/>
      <c r="J10" s="149"/>
      <c r="K10" s="191"/>
      <c r="L10" s="125"/>
      <c r="M10" s="125"/>
      <c r="N10" s="129"/>
      <c r="O10" s="189"/>
      <c r="P10" s="189"/>
      <c r="Q10" s="189"/>
      <c r="R10" s="139" t="s">
        <v>20</v>
      </c>
      <c r="S10" s="124" t="s">
        <v>19</v>
      </c>
      <c r="T10" s="124" t="s">
        <v>3</v>
      </c>
      <c r="U10" s="139" t="s">
        <v>4</v>
      </c>
      <c r="V10" s="135"/>
      <c r="W10" s="179" t="s">
        <v>156</v>
      </c>
      <c r="X10" s="177" t="s">
        <v>157</v>
      </c>
      <c r="Y10" s="17"/>
      <c r="Z10" s="16"/>
      <c r="AB10" s="17"/>
    </row>
    <row r="11" spans="1:60" s="3" customFormat="1" ht="27.75" customHeight="1" thickBot="1">
      <c r="A11" s="44"/>
      <c r="B11" s="41" t="s">
        <v>24</v>
      </c>
      <c r="C11" s="13" t="s">
        <v>25</v>
      </c>
      <c r="D11" s="14" t="s">
        <v>26</v>
      </c>
      <c r="E11" s="42" t="s">
        <v>27</v>
      </c>
      <c r="F11" s="140"/>
      <c r="G11" s="58" t="s">
        <v>15</v>
      </c>
      <c r="H11" s="10" t="s">
        <v>16</v>
      </c>
      <c r="I11" s="10" t="s">
        <v>17</v>
      </c>
      <c r="J11" s="11" t="s">
        <v>18</v>
      </c>
      <c r="K11" s="192"/>
      <c r="L11" s="126"/>
      <c r="M11" s="126"/>
      <c r="N11" s="14" t="s">
        <v>35</v>
      </c>
      <c r="O11" s="21" t="s">
        <v>36</v>
      </c>
      <c r="P11" s="21" t="s">
        <v>37</v>
      </c>
      <c r="Q11" s="13" t="s">
        <v>38</v>
      </c>
      <c r="R11" s="140"/>
      <c r="S11" s="126"/>
      <c r="T11" s="126"/>
      <c r="U11" s="140"/>
      <c r="V11" s="136"/>
      <c r="W11" s="180"/>
      <c r="X11" s="178"/>
      <c r="Y11" s="18" t="s">
        <v>128</v>
      </c>
      <c r="Z11" s="18" t="s">
        <v>129</v>
      </c>
      <c r="AA11" s="18" t="s">
        <v>130</v>
      </c>
      <c r="AB11" s="18" t="s">
        <v>131</v>
      </c>
      <c r="AC11" s="18" t="s">
        <v>132</v>
      </c>
      <c r="AD11" s="18" t="s">
        <v>133</v>
      </c>
      <c r="AE11" s="18" t="s">
        <v>134</v>
      </c>
      <c r="AF11" s="19" t="s">
        <v>150</v>
      </c>
      <c r="AG11" s="19" t="s">
        <v>145</v>
      </c>
      <c r="AH11" s="19" t="s">
        <v>146</v>
      </c>
      <c r="AI11" s="19" t="s">
        <v>151</v>
      </c>
      <c r="AJ11" s="19" t="s">
        <v>147</v>
      </c>
      <c r="AK11" s="19" t="s">
        <v>148</v>
      </c>
      <c r="AL11" s="74" t="s">
        <v>258</v>
      </c>
      <c r="AM11" s="74" t="s">
        <v>259</v>
      </c>
      <c r="AN11" s="74" t="s">
        <v>260</v>
      </c>
      <c r="AO11" s="74" t="s">
        <v>261</v>
      </c>
      <c r="AP11" s="74" t="s">
        <v>265</v>
      </c>
      <c r="AQ11" s="74" t="s">
        <v>266</v>
      </c>
      <c r="AR11" s="74" t="s">
        <v>262</v>
      </c>
      <c r="AS11" s="74" t="s">
        <v>263</v>
      </c>
      <c r="AT11" s="74" t="s">
        <v>264</v>
      </c>
      <c r="AU11" s="74" t="s">
        <v>267</v>
      </c>
      <c r="AV11" s="74" t="s">
        <v>269</v>
      </c>
      <c r="AW11" s="74" t="s">
        <v>268</v>
      </c>
      <c r="AX11" s="74" t="s">
        <v>293</v>
      </c>
      <c r="AY11" s="74" t="s">
        <v>270</v>
      </c>
      <c r="AZ11" s="74" t="s">
        <v>271</v>
      </c>
      <c r="BA11" s="74" t="s">
        <v>272</v>
      </c>
      <c r="BB11" s="74" t="s">
        <v>273</v>
      </c>
      <c r="BC11" s="74" t="s">
        <v>274</v>
      </c>
      <c r="BD11" s="74" t="s">
        <v>275</v>
      </c>
      <c r="BE11" s="74" t="s">
        <v>276</v>
      </c>
      <c r="BF11" s="74" t="s">
        <v>294</v>
      </c>
      <c r="BG11" s="74" t="s">
        <v>295</v>
      </c>
      <c r="BH11" s="74" t="s">
        <v>296</v>
      </c>
    </row>
    <row r="12" spans="1:60" s="12" customFormat="1" ht="27.75" customHeight="1">
      <c r="A12" s="45" t="str">
        <f>+IF(B12="","",ROW()-11)</f>
        <v/>
      </c>
      <c r="B12" s="62"/>
      <c r="C12" s="61"/>
      <c r="D12" s="62"/>
      <c r="E12" s="61"/>
      <c r="F12" s="37"/>
      <c r="G12" s="36"/>
      <c r="H12" s="38"/>
      <c r="I12" s="38"/>
      <c r="J12" s="35"/>
      <c r="K12" s="72"/>
      <c r="L12" s="39"/>
      <c r="M12" s="39"/>
      <c r="N12" s="62"/>
      <c r="O12" s="64"/>
      <c r="P12" s="64"/>
      <c r="Q12" s="65"/>
      <c r="R12" s="39"/>
      <c r="S12" s="46"/>
      <c r="T12" s="46"/>
      <c r="U12" s="47"/>
      <c r="V12" s="40"/>
      <c r="W12" s="40"/>
      <c r="X12" s="40"/>
      <c r="Y12" s="12" t="str">
        <f>IFERROR(VLOOKUP($F12,PRM!$G$3:$H$5,2,FALSE),"")</f>
        <v/>
      </c>
      <c r="Z12" s="12" t="str">
        <f>IFERROR(VLOOKUP($G12,PRM!$I$3:$J$5,2,FALSE),"")</f>
        <v/>
      </c>
      <c r="AA12" s="12" t="str">
        <f>IFERROR(VLOOKUP(#REF!,PRM!$K$3:$L$4,2,FALSE),"")</f>
        <v/>
      </c>
      <c r="AB12" s="12" t="str">
        <f>IFERROR(VLOOKUP($N12,PRM!$M$3:$N$50,2,FALSE),"")</f>
        <v/>
      </c>
      <c r="AC12" s="12" t="str">
        <f>IFERROR(VLOOKUP($Z$3&amp;$V12,PRM!$Q$3:$R$31,2,FALSE),"")</f>
        <v/>
      </c>
      <c r="AD12" s="12">
        <f>IFERROR(VLOOKUP($Z$3&amp;$W12,PRM!$X$3:$Y$50,2,FALSE),"")</f>
        <v>0</v>
      </c>
      <c r="AE12" s="12">
        <f>IFERROR(VLOOKUP($Z$3&amp;$X12,PRM!$AC$3:$AD$45,2,FALSE),"")</f>
        <v>0</v>
      </c>
      <c r="AF12" s="12" t="str">
        <f>IFERROR(VLOOKUP($Z$3&amp;$V12,PRM!$Q$3:$T$31,3,FALSE),"")</f>
        <v/>
      </c>
      <c r="AG12" s="12" t="str">
        <f>IFERROR(IF($AF12=0,0,MATCH($Z$3,PRM!$U$3:'PRM'!$U$50,0)),"")</f>
        <v/>
      </c>
      <c r="AH12" s="12" t="str">
        <f>IF($Z$3="","",(IF($AF12=0,0,COUNTIF(PRM!$U$3:'PRM'!$U$50,$Z$3))))</f>
        <v/>
      </c>
      <c r="AI12" s="12" t="str">
        <f>IFERROR(VLOOKUP($Z$3&amp;$V12,PRM!$Q$3:$T$31,4,FALSE),"")</f>
        <v/>
      </c>
      <c r="AJ12" s="12" t="str">
        <f>IFERROR(IF($AI12=0,0,MATCH($Z$3,PRM!$Z$3:'PRM'!$Z$95,0)),"")</f>
        <v/>
      </c>
      <c r="AK12" s="12" t="str">
        <f>IF($Z$3="","",IF($AI12=0,0,COUNTIF(PRM!$Z$3:'PRM'!$Z$95,$Z$3)))</f>
        <v/>
      </c>
      <c r="AL12" s="12">
        <f>IF(LEN(B12)&gt;20,1,0)</f>
        <v>0</v>
      </c>
      <c r="AM12" s="12">
        <f>IF(LEN(C12)&gt;20,1,0)</f>
        <v>0</v>
      </c>
      <c r="AN12" s="12">
        <f>IF(LEN(D12)&gt;20,1,0)</f>
        <v>0</v>
      </c>
      <c r="AO12" s="12">
        <f>IF(LEN(E12)&gt;20,1,0)</f>
        <v>0</v>
      </c>
      <c r="AP12" s="12">
        <f t="shared" ref="AP12:AP75" si="0">IF(F12&lt;&gt;"",IF(Y12="",1,0),0)</f>
        <v>0</v>
      </c>
      <c r="AQ12" s="12">
        <f t="shared" ref="AQ12:AQ75" si="1">IF(G12&lt;&gt;"",IF(Z12="",1,0),0)</f>
        <v>0</v>
      </c>
      <c r="AR12" s="12">
        <f t="shared" ref="AR12:AR75" si="2">IF(LEN(H12)&gt;2,1,0)</f>
        <v>0</v>
      </c>
      <c r="AS12" s="12">
        <f t="shared" ref="AS12:AS75" si="3">IF(LEN(I12)&gt;2,1,0)</f>
        <v>0</v>
      </c>
      <c r="AT12" s="12">
        <f t="shared" ref="AT12:AT75" si="4">IF(LEN(J12)&gt;2,1,0)</f>
        <v>0</v>
      </c>
      <c r="AU12" s="12" t="e">
        <f>IF(#REF!&lt;&gt;"",IF(AA12="",1,0),0)</f>
        <v>#REF!</v>
      </c>
      <c r="AV12" s="12">
        <f t="shared" ref="AV12:AV75" si="5">IF(LEN(L12)&gt;13,1,0)</f>
        <v>0</v>
      </c>
      <c r="AW12" s="12">
        <f t="shared" ref="AW12:AW75" si="6">IF(M12="",0,IF(LEN(M12)&lt;&gt;7,1,0))</f>
        <v>0</v>
      </c>
      <c r="AX12" s="12">
        <f t="shared" ref="AX12:AX75" si="7">IF(N12&lt;&gt;"",IF(AB12="",1,0),0)</f>
        <v>0</v>
      </c>
      <c r="AY12" s="12">
        <f>IF(LEN(O12)&gt;25,1,0)</f>
        <v>0</v>
      </c>
      <c r="AZ12" s="12">
        <f>IF(LEN(P12)&gt;25,1,0)</f>
        <v>0</v>
      </c>
      <c r="BA12" s="12">
        <f>IF(LEN(Q12)&gt;25,1,0)</f>
        <v>0</v>
      </c>
      <c r="BB12" s="12">
        <f>IF(LEN(R12)&gt;15,1,0)</f>
        <v>0</v>
      </c>
      <c r="BC12" s="12">
        <f>IF(LEN(S12)&gt;5,1,0)</f>
        <v>0</v>
      </c>
      <c r="BD12" s="12">
        <f>IF(LEN(T12)&gt;15,1,0)</f>
        <v>0</v>
      </c>
      <c r="BE12" s="12">
        <f>IF(LEN(U12)&gt;10,1,0)</f>
        <v>0</v>
      </c>
      <c r="BF12" s="12">
        <f>IF(V12&lt;&gt;"",IF(AC12="",1,0),0)</f>
        <v>0</v>
      </c>
      <c r="BG12" s="12">
        <f>IF(W12&lt;&gt;"",IF(AD12="",1,0),0)</f>
        <v>0</v>
      </c>
      <c r="BH12" s="12">
        <f>IF(X12&lt;&gt;"",IF(AE12="",1,0),0)</f>
        <v>0</v>
      </c>
    </row>
    <row r="13" spans="1:60" s="12" customFormat="1" ht="27.75" customHeight="1">
      <c r="A13" s="45" t="str">
        <f t="shared" ref="A13:A76" si="8">+IF(B13="","",ROW()-11)</f>
        <v/>
      </c>
      <c r="B13" s="60"/>
      <c r="C13" s="61"/>
      <c r="D13" s="62"/>
      <c r="E13" s="63"/>
      <c r="F13" s="37"/>
      <c r="G13" s="36"/>
      <c r="H13" s="38"/>
      <c r="I13" s="38"/>
      <c r="J13" s="35"/>
      <c r="K13" s="72"/>
      <c r="L13" s="39"/>
      <c r="M13" s="39"/>
      <c r="N13" s="62"/>
      <c r="O13" s="64"/>
      <c r="P13" s="64"/>
      <c r="Q13" s="65"/>
      <c r="R13" s="39"/>
      <c r="S13" s="46"/>
      <c r="T13" s="46"/>
      <c r="U13" s="39"/>
      <c r="V13" s="40"/>
      <c r="W13" s="40"/>
      <c r="X13" s="40"/>
      <c r="Y13" s="12" t="str">
        <f>IFERROR(VLOOKUP($F13,PRM!$G$3:$H$5,2,FALSE),"")</f>
        <v/>
      </c>
      <c r="Z13" s="12" t="str">
        <f>IFERROR(VLOOKUP($G13,PRM!$I$3:$J$5,2,FALSE),"")</f>
        <v/>
      </c>
      <c r="AA13" s="12" t="str">
        <f>IFERROR(VLOOKUP(#REF!,PRM!$K$3:$L$4,2,FALSE),"")</f>
        <v/>
      </c>
      <c r="AB13" s="12" t="str">
        <f>IFERROR(VLOOKUP($N13,PRM!$M$3:$N$50,2,FALSE),"")</f>
        <v/>
      </c>
      <c r="AC13" s="12" t="str">
        <f>IFERROR(VLOOKUP($Z$3&amp;$V13,PRM!$Q$3:$R$31,2,FALSE),"")</f>
        <v/>
      </c>
      <c r="AD13" s="12">
        <f>IFERROR(VLOOKUP($Z$3&amp;$W13,PRM!$X$3:$Y$50,2,FALSE),"")</f>
        <v>0</v>
      </c>
      <c r="AE13" s="12">
        <f>IFERROR(VLOOKUP($Z$3&amp;$X13,PRM!$AC$3:$AD$45,2,FALSE),"")</f>
        <v>0</v>
      </c>
      <c r="AF13" s="12" t="str">
        <f>IFERROR(VLOOKUP($Z$3&amp;$V13,PRM!$Q$3:$T$31,3,FALSE),"")</f>
        <v/>
      </c>
      <c r="AG13" s="12" t="str">
        <f>IFERROR(IF($AF13=0,0,MATCH($Z$3,PRM!$U$3:'PRM'!$U$50,0)),"")</f>
        <v/>
      </c>
      <c r="AH13" s="12" t="str">
        <f>IF($Z$3="","",(IF($AF13=0,0,COUNTIF(PRM!$U$3:'PRM'!$U$50,$Z$3))))</f>
        <v/>
      </c>
      <c r="AI13" s="12" t="str">
        <f>IFERROR(VLOOKUP($Z$3&amp;$V13,PRM!$Q$3:$T$31,4,FALSE),"")</f>
        <v/>
      </c>
      <c r="AJ13" s="12" t="str">
        <f>IFERROR(IF($AI13=0,0,MATCH($Z$3,PRM!$Z$3:'PRM'!$Z$95,0)),"")</f>
        <v/>
      </c>
      <c r="AK13" s="12" t="str">
        <f>IF($Z$3="","",IF($AI13=0,0,COUNTIF(PRM!$Z$3:'PRM'!$Z$95,$Z$3)))</f>
        <v/>
      </c>
      <c r="AL13" s="12">
        <f t="shared" ref="AL13:AL76" si="9">IF(LEN(B13)&gt;20,1,0)</f>
        <v>0</v>
      </c>
      <c r="AM13" s="12">
        <f t="shared" ref="AM13:AM76" si="10">IF(LEN(C13)&gt;20,1,0)</f>
        <v>0</v>
      </c>
      <c r="AN13" s="12">
        <f t="shared" ref="AN13:AN76" si="11">IF(LEN(D13)&gt;20,1,0)</f>
        <v>0</v>
      </c>
      <c r="AO13" s="12">
        <f t="shared" ref="AO13:AO76" si="12">IF(LEN(E13)&gt;20,1,0)</f>
        <v>0</v>
      </c>
      <c r="AP13" s="12">
        <f t="shared" si="0"/>
        <v>0</v>
      </c>
      <c r="AQ13" s="12">
        <f t="shared" si="1"/>
        <v>0</v>
      </c>
      <c r="AR13" s="12">
        <f t="shared" si="2"/>
        <v>0</v>
      </c>
      <c r="AS13" s="12">
        <f t="shared" si="3"/>
        <v>0</v>
      </c>
      <c r="AT13" s="12">
        <f t="shared" si="4"/>
        <v>0</v>
      </c>
      <c r="AU13" s="12" t="e">
        <f>IF(#REF!&lt;&gt;"",IF(AA13="",1,0),0)</f>
        <v>#REF!</v>
      </c>
      <c r="AV13" s="12">
        <f t="shared" si="5"/>
        <v>0</v>
      </c>
      <c r="AW13" s="12">
        <f t="shared" si="6"/>
        <v>0</v>
      </c>
      <c r="AX13" s="12">
        <f t="shared" si="7"/>
        <v>0</v>
      </c>
      <c r="AY13" s="12">
        <f t="shared" ref="AY13:AY76" si="13">IF(LEN(O13)&gt;25,1,0)</f>
        <v>0</v>
      </c>
      <c r="AZ13" s="12">
        <f t="shared" ref="AZ13:AZ76" si="14">IF(LEN(P13)&gt;25,1,0)</f>
        <v>0</v>
      </c>
      <c r="BA13" s="12">
        <f t="shared" ref="BA13:BA76" si="15">IF(LEN(Q13)&gt;25,1,0)</f>
        <v>0</v>
      </c>
      <c r="BB13" s="12">
        <f t="shared" ref="BB13:BB76" si="16">IF(LEN(R13)&gt;15,1,0)</f>
        <v>0</v>
      </c>
      <c r="BC13" s="12">
        <f t="shared" ref="BC13:BC76" si="17">IF(LEN(S13)&gt;5,1,0)</f>
        <v>0</v>
      </c>
      <c r="BD13" s="12">
        <f t="shared" ref="BD13:BD76" si="18">IF(LEN(T13)&gt;15,1,0)</f>
        <v>0</v>
      </c>
      <c r="BE13" s="12">
        <f t="shared" ref="BE13:BE76" si="19">IF(LEN(U13)&gt;10,1,0)</f>
        <v>0</v>
      </c>
      <c r="BF13" s="12">
        <f t="shared" ref="BF13:BF76" si="20">IF(V13&lt;&gt;"",IF(AC13="",1,0),0)</f>
        <v>0</v>
      </c>
      <c r="BG13" s="12">
        <f t="shared" ref="BG13:BG76" si="21">IF(W13&lt;&gt;"",IF(AD13="",1,0),0)</f>
        <v>0</v>
      </c>
      <c r="BH13" s="12">
        <f t="shared" ref="BH13:BH76" si="22">IF(X13&lt;&gt;"",IF(AE13="",1,0),0)</f>
        <v>0</v>
      </c>
    </row>
    <row r="14" spans="1:60" s="12" customFormat="1" ht="27.75" customHeight="1">
      <c r="A14" s="45" t="str">
        <f t="shared" si="8"/>
        <v/>
      </c>
      <c r="B14" s="60"/>
      <c r="C14" s="61"/>
      <c r="D14" s="62"/>
      <c r="E14" s="63"/>
      <c r="F14" s="37"/>
      <c r="G14" s="36"/>
      <c r="H14" s="38"/>
      <c r="I14" s="38"/>
      <c r="J14" s="35"/>
      <c r="K14" s="72"/>
      <c r="L14" s="39"/>
      <c r="M14" s="39"/>
      <c r="N14" s="62"/>
      <c r="O14" s="64"/>
      <c r="P14" s="64"/>
      <c r="Q14" s="65"/>
      <c r="R14" s="39"/>
      <c r="S14" s="46"/>
      <c r="T14" s="46"/>
      <c r="U14" s="39"/>
      <c r="V14" s="40"/>
      <c r="W14" s="40"/>
      <c r="X14" s="40"/>
      <c r="Y14" s="12" t="str">
        <f>IFERROR(VLOOKUP($F14,PRM!$G$3:$H$5,2,FALSE),"")</f>
        <v/>
      </c>
      <c r="Z14" s="12" t="str">
        <f>IFERROR(VLOOKUP($G14,PRM!$I$3:$J$5,2,FALSE),"")</f>
        <v/>
      </c>
      <c r="AA14" s="12" t="str">
        <f>IFERROR(VLOOKUP(#REF!,PRM!$K$3:$L$4,2,FALSE),"")</f>
        <v/>
      </c>
      <c r="AB14" s="12" t="str">
        <f>IFERROR(VLOOKUP($N14,PRM!$M$3:$N$50,2,FALSE),"")</f>
        <v/>
      </c>
      <c r="AC14" s="12" t="str">
        <f>IFERROR(VLOOKUP($Z$3&amp;$V14,PRM!$Q$3:$R$31,2,FALSE),"")</f>
        <v/>
      </c>
      <c r="AD14" s="12">
        <f>IFERROR(VLOOKUP($Z$3&amp;$W14,PRM!$X$3:$Y$50,2,FALSE),"")</f>
        <v>0</v>
      </c>
      <c r="AE14" s="12">
        <f>IFERROR(VLOOKUP($Z$3&amp;$X14,PRM!$AC$3:$AD$45,2,FALSE),"")</f>
        <v>0</v>
      </c>
      <c r="AF14" s="12" t="str">
        <f>IFERROR(VLOOKUP($Z$3&amp;$V14,PRM!$Q$3:$T$31,3,FALSE),"")</f>
        <v/>
      </c>
      <c r="AG14" s="12" t="str">
        <f>IFERROR(IF($AF14=0,0,MATCH($Z$3,PRM!$U$3:'PRM'!$U$50,0)),"")</f>
        <v/>
      </c>
      <c r="AH14" s="12" t="str">
        <f>IF($Z$3="","",(IF($AF14=0,0,COUNTIF(PRM!$U$3:'PRM'!$U$50,$Z$3))))</f>
        <v/>
      </c>
      <c r="AI14" s="12" t="str">
        <f>IFERROR(VLOOKUP($Z$3&amp;$V14,PRM!$Q$3:$T$31,4,FALSE),"")</f>
        <v/>
      </c>
      <c r="AJ14" s="12" t="str">
        <f>IFERROR(IF($AI14=0,0,MATCH($Z$3,PRM!$Z$3:'PRM'!$Z$95,0)),"")</f>
        <v/>
      </c>
      <c r="AK14" s="12" t="str">
        <f>IF($Z$3="","",IF($AI14=0,0,COUNTIF(PRM!$Z$3:'PRM'!$Z$95,$Z$3)))</f>
        <v/>
      </c>
      <c r="AL14" s="12">
        <f t="shared" si="9"/>
        <v>0</v>
      </c>
      <c r="AM14" s="12">
        <f t="shared" si="10"/>
        <v>0</v>
      </c>
      <c r="AN14" s="12">
        <f t="shared" si="11"/>
        <v>0</v>
      </c>
      <c r="AO14" s="12">
        <f t="shared" si="12"/>
        <v>0</v>
      </c>
      <c r="AP14" s="12">
        <f t="shared" si="0"/>
        <v>0</v>
      </c>
      <c r="AQ14" s="12">
        <f t="shared" si="1"/>
        <v>0</v>
      </c>
      <c r="AR14" s="12">
        <f t="shared" si="2"/>
        <v>0</v>
      </c>
      <c r="AS14" s="12">
        <f t="shared" si="3"/>
        <v>0</v>
      </c>
      <c r="AT14" s="12">
        <f t="shared" si="4"/>
        <v>0</v>
      </c>
      <c r="AU14" s="12" t="e">
        <f>IF(#REF!&lt;&gt;"",IF(AA14="",1,0),0)</f>
        <v>#REF!</v>
      </c>
      <c r="AV14" s="12">
        <f t="shared" si="5"/>
        <v>0</v>
      </c>
      <c r="AW14" s="12">
        <f t="shared" si="6"/>
        <v>0</v>
      </c>
      <c r="AX14" s="12">
        <f t="shared" si="7"/>
        <v>0</v>
      </c>
      <c r="AY14" s="12">
        <f t="shared" si="13"/>
        <v>0</v>
      </c>
      <c r="AZ14" s="12">
        <f t="shared" si="14"/>
        <v>0</v>
      </c>
      <c r="BA14" s="12">
        <f t="shared" si="15"/>
        <v>0</v>
      </c>
      <c r="BB14" s="12">
        <f t="shared" si="16"/>
        <v>0</v>
      </c>
      <c r="BC14" s="12">
        <f t="shared" si="17"/>
        <v>0</v>
      </c>
      <c r="BD14" s="12">
        <f t="shared" si="18"/>
        <v>0</v>
      </c>
      <c r="BE14" s="12">
        <f t="shared" si="19"/>
        <v>0</v>
      </c>
      <c r="BF14" s="12">
        <f t="shared" si="20"/>
        <v>0</v>
      </c>
      <c r="BG14" s="12">
        <f t="shared" si="21"/>
        <v>0</v>
      </c>
      <c r="BH14" s="12">
        <f t="shared" si="22"/>
        <v>0</v>
      </c>
    </row>
    <row r="15" spans="1:60" s="12" customFormat="1" ht="27.75" customHeight="1">
      <c r="A15" s="45" t="str">
        <f t="shared" si="8"/>
        <v/>
      </c>
      <c r="B15" s="60"/>
      <c r="C15" s="61"/>
      <c r="D15" s="62"/>
      <c r="E15" s="63"/>
      <c r="F15" s="37"/>
      <c r="G15" s="36"/>
      <c r="H15" s="38"/>
      <c r="I15" s="38"/>
      <c r="J15" s="35"/>
      <c r="K15" s="72"/>
      <c r="L15" s="39"/>
      <c r="M15" s="39"/>
      <c r="N15" s="62"/>
      <c r="O15" s="64"/>
      <c r="P15" s="64"/>
      <c r="Q15" s="65"/>
      <c r="R15" s="39"/>
      <c r="S15" s="46"/>
      <c r="T15" s="46"/>
      <c r="U15" s="39"/>
      <c r="V15" s="40"/>
      <c r="W15" s="40"/>
      <c r="X15" s="40"/>
      <c r="Y15" s="12" t="str">
        <f>IFERROR(VLOOKUP($F15,PRM!$G$3:$H$5,2,FALSE),"")</f>
        <v/>
      </c>
      <c r="Z15" s="12" t="str">
        <f>IFERROR(VLOOKUP($G15,PRM!$I$3:$J$5,2,FALSE),"")</f>
        <v/>
      </c>
      <c r="AA15" s="12" t="str">
        <f>IFERROR(VLOOKUP(#REF!,PRM!$K$3:$L$4,2,FALSE),"")</f>
        <v/>
      </c>
      <c r="AB15" s="12" t="str">
        <f>IFERROR(VLOOKUP($N15,PRM!$M$3:$N$50,2,FALSE),"")</f>
        <v/>
      </c>
      <c r="AC15" s="12" t="str">
        <f>IFERROR(VLOOKUP($Z$3&amp;$V15,PRM!$Q$3:$R$31,2,FALSE),"")</f>
        <v/>
      </c>
      <c r="AD15" s="12">
        <f>IFERROR(VLOOKUP($Z$3&amp;$W15,PRM!$X$3:$Y$50,2,FALSE),"")</f>
        <v>0</v>
      </c>
      <c r="AE15" s="12">
        <f>IFERROR(VLOOKUP($Z$3&amp;$X15,PRM!$AC$3:$AD$45,2,FALSE),"")</f>
        <v>0</v>
      </c>
      <c r="AF15" s="12" t="str">
        <f>IFERROR(VLOOKUP($Z$3&amp;$V15,PRM!$Q$3:$T$31,3,FALSE),"")</f>
        <v/>
      </c>
      <c r="AG15" s="12" t="str">
        <f>IFERROR(IF($AF15=0,0,MATCH($Z$3,PRM!$U$3:'PRM'!$U$50,0)),"")</f>
        <v/>
      </c>
      <c r="AH15" s="12" t="str">
        <f>IF($Z$3="","",(IF($AF15=0,0,COUNTIF(PRM!$U$3:'PRM'!$U$50,$Z$3))))</f>
        <v/>
      </c>
      <c r="AI15" s="12" t="str">
        <f>IFERROR(VLOOKUP($Z$3&amp;$V15,PRM!$Q$3:$T$31,4,FALSE),"")</f>
        <v/>
      </c>
      <c r="AJ15" s="12" t="str">
        <f>IFERROR(IF($AI15=0,0,MATCH($Z$3,PRM!$Z$3:'PRM'!$Z$95,0)),"")</f>
        <v/>
      </c>
      <c r="AK15" s="12" t="str">
        <f>IF($Z$3="","",IF($AI15=0,0,COUNTIF(PRM!$Z$3:'PRM'!$Z$95,$Z$3)))</f>
        <v/>
      </c>
      <c r="AL15" s="12">
        <f t="shared" si="9"/>
        <v>0</v>
      </c>
      <c r="AM15" s="12">
        <f t="shared" si="10"/>
        <v>0</v>
      </c>
      <c r="AN15" s="12">
        <f t="shared" si="11"/>
        <v>0</v>
      </c>
      <c r="AO15" s="12">
        <f t="shared" si="12"/>
        <v>0</v>
      </c>
      <c r="AP15" s="12">
        <f t="shared" si="0"/>
        <v>0</v>
      </c>
      <c r="AQ15" s="12">
        <f t="shared" si="1"/>
        <v>0</v>
      </c>
      <c r="AR15" s="12">
        <f t="shared" si="2"/>
        <v>0</v>
      </c>
      <c r="AS15" s="12">
        <f t="shared" si="3"/>
        <v>0</v>
      </c>
      <c r="AT15" s="12">
        <f t="shared" si="4"/>
        <v>0</v>
      </c>
      <c r="AU15" s="12" t="e">
        <f>IF(#REF!&lt;&gt;"",IF(AA15="",1,0),0)</f>
        <v>#REF!</v>
      </c>
      <c r="AV15" s="12">
        <f t="shared" si="5"/>
        <v>0</v>
      </c>
      <c r="AW15" s="12">
        <f t="shared" si="6"/>
        <v>0</v>
      </c>
      <c r="AX15" s="12">
        <f t="shared" si="7"/>
        <v>0</v>
      </c>
      <c r="AY15" s="12">
        <f t="shared" si="13"/>
        <v>0</v>
      </c>
      <c r="AZ15" s="12">
        <f t="shared" si="14"/>
        <v>0</v>
      </c>
      <c r="BA15" s="12">
        <f t="shared" si="15"/>
        <v>0</v>
      </c>
      <c r="BB15" s="12">
        <f t="shared" si="16"/>
        <v>0</v>
      </c>
      <c r="BC15" s="12">
        <f t="shared" si="17"/>
        <v>0</v>
      </c>
      <c r="BD15" s="12">
        <f t="shared" si="18"/>
        <v>0</v>
      </c>
      <c r="BE15" s="12">
        <f t="shared" si="19"/>
        <v>0</v>
      </c>
      <c r="BF15" s="12">
        <f t="shared" si="20"/>
        <v>0</v>
      </c>
      <c r="BG15" s="12">
        <f t="shared" si="21"/>
        <v>0</v>
      </c>
      <c r="BH15" s="12">
        <f t="shared" si="22"/>
        <v>0</v>
      </c>
    </row>
    <row r="16" spans="1:60" s="12" customFormat="1" ht="27.75" customHeight="1">
      <c r="A16" s="45" t="str">
        <f t="shared" si="8"/>
        <v/>
      </c>
      <c r="B16" s="60"/>
      <c r="C16" s="61"/>
      <c r="D16" s="62"/>
      <c r="E16" s="63"/>
      <c r="F16" s="37"/>
      <c r="G16" s="36"/>
      <c r="H16" s="38"/>
      <c r="I16" s="38"/>
      <c r="J16" s="35"/>
      <c r="K16" s="72"/>
      <c r="L16" s="39"/>
      <c r="M16" s="39"/>
      <c r="N16" s="62"/>
      <c r="O16" s="64"/>
      <c r="P16" s="64"/>
      <c r="Q16" s="65"/>
      <c r="R16" s="39"/>
      <c r="S16" s="46"/>
      <c r="T16" s="46"/>
      <c r="U16" s="39"/>
      <c r="V16" s="40"/>
      <c r="W16" s="40"/>
      <c r="X16" s="40"/>
      <c r="Y16" s="12" t="str">
        <f>IFERROR(VLOOKUP($F16,PRM!$G$3:$H$5,2,FALSE),"")</f>
        <v/>
      </c>
      <c r="Z16" s="12" t="str">
        <f>IFERROR(VLOOKUP($G16,PRM!$I$3:$J$5,2,FALSE),"")</f>
        <v/>
      </c>
      <c r="AA16" s="12" t="str">
        <f>IFERROR(VLOOKUP(#REF!,PRM!$K$3:$L$4,2,FALSE),"")</f>
        <v/>
      </c>
      <c r="AB16" s="12" t="str">
        <f>IFERROR(VLOOKUP($N16,PRM!$M$3:$N$50,2,FALSE),"")</f>
        <v/>
      </c>
      <c r="AC16" s="12" t="str">
        <f>IFERROR(VLOOKUP($Z$3&amp;$V16,PRM!$Q$3:$R$31,2,FALSE),"")</f>
        <v/>
      </c>
      <c r="AD16" s="12">
        <f>IFERROR(VLOOKUP($Z$3&amp;$W16,PRM!$X$3:$Y$50,2,FALSE),"")</f>
        <v>0</v>
      </c>
      <c r="AE16" s="12">
        <f>IFERROR(VLOOKUP($Z$3&amp;$X16,PRM!$AC$3:$AD$45,2,FALSE),"")</f>
        <v>0</v>
      </c>
      <c r="AF16" s="12" t="str">
        <f>IFERROR(VLOOKUP($Z$3&amp;$V16,PRM!$Q$3:$T$31,3,FALSE),"")</f>
        <v/>
      </c>
      <c r="AG16" s="12" t="str">
        <f>IFERROR(IF($AF16=0,0,MATCH($Z$3,PRM!$U$3:'PRM'!$U$50,0)),"")</f>
        <v/>
      </c>
      <c r="AH16" s="12" t="str">
        <f>IF($Z$3="","",(IF($AF16=0,0,COUNTIF(PRM!$U$3:'PRM'!$U$50,$Z$3))))</f>
        <v/>
      </c>
      <c r="AI16" s="12" t="str">
        <f>IFERROR(VLOOKUP($Z$3&amp;$V16,PRM!$Q$3:$T$31,4,FALSE),"")</f>
        <v/>
      </c>
      <c r="AJ16" s="12" t="str">
        <f>IFERROR(IF($AI16=0,0,MATCH($Z$3,PRM!$Z$3:'PRM'!$Z$95,0)),"")</f>
        <v/>
      </c>
      <c r="AK16" s="12" t="str">
        <f>IF($Z$3="","",IF($AI16=0,0,COUNTIF(PRM!$Z$3:'PRM'!$Z$95,$Z$3)))</f>
        <v/>
      </c>
      <c r="AL16" s="12">
        <f t="shared" si="9"/>
        <v>0</v>
      </c>
      <c r="AM16" s="12">
        <f t="shared" si="10"/>
        <v>0</v>
      </c>
      <c r="AN16" s="12">
        <f t="shared" si="11"/>
        <v>0</v>
      </c>
      <c r="AO16" s="12">
        <f t="shared" si="12"/>
        <v>0</v>
      </c>
      <c r="AP16" s="12">
        <f t="shared" si="0"/>
        <v>0</v>
      </c>
      <c r="AQ16" s="12">
        <f t="shared" si="1"/>
        <v>0</v>
      </c>
      <c r="AR16" s="12">
        <f t="shared" si="2"/>
        <v>0</v>
      </c>
      <c r="AS16" s="12">
        <f t="shared" si="3"/>
        <v>0</v>
      </c>
      <c r="AT16" s="12">
        <f t="shared" si="4"/>
        <v>0</v>
      </c>
      <c r="AU16" s="12" t="e">
        <f>IF(#REF!&lt;&gt;"",IF(AA16="",1,0),0)</f>
        <v>#REF!</v>
      </c>
      <c r="AV16" s="12">
        <f t="shared" si="5"/>
        <v>0</v>
      </c>
      <c r="AW16" s="12">
        <f t="shared" si="6"/>
        <v>0</v>
      </c>
      <c r="AX16" s="12">
        <f t="shared" si="7"/>
        <v>0</v>
      </c>
      <c r="AY16" s="12">
        <f t="shared" si="13"/>
        <v>0</v>
      </c>
      <c r="AZ16" s="12">
        <f t="shared" si="14"/>
        <v>0</v>
      </c>
      <c r="BA16" s="12">
        <f t="shared" si="15"/>
        <v>0</v>
      </c>
      <c r="BB16" s="12">
        <f t="shared" si="16"/>
        <v>0</v>
      </c>
      <c r="BC16" s="12">
        <f t="shared" si="17"/>
        <v>0</v>
      </c>
      <c r="BD16" s="12">
        <f t="shared" si="18"/>
        <v>0</v>
      </c>
      <c r="BE16" s="12">
        <f t="shared" si="19"/>
        <v>0</v>
      </c>
      <c r="BF16" s="12">
        <f t="shared" si="20"/>
        <v>0</v>
      </c>
      <c r="BG16" s="12">
        <f t="shared" si="21"/>
        <v>0</v>
      </c>
      <c r="BH16" s="12">
        <f t="shared" si="22"/>
        <v>0</v>
      </c>
    </row>
    <row r="17" spans="1:60" s="12" customFormat="1" ht="27.75" customHeight="1">
      <c r="A17" s="45" t="str">
        <f t="shared" si="8"/>
        <v/>
      </c>
      <c r="B17" s="60"/>
      <c r="C17" s="61"/>
      <c r="D17" s="62"/>
      <c r="E17" s="63"/>
      <c r="F17" s="37"/>
      <c r="G17" s="36"/>
      <c r="H17" s="38"/>
      <c r="I17" s="38"/>
      <c r="J17" s="35"/>
      <c r="K17" s="72"/>
      <c r="L17" s="39"/>
      <c r="M17" s="39"/>
      <c r="N17" s="62"/>
      <c r="O17" s="64"/>
      <c r="P17" s="64"/>
      <c r="Q17" s="65"/>
      <c r="R17" s="39"/>
      <c r="S17" s="46"/>
      <c r="T17" s="46"/>
      <c r="U17" s="39"/>
      <c r="V17" s="40"/>
      <c r="W17" s="40"/>
      <c r="X17" s="40"/>
      <c r="Y17" s="12" t="str">
        <f>IFERROR(VLOOKUP($F17,PRM!$G$3:$H$5,2,FALSE),"")</f>
        <v/>
      </c>
      <c r="Z17" s="12" t="str">
        <f>IFERROR(VLOOKUP($G17,PRM!$I$3:$J$5,2,FALSE),"")</f>
        <v/>
      </c>
      <c r="AA17" s="12" t="str">
        <f>IFERROR(VLOOKUP(#REF!,PRM!$K$3:$L$4,2,FALSE),"")</f>
        <v/>
      </c>
      <c r="AB17" s="12" t="str">
        <f>IFERROR(VLOOKUP($N17,PRM!$M$3:$N$50,2,FALSE),"")</f>
        <v/>
      </c>
      <c r="AC17" s="12" t="str">
        <f>IFERROR(VLOOKUP($Z$3&amp;$V17,PRM!$Q$3:$R$31,2,FALSE),"")</f>
        <v/>
      </c>
      <c r="AD17" s="12">
        <f>IFERROR(VLOOKUP($Z$3&amp;$W17,PRM!$X$3:$Y$50,2,FALSE),"")</f>
        <v>0</v>
      </c>
      <c r="AE17" s="12">
        <f>IFERROR(VLOOKUP($Z$3&amp;$X17,PRM!$AC$3:$AD$45,2,FALSE),"")</f>
        <v>0</v>
      </c>
      <c r="AF17" s="12" t="str">
        <f>IFERROR(VLOOKUP($Z$3&amp;$V17,PRM!$Q$3:$T$31,3,FALSE),"")</f>
        <v/>
      </c>
      <c r="AG17" s="12" t="str">
        <f>IFERROR(IF($AF17=0,0,MATCH($Z$3,PRM!$U$3:'PRM'!$U$50,0)),"")</f>
        <v/>
      </c>
      <c r="AH17" s="12" t="str">
        <f>IF($Z$3="","",(IF($AF17=0,0,COUNTIF(PRM!$U$3:'PRM'!$U$50,$Z$3))))</f>
        <v/>
      </c>
      <c r="AI17" s="12" t="str">
        <f>IFERROR(VLOOKUP($Z$3&amp;$V17,PRM!$Q$3:$T$31,4,FALSE),"")</f>
        <v/>
      </c>
      <c r="AJ17" s="12" t="str">
        <f>IFERROR(IF($AI17=0,0,MATCH($Z$3,PRM!$Z$3:'PRM'!$Z$95,0)),"")</f>
        <v/>
      </c>
      <c r="AK17" s="12" t="str">
        <f>IF($Z$3="","",IF($AI17=0,0,COUNTIF(PRM!$Z$3:'PRM'!$Z$95,$Z$3)))</f>
        <v/>
      </c>
      <c r="AL17" s="12">
        <f t="shared" si="9"/>
        <v>0</v>
      </c>
      <c r="AM17" s="12">
        <f t="shared" si="10"/>
        <v>0</v>
      </c>
      <c r="AN17" s="12">
        <f t="shared" si="11"/>
        <v>0</v>
      </c>
      <c r="AO17" s="12">
        <f t="shared" si="12"/>
        <v>0</v>
      </c>
      <c r="AP17" s="12">
        <f t="shared" si="0"/>
        <v>0</v>
      </c>
      <c r="AQ17" s="12">
        <f t="shared" si="1"/>
        <v>0</v>
      </c>
      <c r="AR17" s="12">
        <f t="shared" si="2"/>
        <v>0</v>
      </c>
      <c r="AS17" s="12">
        <f t="shared" si="3"/>
        <v>0</v>
      </c>
      <c r="AT17" s="12">
        <f t="shared" si="4"/>
        <v>0</v>
      </c>
      <c r="AU17" s="12" t="e">
        <f>IF(#REF!&lt;&gt;"",IF(AA17="",1,0),0)</f>
        <v>#REF!</v>
      </c>
      <c r="AV17" s="12">
        <f t="shared" si="5"/>
        <v>0</v>
      </c>
      <c r="AW17" s="12">
        <f t="shared" si="6"/>
        <v>0</v>
      </c>
      <c r="AX17" s="12">
        <f t="shared" si="7"/>
        <v>0</v>
      </c>
      <c r="AY17" s="12">
        <f t="shared" si="13"/>
        <v>0</v>
      </c>
      <c r="AZ17" s="12">
        <f t="shared" si="14"/>
        <v>0</v>
      </c>
      <c r="BA17" s="12">
        <f t="shared" si="15"/>
        <v>0</v>
      </c>
      <c r="BB17" s="12">
        <f t="shared" si="16"/>
        <v>0</v>
      </c>
      <c r="BC17" s="12">
        <f t="shared" si="17"/>
        <v>0</v>
      </c>
      <c r="BD17" s="12">
        <f t="shared" si="18"/>
        <v>0</v>
      </c>
      <c r="BE17" s="12">
        <f t="shared" si="19"/>
        <v>0</v>
      </c>
      <c r="BF17" s="12">
        <f t="shared" si="20"/>
        <v>0</v>
      </c>
      <c r="BG17" s="12">
        <f t="shared" si="21"/>
        <v>0</v>
      </c>
      <c r="BH17" s="12">
        <f t="shared" si="22"/>
        <v>0</v>
      </c>
    </row>
    <row r="18" spans="1:60" s="12" customFormat="1" ht="27.75" customHeight="1">
      <c r="A18" s="45" t="str">
        <f t="shared" si="8"/>
        <v/>
      </c>
      <c r="B18" s="60"/>
      <c r="C18" s="61"/>
      <c r="D18" s="62"/>
      <c r="E18" s="63"/>
      <c r="F18" s="37"/>
      <c r="G18" s="36"/>
      <c r="H18" s="38"/>
      <c r="I18" s="38"/>
      <c r="J18" s="35"/>
      <c r="K18" s="72"/>
      <c r="L18" s="39"/>
      <c r="M18" s="39"/>
      <c r="N18" s="62"/>
      <c r="O18" s="64"/>
      <c r="P18" s="64"/>
      <c r="Q18" s="65"/>
      <c r="R18" s="39"/>
      <c r="S18" s="46"/>
      <c r="T18" s="46"/>
      <c r="U18" s="39"/>
      <c r="V18" s="40"/>
      <c r="W18" s="40"/>
      <c r="X18" s="40"/>
      <c r="Y18" s="12" t="str">
        <f>IFERROR(VLOOKUP($F18,PRM!$G$3:$H$5,2,FALSE),"")</f>
        <v/>
      </c>
      <c r="Z18" s="12" t="str">
        <f>IFERROR(VLOOKUP($G18,PRM!$I$3:$J$5,2,FALSE),"")</f>
        <v/>
      </c>
      <c r="AA18" s="12" t="str">
        <f>IFERROR(VLOOKUP(#REF!,PRM!$K$3:$L$4,2,FALSE),"")</f>
        <v/>
      </c>
      <c r="AB18" s="12" t="str">
        <f>IFERROR(VLOOKUP($N18,PRM!$M$3:$N$50,2,FALSE),"")</f>
        <v/>
      </c>
      <c r="AC18" s="12" t="str">
        <f>IFERROR(VLOOKUP($Z$3&amp;$V18,PRM!$Q$3:$R$31,2,FALSE),"")</f>
        <v/>
      </c>
      <c r="AD18" s="12">
        <f>IFERROR(VLOOKUP($Z$3&amp;$W18,PRM!$X$3:$Y$50,2,FALSE),"")</f>
        <v>0</v>
      </c>
      <c r="AE18" s="12">
        <f>IFERROR(VLOOKUP($Z$3&amp;$X18,PRM!$AC$3:$AD$45,2,FALSE),"")</f>
        <v>0</v>
      </c>
      <c r="AF18" s="12" t="str">
        <f>IFERROR(VLOOKUP($Z$3&amp;$V18,PRM!$Q$3:$T$31,3,FALSE),"")</f>
        <v/>
      </c>
      <c r="AG18" s="12" t="str">
        <f>IFERROR(IF($AF18=0,0,MATCH($Z$3,PRM!$U$3:'PRM'!$U$50,0)),"")</f>
        <v/>
      </c>
      <c r="AH18" s="12" t="str">
        <f>IF($Z$3="","",(IF($AF18=0,0,COUNTIF(PRM!$U$3:'PRM'!$U$50,$Z$3))))</f>
        <v/>
      </c>
      <c r="AI18" s="12" t="str">
        <f>IFERROR(VLOOKUP($Z$3&amp;$V18,PRM!$Q$3:$T$31,4,FALSE),"")</f>
        <v/>
      </c>
      <c r="AJ18" s="12" t="str">
        <f>IFERROR(IF($AI18=0,0,MATCH($Z$3,PRM!$Z$3:'PRM'!$Z$95,0)),"")</f>
        <v/>
      </c>
      <c r="AK18" s="12" t="str">
        <f>IF($Z$3="","",IF($AI18=0,0,COUNTIF(PRM!$Z$3:'PRM'!$Z$95,$Z$3)))</f>
        <v/>
      </c>
      <c r="AL18" s="12">
        <f t="shared" si="9"/>
        <v>0</v>
      </c>
      <c r="AM18" s="12">
        <f t="shared" si="10"/>
        <v>0</v>
      </c>
      <c r="AN18" s="12">
        <f t="shared" si="11"/>
        <v>0</v>
      </c>
      <c r="AO18" s="12">
        <f t="shared" si="12"/>
        <v>0</v>
      </c>
      <c r="AP18" s="12">
        <f t="shared" si="0"/>
        <v>0</v>
      </c>
      <c r="AQ18" s="12">
        <f t="shared" si="1"/>
        <v>0</v>
      </c>
      <c r="AR18" s="12">
        <f t="shared" si="2"/>
        <v>0</v>
      </c>
      <c r="AS18" s="12">
        <f t="shared" si="3"/>
        <v>0</v>
      </c>
      <c r="AT18" s="12">
        <f t="shared" si="4"/>
        <v>0</v>
      </c>
      <c r="AU18" s="12" t="e">
        <f>IF(#REF!&lt;&gt;"",IF(AA18="",1,0),0)</f>
        <v>#REF!</v>
      </c>
      <c r="AV18" s="12">
        <f t="shared" si="5"/>
        <v>0</v>
      </c>
      <c r="AW18" s="12">
        <f t="shared" si="6"/>
        <v>0</v>
      </c>
      <c r="AX18" s="12">
        <f t="shared" si="7"/>
        <v>0</v>
      </c>
      <c r="AY18" s="12">
        <f t="shared" si="13"/>
        <v>0</v>
      </c>
      <c r="AZ18" s="12">
        <f t="shared" si="14"/>
        <v>0</v>
      </c>
      <c r="BA18" s="12">
        <f t="shared" si="15"/>
        <v>0</v>
      </c>
      <c r="BB18" s="12">
        <f t="shared" si="16"/>
        <v>0</v>
      </c>
      <c r="BC18" s="12">
        <f t="shared" si="17"/>
        <v>0</v>
      </c>
      <c r="BD18" s="12">
        <f t="shared" si="18"/>
        <v>0</v>
      </c>
      <c r="BE18" s="12">
        <f t="shared" si="19"/>
        <v>0</v>
      </c>
      <c r="BF18" s="12">
        <f t="shared" si="20"/>
        <v>0</v>
      </c>
      <c r="BG18" s="12">
        <f t="shared" si="21"/>
        <v>0</v>
      </c>
      <c r="BH18" s="12">
        <f t="shared" si="22"/>
        <v>0</v>
      </c>
    </row>
    <row r="19" spans="1:60" s="12" customFormat="1" ht="27.75" customHeight="1">
      <c r="A19" s="45" t="str">
        <f t="shared" si="8"/>
        <v/>
      </c>
      <c r="B19" s="60"/>
      <c r="C19" s="61"/>
      <c r="D19" s="62"/>
      <c r="E19" s="63"/>
      <c r="F19" s="37"/>
      <c r="G19" s="36"/>
      <c r="H19" s="38"/>
      <c r="I19" s="38"/>
      <c r="J19" s="35"/>
      <c r="K19" s="72"/>
      <c r="L19" s="39"/>
      <c r="M19" s="39"/>
      <c r="N19" s="62"/>
      <c r="O19" s="64"/>
      <c r="P19" s="64"/>
      <c r="Q19" s="65"/>
      <c r="R19" s="39"/>
      <c r="S19" s="46"/>
      <c r="T19" s="46"/>
      <c r="U19" s="39"/>
      <c r="V19" s="40"/>
      <c r="W19" s="40"/>
      <c r="X19" s="40"/>
      <c r="Y19" s="12" t="str">
        <f>IFERROR(VLOOKUP($F19,PRM!$G$3:$H$5,2,FALSE),"")</f>
        <v/>
      </c>
      <c r="Z19" s="12" t="str">
        <f>IFERROR(VLOOKUP($G19,PRM!$I$3:$J$5,2,FALSE),"")</f>
        <v/>
      </c>
      <c r="AA19" s="12" t="str">
        <f>IFERROR(VLOOKUP(#REF!,PRM!$K$3:$L$4,2,FALSE),"")</f>
        <v/>
      </c>
      <c r="AB19" s="12" t="str">
        <f>IFERROR(VLOOKUP($N19,PRM!$M$3:$N$50,2,FALSE),"")</f>
        <v/>
      </c>
      <c r="AC19" s="12" t="str">
        <f>IFERROR(VLOOKUP($Z$3&amp;$V19,PRM!$Q$3:$R$31,2,FALSE),"")</f>
        <v/>
      </c>
      <c r="AD19" s="12">
        <f>IFERROR(VLOOKUP($Z$3&amp;$W19,PRM!$X$3:$Y$50,2,FALSE),"")</f>
        <v>0</v>
      </c>
      <c r="AE19" s="12">
        <f>IFERROR(VLOOKUP($Z$3&amp;$X19,PRM!$AC$3:$AD$45,2,FALSE),"")</f>
        <v>0</v>
      </c>
      <c r="AF19" s="12" t="str">
        <f>IFERROR(VLOOKUP($Z$3&amp;$V19,PRM!$Q$3:$T$31,3,FALSE),"")</f>
        <v/>
      </c>
      <c r="AG19" s="12" t="str">
        <f>IFERROR(IF($AF19=0,0,MATCH($Z$3,PRM!$U$3:'PRM'!$U$50,0)),"")</f>
        <v/>
      </c>
      <c r="AH19" s="12" t="str">
        <f>IF($Z$3="","",(IF($AF19=0,0,COUNTIF(PRM!$U$3:'PRM'!$U$50,$Z$3))))</f>
        <v/>
      </c>
      <c r="AI19" s="12" t="str">
        <f>IFERROR(VLOOKUP($Z$3&amp;$V19,PRM!$Q$3:$T$31,4,FALSE),"")</f>
        <v/>
      </c>
      <c r="AJ19" s="12" t="str">
        <f>IFERROR(IF($AI19=0,0,MATCH($Z$3,PRM!$Z$3:'PRM'!$Z$95,0)),"")</f>
        <v/>
      </c>
      <c r="AK19" s="12" t="str">
        <f>IF($Z$3="","",IF($AI19=0,0,COUNTIF(PRM!$Z$3:'PRM'!$Z$95,$Z$3)))</f>
        <v/>
      </c>
      <c r="AL19" s="12">
        <f t="shared" si="9"/>
        <v>0</v>
      </c>
      <c r="AM19" s="12">
        <f t="shared" si="10"/>
        <v>0</v>
      </c>
      <c r="AN19" s="12">
        <f t="shared" si="11"/>
        <v>0</v>
      </c>
      <c r="AO19" s="12">
        <f t="shared" si="12"/>
        <v>0</v>
      </c>
      <c r="AP19" s="12">
        <f t="shared" si="0"/>
        <v>0</v>
      </c>
      <c r="AQ19" s="12">
        <f t="shared" si="1"/>
        <v>0</v>
      </c>
      <c r="AR19" s="12">
        <f t="shared" si="2"/>
        <v>0</v>
      </c>
      <c r="AS19" s="12">
        <f t="shared" si="3"/>
        <v>0</v>
      </c>
      <c r="AT19" s="12">
        <f t="shared" si="4"/>
        <v>0</v>
      </c>
      <c r="AU19" s="12" t="e">
        <f>IF(#REF!&lt;&gt;"",IF(AA19="",1,0),0)</f>
        <v>#REF!</v>
      </c>
      <c r="AV19" s="12">
        <f t="shared" si="5"/>
        <v>0</v>
      </c>
      <c r="AW19" s="12">
        <f t="shared" si="6"/>
        <v>0</v>
      </c>
      <c r="AX19" s="12">
        <f t="shared" si="7"/>
        <v>0</v>
      </c>
      <c r="AY19" s="12">
        <f t="shared" si="13"/>
        <v>0</v>
      </c>
      <c r="AZ19" s="12">
        <f t="shared" si="14"/>
        <v>0</v>
      </c>
      <c r="BA19" s="12">
        <f t="shared" si="15"/>
        <v>0</v>
      </c>
      <c r="BB19" s="12">
        <f t="shared" si="16"/>
        <v>0</v>
      </c>
      <c r="BC19" s="12">
        <f t="shared" si="17"/>
        <v>0</v>
      </c>
      <c r="BD19" s="12">
        <f t="shared" si="18"/>
        <v>0</v>
      </c>
      <c r="BE19" s="12">
        <f t="shared" si="19"/>
        <v>0</v>
      </c>
      <c r="BF19" s="12">
        <f t="shared" si="20"/>
        <v>0</v>
      </c>
      <c r="BG19" s="12">
        <f t="shared" si="21"/>
        <v>0</v>
      </c>
      <c r="BH19" s="12">
        <f t="shared" si="22"/>
        <v>0</v>
      </c>
    </row>
    <row r="20" spans="1:60" s="12" customFormat="1" ht="27.75" customHeight="1">
      <c r="A20" s="45" t="str">
        <f t="shared" si="8"/>
        <v/>
      </c>
      <c r="B20" s="60"/>
      <c r="C20" s="61"/>
      <c r="D20" s="62"/>
      <c r="E20" s="63"/>
      <c r="F20" s="37"/>
      <c r="G20" s="36"/>
      <c r="H20" s="38"/>
      <c r="I20" s="38"/>
      <c r="J20" s="35"/>
      <c r="K20" s="72"/>
      <c r="L20" s="39"/>
      <c r="M20" s="39"/>
      <c r="N20" s="62"/>
      <c r="O20" s="64"/>
      <c r="P20" s="64"/>
      <c r="Q20" s="65"/>
      <c r="R20" s="39"/>
      <c r="S20" s="46"/>
      <c r="T20" s="46"/>
      <c r="U20" s="39"/>
      <c r="V20" s="40"/>
      <c r="W20" s="40"/>
      <c r="X20" s="40"/>
      <c r="Y20" s="12" t="str">
        <f>IFERROR(VLOOKUP($F20,PRM!$G$3:$H$5,2,FALSE),"")</f>
        <v/>
      </c>
      <c r="Z20" s="12" t="str">
        <f>IFERROR(VLOOKUP($G20,PRM!$I$3:$J$5,2,FALSE),"")</f>
        <v/>
      </c>
      <c r="AA20" s="12" t="str">
        <f>IFERROR(VLOOKUP(#REF!,PRM!$K$3:$L$4,2,FALSE),"")</f>
        <v/>
      </c>
      <c r="AB20" s="12" t="str">
        <f>IFERROR(VLOOKUP($N20,PRM!$M$3:$N$50,2,FALSE),"")</f>
        <v/>
      </c>
      <c r="AC20" s="12" t="str">
        <f>IFERROR(VLOOKUP($Z$3&amp;$V20,PRM!$Q$3:$R$31,2,FALSE),"")</f>
        <v/>
      </c>
      <c r="AD20" s="12">
        <f>IFERROR(VLOOKUP($Z$3&amp;$W20,PRM!$X$3:$Y$50,2,FALSE),"")</f>
        <v>0</v>
      </c>
      <c r="AE20" s="12">
        <f>IFERROR(VLOOKUP($Z$3&amp;$X20,PRM!$AC$3:$AD$45,2,FALSE),"")</f>
        <v>0</v>
      </c>
      <c r="AF20" s="12" t="str">
        <f>IFERROR(VLOOKUP($Z$3&amp;$V20,PRM!$Q$3:$T$31,3,FALSE),"")</f>
        <v/>
      </c>
      <c r="AG20" s="12" t="str">
        <f>IFERROR(IF($AF20=0,0,MATCH($Z$3,PRM!$U$3:'PRM'!$U$50,0)),"")</f>
        <v/>
      </c>
      <c r="AH20" s="12" t="str">
        <f>IF($Z$3="","",(IF($AF20=0,0,COUNTIF(PRM!$U$3:'PRM'!$U$50,$Z$3))))</f>
        <v/>
      </c>
      <c r="AI20" s="12" t="str">
        <f>IFERROR(VLOOKUP($Z$3&amp;$V20,PRM!$Q$3:$T$31,4,FALSE),"")</f>
        <v/>
      </c>
      <c r="AJ20" s="12" t="str">
        <f>IFERROR(IF($AI20=0,0,MATCH($Z$3,PRM!$Z$3:'PRM'!$Z$95,0)),"")</f>
        <v/>
      </c>
      <c r="AK20" s="12" t="str">
        <f>IF($Z$3="","",IF($AI20=0,0,COUNTIF(PRM!$Z$3:'PRM'!$Z$95,$Z$3)))</f>
        <v/>
      </c>
      <c r="AL20" s="12">
        <f t="shared" si="9"/>
        <v>0</v>
      </c>
      <c r="AM20" s="12">
        <f t="shared" si="10"/>
        <v>0</v>
      </c>
      <c r="AN20" s="12">
        <f t="shared" si="11"/>
        <v>0</v>
      </c>
      <c r="AO20" s="12">
        <f t="shared" si="12"/>
        <v>0</v>
      </c>
      <c r="AP20" s="12">
        <f t="shared" si="0"/>
        <v>0</v>
      </c>
      <c r="AQ20" s="12">
        <f t="shared" si="1"/>
        <v>0</v>
      </c>
      <c r="AR20" s="12">
        <f t="shared" si="2"/>
        <v>0</v>
      </c>
      <c r="AS20" s="12">
        <f t="shared" si="3"/>
        <v>0</v>
      </c>
      <c r="AT20" s="12">
        <f t="shared" si="4"/>
        <v>0</v>
      </c>
      <c r="AU20" s="12" t="e">
        <f>IF(#REF!&lt;&gt;"",IF(AA20="",1,0),0)</f>
        <v>#REF!</v>
      </c>
      <c r="AV20" s="12">
        <f t="shared" si="5"/>
        <v>0</v>
      </c>
      <c r="AW20" s="12">
        <f t="shared" si="6"/>
        <v>0</v>
      </c>
      <c r="AX20" s="12">
        <f t="shared" si="7"/>
        <v>0</v>
      </c>
      <c r="AY20" s="12">
        <f t="shared" si="13"/>
        <v>0</v>
      </c>
      <c r="AZ20" s="12">
        <f t="shared" si="14"/>
        <v>0</v>
      </c>
      <c r="BA20" s="12">
        <f t="shared" si="15"/>
        <v>0</v>
      </c>
      <c r="BB20" s="12">
        <f t="shared" si="16"/>
        <v>0</v>
      </c>
      <c r="BC20" s="12">
        <f t="shared" si="17"/>
        <v>0</v>
      </c>
      <c r="BD20" s="12">
        <f t="shared" si="18"/>
        <v>0</v>
      </c>
      <c r="BE20" s="12">
        <f t="shared" si="19"/>
        <v>0</v>
      </c>
      <c r="BF20" s="12">
        <f t="shared" si="20"/>
        <v>0</v>
      </c>
      <c r="BG20" s="12">
        <f t="shared" si="21"/>
        <v>0</v>
      </c>
      <c r="BH20" s="12">
        <f t="shared" si="22"/>
        <v>0</v>
      </c>
    </row>
    <row r="21" spans="1:60" s="12" customFormat="1" ht="27.75" customHeight="1">
      <c r="A21" s="45" t="str">
        <f t="shared" si="8"/>
        <v/>
      </c>
      <c r="B21" s="60"/>
      <c r="C21" s="61"/>
      <c r="D21" s="62"/>
      <c r="E21" s="63"/>
      <c r="F21" s="37"/>
      <c r="G21" s="36"/>
      <c r="H21" s="38"/>
      <c r="I21" s="38"/>
      <c r="J21" s="35"/>
      <c r="K21" s="72"/>
      <c r="L21" s="39"/>
      <c r="M21" s="39"/>
      <c r="N21" s="62"/>
      <c r="O21" s="64"/>
      <c r="P21" s="64"/>
      <c r="Q21" s="65"/>
      <c r="R21" s="39"/>
      <c r="S21" s="46"/>
      <c r="T21" s="46"/>
      <c r="U21" s="39"/>
      <c r="V21" s="40"/>
      <c r="W21" s="40"/>
      <c r="X21" s="40"/>
      <c r="Y21" s="12" t="str">
        <f>IFERROR(VLOOKUP($F21,PRM!$G$3:$H$5,2,FALSE),"")</f>
        <v/>
      </c>
      <c r="Z21" s="12" t="str">
        <f>IFERROR(VLOOKUP($G21,PRM!$I$3:$J$5,2,FALSE),"")</f>
        <v/>
      </c>
      <c r="AA21" s="12" t="str">
        <f>IFERROR(VLOOKUP(#REF!,PRM!$K$3:$L$4,2,FALSE),"")</f>
        <v/>
      </c>
      <c r="AB21" s="12" t="str">
        <f>IFERROR(VLOOKUP($N21,PRM!$M$3:$N$50,2,FALSE),"")</f>
        <v/>
      </c>
      <c r="AC21" s="12" t="str">
        <f>IFERROR(VLOOKUP($Z$3&amp;$V21,PRM!$Q$3:$R$31,2,FALSE),"")</f>
        <v/>
      </c>
      <c r="AD21" s="12">
        <f>IFERROR(VLOOKUP($Z$3&amp;$W21,PRM!$X$3:$Y$50,2,FALSE),"")</f>
        <v>0</v>
      </c>
      <c r="AE21" s="12">
        <f>IFERROR(VLOOKUP($Z$3&amp;$X21,PRM!$AC$3:$AD$45,2,FALSE),"")</f>
        <v>0</v>
      </c>
      <c r="AF21" s="12" t="str">
        <f>IFERROR(VLOOKUP($Z$3&amp;$V21,PRM!$Q$3:$T$31,3,FALSE),"")</f>
        <v/>
      </c>
      <c r="AG21" s="12" t="str">
        <f>IFERROR(IF($AF21=0,0,MATCH($Z$3,PRM!$U$3:'PRM'!$U$50,0)),"")</f>
        <v/>
      </c>
      <c r="AH21" s="12" t="str">
        <f>IF($Z$3="","",(IF($AF21=0,0,COUNTIF(PRM!$U$3:'PRM'!$U$50,$Z$3))))</f>
        <v/>
      </c>
      <c r="AI21" s="12" t="str">
        <f>IFERROR(VLOOKUP($Z$3&amp;$V21,PRM!$Q$3:$T$31,4,FALSE),"")</f>
        <v/>
      </c>
      <c r="AJ21" s="12" t="str">
        <f>IFERROR(IF($AI21=0,0,MATCH($Z$3,PRM!$Z$3:'PRM'!$Z$95,0)),"")</f>
        <v/>
      </c>
      <c r="AK21" s="12" t="str">
        <f>IF($Z$3="","",IF($AI21=0,0,COUNTIF(PRM!$Z$3:'PRM'!$Z$95,$Z$3)))</f>
        <v/>
      </c>
      <c r="AL21" s="12">
        <f t="shared" si="9"/>
        <v>0</v>
      </c>
      <c r="AM21" s="12">
        <f t="shared" si="10"/>
        <v>0</v>
      </c>
      <c r="AN21" s="12">
        <f t="shared" si="11"/>
        <v>0</v>
      </c>
      <c r="AO21" s="12">
        <f t="shared" si="12"/>
        <v>0</v>
      </c>
      <c r="AP21" s="12">
        <f t="shared" si="0"/>
        <v>0</v>
      </c>
      <c r="AQ21" s="12">
        <f t="shared" si="1"/>
        <v>0</v>
      </c>
      <c r="AR21" s="12">
        <f t="shared" si="2"/>
        <v>0</v>
      </c>
      <c r="AS21" s="12">
        <f t="shared" si="3"/>
        <v>0</v>
      </c>
      <c r="AT21" s="12">
        <f t="shared" si="4"/>
        <v>0</v>
      </c>
      <c r="AU21" s="12" t="e">
        <f>IF(#REF!&lt;&gt;"",IF(AA21="",1,0),0)</f>
        <v>#REF!</v>
      </c>
      <c r="AV21" s="12">
        <f t="shared" si="5"/>
        <v>0</v>
      </c>
      <c r="AW21" s="12">
        <f t="shared" si="6"/>
        <v>0</v>
      </c>
      <c r="AX21" s="12">
        <f t="shared" si="7"/>
        <v>0</v>
      </c>
      <c r="AY21" s="12">
        <f t="shared" si="13"/>
        <v>0</v>
      </c>
      <c r="AZ21" s="12">
        <f t="shared" si="14"/>
        <v>0</v>
      </c>
      <c r="BA21" s="12">
        <f t="shared" si="15"/>
        <v>0</v>
      </c>
      <c r="BB21" s="12">
        <f t="shared" si="16"/>
        <v>0</v>
      </c>
      <c r="BC21" s="12">
        <f t="shared" si="17"/>
        <v>0</v>
      </c>
      <c r="BD21" s="12">
        <f t="shared" si="18"/>
        <v>0</v>
      </c>
      <c r="BE21" s="12">
        <f t="shared" si="19"/>
        <v>0</v>
      </c>
      <c r="BF21" s="12">
        <f t="shared" si="20"/>
        <v>0</v>
      </c>
      <c r="BG21" s="12">
        <f t="shared" si="21"/>
        <v>0</v>
      </c>
      <c r="BH21" s="12">
        <f t="shared" si="22"/>
        <v>0</v>
      </c>
    </row>
    <row r="22" spans="1:60" s="12" customFormat="1" ht="27.75" customHeight="1">
      <c r="A22" s="45" t="str">
        <f t="shared" si="8"/>
        <v/>
      </c>
      <c r="B22" s="60"/>
      <c r="C22" s="61"/>
      <c r="D22" s="62"/>
      <c r="E22" s="63"/>
      <c r="F22" s="37"/>
      <c r="G22" s="36"/>
      <c r="H22" s="38"/>
      <c r="I22" s="38"/>
      <c r="J22" s="35"/>
      <c r="K22" s="72"/>
      <c r="L22" s="39"/>
      <c r="M22" s="39"/>
      <c r="N22" s="62"/>
      <c r="O22" s="64"/>
      <c r="P22" s="64"/>
      <c r="Q22" s="65"/>
      <c r="R22" s="39"/>
      <c r="S22" s="46"/>
      <c r="T22" s="46"/>
      <c r="U22" s="39"/>
      <c r="V22" s="40"/>
      <c r="W22" s="40"/>
      <c r="X22" s="40"/>
      <c r="Y22" s="12" t="str">
        <f>IFERROR(VLOOKUP($F22,PRM!$G$3:$H$5,2,FALSE),"")</f>
        <v/>
      </c>
      <c r="Z22" s="12" t="str">
        <f>IFERROR(VLOOKUP($G22,PRM!$I$3:$J$5,2,FALSE),"")</f>
        <v/>
      </c>
      <c r="AA22" s="12" t="str">
        <f>IFERROR(VLOOKUP(#REF!,PRM!$K$3:$L$4,2,FALSE),"")</f>
        <v/>
      </c>
      <c r="AB22" s="12" t="str">
        <f>IFERROR(VLOOKUP($N22,PRM!$M$3:$N$50,2,FALSE),"")</f>
        <v/>
      </c>
      <c r="AC22" s="12" t="str">
        <f>IFERROR(VLOOKUP($Z$3&amp;$V22,PRM!$Q$3:$R$31,2,FALSE),"")</f>
        <v/>
      </c>
      <c r="AD22" s="12">
        <f>IFERROR(VLOOKUP($Z$3&amp;$W22,PRM!$X$3:$Y$50,2,FALSE),"")</f>
        <v>0</v>
      </c>
      <c r="AE22" s="12">
        <f>IFERROR(VLOOKUP($Z$3&amp;$X22,PRM!$AC$3:$AD$45,2,FALSE),"")</f>
        <v>0</v>
      </c>
      <c r="AF22" s="12" t="str">
        <f>IFERROR(VLOOKUP($Z$3&amp;$V22,PRM!$Q$3:$T$31,3,FALSE),"")</f>
        <v/>
      </c>
      <c r="AG22" s="12" t="str">
        <f>IFERROR(IF($AF22=0,0,MATCH($Z$3,PRM!$U$3:'PRM'!$U$50,0)),"")</f>
        <v/>
      </c>
      <c r="AH22" s="12" t="str">
        <f>IF($Z$3="","",(IF($AF22=0,0,COUNTIF(PRM!$U$3:'PRM'!$U$50,$Z$3))))</f>
        <v/>
      </c>
      <c r="AI22" s="12" t="str">
        <f>IFERROR(VLOOKUP($Z$3&amp;$V22,PRM!$Q$3:$T$31,4,FALSE),"")</f>
        <v/>
      </c>
      <c r="AJ22" s="12" t="str">
        <f>IFERROR(IF($AI22=0,0,MATCH($Z$3,PRM!$Z$3:'PRM'!$Z$95,0)),"")</f>
        <v/>
      </c>
      <c r="AK22" s="12" t="str">
        <f>IF($Z$3="","",IF($AI22=0,0,COUNTIF(PRM!$Z$3:'PRM'!$Z$95,$Z$3)))</f>
        <v/>
      </c>
      <c r="AL22" s="12">
        <f t="shared" si="9"/>
        <v>0</v>
      </c>
      <c r="AM22" s="12">
        <f t="shared" si="10"/>
        <v>0</v>
      </c>
      <c r="AN22" s="12">
        <f t="shared" si="11"/>
        <v>0</v>
      </c>
      <c r="AO22" s="12">
        <f t="shared" si="12"/>
        <v>0</v>
      </c>
      <c r="AP22" s="12">
        <f t="shared" si="0"/>
        <v>0</v>
      </c>
      <c r="AQ22" s="12">
        <f t="shared" si="1"/>
        <v>0</v>
      </c>
      <c r="AR22" s="12">
        <f t="shared" si="2"/>
        <v>0</v>
      </c>
      <c r="AS22" s="12">
        <f t="shared" si="3"/>
        <v>0</v>
      </c>
      <c r="AT22" s="12">
        <f t="shared" si="4"/>
        <v>0</v>
      </c>
      <c r="AU22" s="12" t="e">
        <f>IF(#REF!&lt;&gt;"",IF(AA22="",1,0),0)</f>
        <v>#REF!</v>
      </c>
      <c r="AV22" s="12">
        <f t="shared" si="5"/>
        <v>0</v>
      </c>
      <c r="AW22" s="12">
        <f t="shared" si="6"/>
        <v>0</v>
      </c>
      <c r="AX22" s="12">
        <f t="shared" si="7"/>
        <v>0</v>
      </c>
      <c r="AY22" s="12">
        <f t="shared" si="13"/>
        <v>0</v>
      </c>
      <c r="AZ22" s="12">
        <f t="shared" si="14"/>
        <v>0</v>
      </c>
      <c r="BA22" s="12">
        <f t="shared" si="15"/>
        <v>0</v>
      </c>
      <c r="BB22" s="12">
        <f t="shared" si="16"/>
        <v>0</v>
      </c>
      <c r="BC22" s="12">
        <f t="shared" si="17"/>
        <v>0</v>
      </c>
      <c r="BD22" s="12">
        <f t="shared" si="18"/>
        <v>0</v>
      </c>
      <c r="BE22" s="12">
        <f t="shared" si="19"/>
        <v>0</v>
      </c>
      <c r="BF22" s="12">
        <f t="shared" si="20"/>
        <v>0</v>
      </c>
      <c r="BG22" s="12">
        <f t="shared" si="21"/>
        <v>0</v>
      </c>
      <c r="BH22" s="12">
        <f t="shared" si="22"/>
        <v>0</v>
      </c>
    </row>
    <row r="23" spans="1:60" s="12" customFormat="1" ht="27.75" customHeight="1">
      <c r="A23" s="45" t="str">
        <f t="shared" si="8"/>
        <v/>
      </c>
      <c r="B23" s="60"/>
      <c r="C23" s="61"/>
      <c r="D23" s="62"/>
      <c r="E23" s="63"/>
      <c r="F23" s="37"/>
      <c r="G23" s="36"/>
      <c r="H23" s="38"/>
      <c r="I23" s="38"/>
      <c r="J23" s="35"/>
      <c r="K23" s="72"/>
      <c r="L23" s="39"/>
      <c r="M23" s="39"/>
      <c r="N23" s="62"/>
      <c r="O23" s="64"/>
      <c r="P23" s="64"/>
      <c r="Q23" s="65"/>
      <c r="R23" s="39"/>
      <c r="S23" s="46"/>
      <c r="T23" s="46"/>
      <c r="U23" s="39"/>
      <c r="V23" s="40"/>
      <c r="W23" s="40"/>
      <c r="X23" s="40"/>
      <c r="Y23" s="12" t="str">
        <f>IFERROR(VLOOKUP($F23,PRM!$G$3:$H$5,2,FALSE),"")</f>
        <v/>
      </c>
      <c r="Z23" s="12" t="str">
        <f>IFERROR(VLOOKUP($G23,PRM!$I$3:$J$5,2,FALSE),"")</f>
        <v/>
      </c>
      <c r="AA23" s="12" t="str">
        <f>IFERROR(VLOOKUP(#REF!,PRM!$K$3:$L$4,2,FALSE),"")</f>
        <v/>
      </c>
      <c r="AB23" s="12" t="str">
        <f>IFERROR(VLOOKUP($N23,PRM!$M$3:$N$50,2,FALSE),"")</f>
        <v/>
      </c>
      <c r="AC23" s="12" t="str">
        <f>IFERROR(VLOOKUP($Z$3&amp;$V23,PRM!$Q$3:$R$31,2,FALSE),"")</f>
        <v/>
      </c>
      <c r="AD23" s="12">
        <f>IFERROR(VLOOKUP($Z$3&amp;$W23,PRM!$X$3:$Y$50,2,FALSE),"")</f>
        <v>0</v>
      </c>
      <c r="AE23" s="12">
        <f>IFERROR(VLOOKUP($Z$3&amp;$X23,PRM!$AC$3:$AD$45,2,FALSE),"")</f>
        <v>0</v>
      </c>
      <c r="AF23" s="12" t="str">
        <f>IFERROR(VLOOKUP($Z$3&amp;$V23,PRM!$Q$3:$T$31,3,FALSE),"")</f>
        <v/>
      </c>
      <c r="AG23" s="12" t="str">
        <f>IFERROR(IF($AF23=0,0,MATCH($Z$3,PRM!$U$3:'PRM'!$U$50,0)),"")</f>
        <v/>
      </c>
      <c r="AH23" s="12" t="str">
        <f>IF($Z$3="","",(IF($AF23=0,0,COUNTIF(PRM!$U$3:'PRM'!$U$50,$Z$3))))</f>
        <v/>
      </c>
      <c r="AI23" s="12" t="str">
        <f>IFERROR(VLOOKUP($Z$3&amp;$V23,PRM!$Q$3:$T$31,4,FALSE),"")</f>
        <v/>
      </c>
      <c r="AJ23" s="12" t="str">
        <f>IFERROR(IF($AI23=0,0,MATCH($Z$3,PRM!$Z$3:'PRM'!$Z$95,0)),"")</f>
        <v/>
      </c>
      <c r="AK23" s="12" t="str">
        <f>IF($Z$3="","",IF($AI23=0,0,COUNTIF(PRM!$Z$3:'PRM'!$Z$95,$Z$3)))</f>
        <v/>
      </c>
      <c r="AL23" s="12">
        <f t="shared" si="9"/>
        <v>0</v>
      </c>
      <c r="AM23" s="12">
        <f t="shared" si="10"/>
        <v>0</v>
      </c>
      <c r="AN23" s="12">
        <f t="shared" si="11"/>
        <v>0</v>
      </c>
      <c r="AO23" s="12">
        <f t="shared" si="12"/>
        <v>0</v>
      </c>
      <c r="AP23" s="12">
        <f t="shared" si="0"/>
        <v>0</v>
      </c>
      <c r="AQ23" s="12">
        <f t="shared" si="1"/>
        <v>0</v>
      </c>
      <c r="AR23" s="12">
        <f t="shared" si="2"/>
        <v>0</v>
      </c>
      <c r="AS23" s="12">
        <f t="shared" si="3"/>
        <v>0</v>
      </c>
      <c r="AT23" s="12">
        <f t="shared" si="4"/>
        <v>0</v>
      </c>
      <c r="AU23" s="12" t="e">
        <f>IF(#REF!&lt;&gt;"",IF(AA23="",1,0),0)</f>
        <v>#REF!</v>
      </c>
      <c r="AV23" s="12">
        <f t="shared" si="5"/>
        <v>0</v>
      </c>
      <c r="AW23" s="12">
        <f t="shared" si="6"/>
        <v>0</v>
      </c>
      <c r="AX23" s="12">
        <f t="shared" si="7"/>
        <v>0</v>
      </c>
      <c r="AY23" s="12">
        <f t="shared" si="13"/>
        <v>0</v>
      </c>
      <c r="AZ23" s="12">
        <f t="shared" si="14"/>
        <v>0</v>
      </c>
      <c r="BA23" s="12">
        <f t="shared" si="15"/>
        <v>0</v>
      </c>
      <c r="BB23" s="12">
        <f t="shared" si="16"/>
        <v>0</v>
      </c>
      <c r="BC23" s="12">
        <f t="shared" si="17"/>
        <v>0</v>
      </c>
      <c r="BD23" s="12">
        <f t="shared" si="18"/>
        <v>0</v>
      </c>
      <c r="BE23" s="12">
        <f t="shared" si="19"/>
        <v>0</v>
      </c>
      <c r="BF23" s="12">
        <f t="shared" si="20"/>
        <v>0</v>
      </c>
      <c r="BG23" s="12">
        <f t="shared" si="21"/>
        <v>0</v>
      </c>
      <c r="BH23" s="12">
        <f t="shared" si="22"/>
        <v>0</v>
      </c>
    </row>
    <row r="24" spans="1:60" s="12" customFormat="1" ht="27.75" customHeight="1">
      <c r="A24" s="45" t="str">
        <f t="shared" si="8"/>
        <v/>
      </c>
      <c r="B24" s="60"/>
      <c r="C24" s="61"/>
      <c r="D24" s="62"/>
      <c r="E24" s="63"/>
      <c r="F24" s="37"/>
      <c r="G24" s="36"/>
      <c r="H24" s="38"/>
      <c r="I24" s="38"/>
      <c r="J24" s="35"/>
      <c r="K24" s="72"/>
      <c r="L24" s="39"/>
      <c r="M24" s="39"/>
      <c r="N24" s="62"/>
      <c r="O24" s="64"/>
      <c r="P24" s="64"/>
      <c r="Q24" s="65"/>
      <c r="R24" s="39"/>
      <c r="S24" s="46"/>
      <c r="T24" s="46"/>
      <c r="U24" s="39"/>
      <c r="V24" s="40"/>
      <c r="W24" s="40"/>
      <c r="X24" s="40"/>
      <c r="Y24" s="12" t="str">
        <f>IFERROR(VLOOKUP($F24,PRM!$G$3:$H$5,2,FALSE),"")</f>
        <v/>
      </c>
      <c r="Z24" s="12" t="str">
        <f>IFERROR(VLOOKUP($G24,PRM!$I$3:$J$5,2,FALSE),"")</f>
        <v/>
      </c>
      <c r="AA24" s="12" t="str">
        <f>IFERROR(VLOOKUP(#REF!,PRM!$K$3:$L$4,2,FALSE),"")</f>
        <v/>
      </c>
      <c r="AB24" s="12" t="str">
        <f>IFERROR(VLOOKUP($N24,PRM!$M$3:$N$50,2,FALSE),"")</f>
        <v/>
      </c>
      <c r="AC24" s="12" t="str">
        <f>IFERROR(VLOOKUP($Z$3&amp;$V24,PRM!$Q$3:$R$31,2,FALSE),"")</f>
        <v/>
      </c>
      <c r="AD24" s="12">
        <f>IFERROR(VLOOKUP($Z$3&amp;$W24,PRM!$X$3:$Y$50,2,FALSE),"")</f>
        <v>0</v>
      </c>
      <c r="AE24" s="12">
        <f>IFERROR(VLOOKUP($Z$3&amp;$X24,PRM!$AC$3:$AD$45,2,FALSE),"")</f>
        <v>0</v>
      </c>
      <c r="AF24" s="12" t="str">
        <f>IFERROR(VLOOKUP($Z$3&amp;$V24,PRM!$Q$3:$T$31,3,FALSE),"")</f>
        <v/>
      </c>
      <c r="AG24" s="12" t="str">
        <f>IFERROR(IF($AF24=0,0,MATCH($Z$3,PRM!$U$3:'PRM'!$U$50,0)),"")</f>
        <v/>
      </c>
      <c r="AH24" s="12" t="str">
        <f>IF($Z$3="","",(IF($AF24=0,0,COUNTIF(PRM!$U$3:'PRM'!$U$50,$Z$3))))</f>
        <v/>
      </c>
      <c r="AI24" s="12" t="str">
        <f>IFERROR(VLOOKUP($Z$3&amp;$V24,PRM!$Q$3:$T$31,4,FALSE),"")</f>
        <v/>
      </c>
      <c r="AJ24" s="12" t="str">
        <f>IFERROR(IF($AI24=0,0,MATCH($Z$3,PRM!$Z$3:'PRM'!$Z$95,0)),"")</f>
        <v/>
      </c>
      <c r="AK24" s="12" t="str">
        <f>IF($Z$3="","",IF($AI24=0,0,COUNTIF(PRM!$Z$3:'PRM'!$Z$95,$Z$3)))</f>
        <v/>
      </c>
      <c r="AL24" s="12">
        <f t="shared" si="9"/>
        <v>0</v>
      </c>
      <c r="AM24" s="12">
        <f t="shared" si="10"/>
        <v>0</v>
      </c>
      <c r="AN24" s="12">
        <f t="shared" si="11"/>
        <v>0</v>
      </c>
      <c r="AO24" s="12">
        <f t="shared" si="12"/>
        <v>0</v>
      </c>
      <c r="AP24" s="12">
        <f t="shared" si="0"/>
        <v>0</v>
      </c>
      <c r="AQ24" s="12">
        <f t="shared" si="1"/>
        <v>0</v>
      </c>
      <c r="AR24" s="12">
        <f t="shared" si="2"/>
        <v>0</v>
      </c>
      <c r="AS24" s="12">
        <f t="shared" si="3"/>
        <v>0</v>
      </c>
      <c r="AT24" s="12">
        <f t="shared" si="4"/>
        <v>0</v>
      </c>
      <c r="AU24" s="12" t="e">
        <f>IF(#REF!&lt;&gt;"",IF(AA24="",1,0),0)</f>
        <v>#REF!</v>
      </c>
      <c r="AV24" s="12">
        <f t="shared" si="5"/>
        <v>0</v>
      </c>
      <c r="AW24" s="12">
        <f t="shared" si="6"/>
        <v>0</v>
      </c>
      <c r="AX24" s="12">
        <f t="shared" si="7"/>
        <v>0</v>
      </c>
      <c r="AY24" s="12">
        <f t="shared" si="13"/>
        <v>0</v>
      </c>
      <c r="AZ24" s="12">
        <f t="shared" si="14"/>
        <v>0</v>
      </c>
      <c r="BA24" s="12">
        <f t="shared" si="15"/>
        <v>0</v>
      </c>
      <c r="BB24" s="12">
        <f t="shared" si="16"/>
        <v>0</v>
      </c>
      <c r="BC24" s="12">
        <f t="shared" si="17"/>
        <v>0</v>
      </c>
      <c r="BD24" s="12">
        <f t="shared" si="18"/>
        <v>0</v>
      </c>
      <c r="BE24" s="12">
        <f t="shared" si="19"/>
        <v>0</v>
      </c>
      <c r="BF24" s="12">
        <f t="shared" si="20"/>
        <v>0</v>
      </c>
      <c r="BG24" s="12">
        <f t="shared" si="21"/>
        <v>0</v>
      </c>
      <c r="BH24" s="12">
        <f t="shared" si="22"/>
        <v>0</v>
      </c>
    </row>
    <row r="25" spans="1:60" s="12" customFormat="1" ht="27.75" customHeight="1">
      <c r="A25" s="45" t="str">
        <f t="shared" si="8"/>
        <v/>
      </c>
      <c r="B25" s="60"/>
      <c r="C25" s="61"/>
      <c r="D25" s="62"/>
      <c r="E25" s="63"/>
      <c r="F25" s="37"/>
      <c r="G25" s="36"/>
      <c r="H25" s="38"/>
      <c r="I25" s="38"/>
      <c r="J25" s="35"/>
      <c r="K25" s="72"/>
      <c r="L25" s="39"/>
      <c r="M25" s="39"/>
      <c r="N25" s="62"/>
      <c r="O25" s="64"/>
      <c r="P25" s="64"/>
      <c r="Q25" s="65"/>
      <c r="R25" s="39"/>
      <c r="S25" s="46"/>
      <c r="T25" s="46"/>
      <c r="U25" s="39"/>
      <c r="V25" s="40"/>
      <c r="W25" s="40"/>
      <c r="X25" s="40"/>
      <c r="Y25" s="12" t="str">
        <f>IFERROR(VLOOKUP($F25,PRM!$G$3:$H$5,2,FALSE),"")</f>
        <v/>
      </c>
      <c r="Z25" s="12" t="str">
        <f>IFERROR(VLOOKUP($G25,PRM!$I$3:$J$5,2,FALSE),"")</f>
        <v/>
      </c>
      <c r="AA25" s="12" t="str">
        <f>IFERROR(VLOOKUP(#REF!,PRM!$K$3:$L$4,2,FALSE),"")</f>
        <v/>
      </c>
      <c r="AB25" s="12" t="str">
        <f>IFERROR(VLOOKUP($N25,PRM!$M$3:$N$50,2,FALSE),"")</f>
        <v/>
      </c>
      <c r="AC25" s="12" t="str">
        <f>IFERROR(VLOOKUP($Z$3&amp;$V25,PRM!$Q$3:$R$31,2,FALSE),"")</f>
        <v/>
      </c>
      <c r="AD25" s="12">
        <f>IFERROR(VLOOKUP($Z$3&amp;$W25,PRM!$X$3:$Y$50,2,FALSE),"")</f>
        <v>0</v>
      </c>
      <c r="AE25" s="12">
        <f>IFERROR(VLOOKUP($Z$3&amp;$X25,PRM!$AC$3:$AD$45,2,FALSE),"")</f>
        <v>0</v>
      </c>
      <c r="AF25" s="12" t="str">
        <f>IFERROR(VLOOKUP($Z$3&amp;$V25,PRM!$Q$3:$T$31,3,FALSE),"")</f>
        <v/>
      </c>
      <c r="AG25" s="12" t="str">
        <f>IFERROR(IF($AF25=0,0,MATCH($Z$3,PRM!$U$3:'PRM'!$U$50,0)),"")</f>
        <v/>
      </c>
      <c r="AH25" s="12" t="str">
        <f>IF($Z$3="","",(IF($AF25=0,0,COUNTIF(PRM!$U$3:'PRM'!$U$50,$Z$3))))</f>
        <v/>
      </c>
      <c r="AI25" s="12" t="str">
        <f>IFERROR(VLOOKUP($Z$3&amp;$V25,PRM!$Q$3:$T$31,4,FALSE),"")</f>
        <v/>
      </c>
      <c r="AJ25" s="12" t="str">
        <f>IFERROR(IF($AI25=0,0,MATCH($Z$3,PRM!$Z$3:'PRM'!$Z$95,0)),"")</f>
        <v/>
      </c>
      <c r="AK25" s="12" t="str">
        <f>IF($Z$3="","",IF($AI25=0,0,COUNTIF(PRM!$Z$3:'PRM'!$Z$95,$Z$3)))</f>
        <v/>
      </c>
      <c r="AL25" s="12">
        <f t="shared" si="9"/>
        <v>0</v>
      </c>
      <c r="AM25" s="12">
        <f t="shared" si="10"/>
        <v>0</v>
      </c>
      <c r="AN25" s="12">
        <f t="shared" si="11"/>
        <v>0</v>
      </c>
      <c r="AO25" s="12">
        <f t="shared" si="12"/>
        <v>0</v>
      </c>
      <c r="AP25" s="12">
        <f t="shared" si="0"/>
        <v>0</v>
      </c>
      <c r="AQ25" s="12">
        <f t="shared" si="1"/>
        <v>0</v>
      </c>
      <c r="AR25" s="12">
        <f t="shared" si="2"/>
        <v>0</v>
      </c>
      <c r="AS25" s="12">
        <f t="shared" si="3"/>
        <v>0</v>
      </c>
      <c r="AT25" s="12">
        <f t="shared" si="4"/>
        <v>0</v>
      </c>
      <c r="AU25" s="12" t="e">
        <f>IF(#REF!&lt;&gt;"",IF(AA25="",1,0),0)</f>
        <v>#REF!</v>
      </c>
      <c r="AV25" s="12">
        <f t="shared" si="5"/>
        <v>0</v>
      </c>
      <c r="AW25" s="12">
        <f t="shared" si="6"/>
        <v>0</v>
      </c>
      <c r="AX25" s="12">
        <f t="shared" si="7"/>
        <v>0</v>
      </c>
      <c r="AY25" s="12">
        <f t="shared" si="13"/>
        <v>0</v>
      </c>
      <c r="AZ25" s="12">
        <f t="shared" si="14"/>
        <v>0</v>
      </c>
      <c r="BA25" s="12">
        <f t="shared" si="15"/>
        <v>0</v>
      </c>
      <c r="BB25" s="12">
        <f t="shared" si="16"/>
        <v>0</v>
      </c>
      <c r="BC25" s="12">
        <f t="shared" si="17"/>
        <v>0</v>
      </c>
      <c r="BD25" s="12">
        <f t="shared" si="18"/>
        <v>0</v>
      </c>
      <c r="BE25" s="12">
        <f t="shared" si="19"/>
        <v>0</v>
      </c>
      <c r="BF25" s="12">
        <f t="shared" si="20"/>
        <v>0</v>
      </c>
      <c r="BG25" s="12">
        <f t="shared" si="21"/>
        <v>0</v>
      </c>
      <c r="BH25" s="12">
        <f t="shared" si="22"/>
        <v>0</v>
      </c>
    </row>
    <row r="26" spans="1:60" s="12" customFormat="1" ht="27.75" customHeight="1">
      <c r="A26" s="45" t="str">
        <f t="shared" si="8"/>
        <v/>
      </c>
      <c r="B26" s="60"/>
      <c r="C26" s="61"/>
      <c r="D26" s="62"/>
      <c r="E26" s="63"/>
      <c r="F26" s="37"/>
      <c r="G26" s="36"/>
      <c r="H26" s="38"/>
      <c r="I26" s="38"/>
      <c r="J26" s="35"/>
      <c r="K26" s="72"/>
      <c r="L26" s="39"/>
      <c r="M26" s="39"/>
      <c r="N26" s="62"/>
      <c r="O26" s="64"/>
      <c r="P26" s="64"/>
      <c r="Q26" s="65"/>
      <c r="R26" s="39"/>
      <c r="S26" s="46"/>
      <c r="T26" s="46"/>
      <c r="U26" s="39"/>
      <c r="V26" s="40"/>
      <c r="W26" s="40"/>
      <c r="X26" s="40"/>
      <c r="Y26" s="12" t="str">
        <f>IFERROR(VLOOKUP($F26,PRM!$G$3:$H$5,2,FALSE),"")</f>
        <v/>
      </c>
      <c r="Z26" s="12" t="str">
        <f>IFERROR(VLOOKUP($G26,PRM!$I$3:$J$5,2,FALSE),"")</f>
        <v/>
      </c>
      <c r="AA26" s="12" t="str">
        <f>IFERROR(VLOOKUP(#REF!,PRM!$K$3:$L$4,2,FALSE),"")</f>
        <v/>
      </c>
      <c r="AB26" s="12" t="str">
        <f>IFERROR(VLOOKUP($N26,PRM!$M$3:$N$50,2,FALSE),"")</f>
        <v/>
      </c>
      <c r="AC26" s="12" t="str">
        <f>IFERROR(VLOOKUP($Z$3&amp;$V26,PRM!$Q$3:$R$31,2,FALSE),"")</f>
        <v/>
      </c>
      <c r="AD26" s="12">
        <f>IFERROR(VLOOKUP($Z$3&amp;$W26,PRM!$X$3:$Y$50,2,FALSE),"")</f>
        <v>0</v>
      </c>
      <c r="AE26" s="12">
        <f>IFERROR(VLOOKUP($Z$3&amp;$X26,PRM!$AC$3:$AD$45,2,FALSE),"")</f>
        <v>0</v>
      </c>
      <c r="AF26" s="12" t="str">
        <f>IFERROR(VLOOKUP($Z$3&amp;$V26,PRM!$Q$3:$T$31,3,FALSE),"")</f>
        <v/>
      </c>
      <c r="AG26" s="12" t="str">
        <f>IFERROR(IF($AF26=0,0,MATCH($Z$3,PRM!$U$3:'PRM'!$U$50,0)),"")</f>
        <v/>
      </c>
      <c r="AH26" s="12" t="str">
        <f>IF($Z$3="","",(IF($AF26=0,0,COUNTIF(PRM!$U$3:'PRM'!$U$50,$Z$3))))</f>
        <v/>
      </c>
      <c r="AI26" s="12" t="str">
        <f>IFERROR(VLOOKUP($Z$3&amp;$V26,PRM!$Q$3:$T$31,4,FALSE),"")</f>
        <v/>
      </c>
      <c r="AJ26" s="12" t="str">
        <f>IFERROR(IF($AI26=0,0,MATCH($Z$3,PRM!$Z$3:'PRM'!$Z$95,0)),"")</f>
        <v/>
      </c>
      <c r="AK26" s="12" t="str">
        <f>IF($Z$3="","",IF($AI26=0,0,COUNTIF(PRM!$Z$3:'PRM'!$Z$95,$Z$3)))</f>
        <v/>
      </c>
      <c r="AL26" s="12">
        <f t="shared" si="9"/>
        <v>0</v>
      </c>
      <c r="AM26" s="12">
        <f t="shared" si="10"/>
        <v>0</v>
      </c>
      <c r="AN26" s="12">
        <f t="shared" si="11"/>
        <v>0</v>
      </c>
      <c r="AO26" s="12">
        <f t="shared" si="12"/>
        <v>0</v>
      </c>
      <c r="AP26" s="12">
        <f t="shared" si="0"/>
        <v>0</v>
      </c>
      <c r="AQ26" s="12">
        <f t="shared" si="1"/>
        <v>0</v>
      </c>
      <c r="AR26" s="12">
        <f t="shared" si="2"/>
        <v>0</v>
      </c>
      <c r="AS26" s="12">
        <f t="shared" si="3"/>
        <v>0</v>
      </c>
      <c r="AT26" s="12">
        <f t="shared" si="4"/>
        <v>0</v>
      </c>
      <c r="AU26" s="12" t="e">
        <f>IF(#REF!&lt;&gt;"",IF(AA26="",1,0),0)</f>
        <v>#REF!</v>
      </c>
      <c r="AV26" s="12">
        <f t="shared" si="5"/>
        <v>0</v>
      </c>
      <c r="AW26" s="12">
        <f t="shared" si="6"/>
        <v>0</v>
      </c>
      <c r="AX26" s="12">
        <f t="shared" si="7"/>
        <v>0</v>
      </c>
      <c r="AY26" s="12">
        <f t="shared" si="13"/>
        <v>0</v>
      </c>
      <c r="AZ26" s="12">
        <f t="shared" si="14"/>
        <v>0</v>
      </c>
      <c r="BA26" s="12">
        <f t="shared" si="15"/>
        <v>0</v>
      </c>
      <c r="BB26" s="12">
        <f t="shared" si="16"/>
        <v>0</v>
      </c>
      <c r="BC26" s="12">
        <f t="shared" si="17"/>
        <v>0</v>
      </c>
      <c r="BD26" s="12">
        <f t="shared" si="18"/>
        <v>0</v>
      </c>
      <c r="BE26" s="12">
        <f t="shared" si="19"/>
        <v>0</v>
      </c>
      <c r="BF26" s="12">
        <f t="shared" si="20"/>
        <v>0</v>
      </c>
      <c r="BG26" s="12">
        <f t="shared" si="21"/>
        <v>0</v>
      </c>
      <c r="BH26" s="12">
        <f t="shared" si="22"/>
        <v>0</v>
      </c>
    </row>
    <row r="27" spans="1:60" s="12" customFormat="1" ht="27.75" customHeight="1">
      <c r="A27" s="45" t="str">
        <f t="shared" si="8"/>
        <v/>
      </c>
      <c r="B27" s="60"/>
      <c r="C27" s="61"/>
      <c r="D27" s="62"/>
      <c r="E27" s="63"/>
      <c r="F27" s="37"/>
      <c r="G27" s="36"/>
      <c r="H27" s="38"/>
      <c r="I27" s="38"/>
      <c r="J27" s="35"/>
      <c r="K27" s="72"/>
      <c r="L27" s="39"/>
      <c r="M27" s="39"/>
      <c r="N27" s="62"/>
      <c r="O27" s="64"/>
      <c r="P27" s="64"/>
      <c r="Q27" s="65"/>
      <c r="R27" s="39"/>
      <c r="S27" s="46"/>
      <c r="T27" s="46"/>
      <c r="U27" s="39"/>
      <c r="V27" s="40"/>
      <c r="W27" s="40"/>
      <c r="X27" s="40"/>
      <c r="Y27" s="12" t="str">
        <f>IFERROR(VLOOKUP($F27,PRM!$G$3:$H$5,2,FALSE),"")</f>
        <v/>
      </c>
      <c r="Z27" s="12" t="str">
        <f>IFERROR(VLOOKUP($G27,PRM!$I$3:$J$5,2,FALSE),"")</f>
        <v/>
      </c>
      <c r="AA27" s="12" t="str">
        <f>IFERROR(VLOOKUP(#REF!,PRM!$K$3:$L$4,2,FALSE),"")</f>
        <v/>
      </c>
      <c r="AB27" s="12" t="str">
        <f>IFERROR(VLOOKUP($N27,PRM!$M$3:$N$50,2,FALSE),"")</f>
        <v/>
      </c>
      <c r="AC27" s="12" t="str">
        <f>IFERROR(VLOOKUP($Z$3&amp;$V27,PRM!$Q$3:$R$31,2,FALSE),"")</f>
        <v/>
      </c>
      <c r="AD27" s="12">
        <f>IFERROR(VLOOKUP($Z$3&amp;$W27,PRM!$X$3:$Y$50,2,FALSE),"")</f>
        <v>0</v>
      </c>
      <c r="AE27" s="12">
        <f>IFERROR(VLOOKUP($Z$3&amp;$X27,PRM!$AC$3:$AD$45,2,FALSE),"")</f>
        <v>0</v>
      </c>
      <c r="AF27" s="12" t="str">
        <f>IFERROR(VLOOKUP($Z$3&amp;$V27,PRM!$Q$3:$T$31,3,FALSE),"")</f>
        <v/>
      </c>
      <c r="AG27" s="12" t="str">
        <f>IFERROR(IF($AF27=0,0,MATCH($Z$3,PRM!$U$3:'PRM'!$U$50,0)),"")</f>
        <v/>
      </c>
      <c r="AH27" s="12" t="str">
        <f>IF($Z$3="","",(IF($AF27=0,0,COUNTIF(PRM!$U$3:'PRM'!$U$50,$Z$3))))</f>
        <v/>
      </c>
      <c r="AI27" s="12" t="str">
        <f>IFERROR(VLOOKUP($Z$3&amp;$V27,PRM!$Q$3:$T$31,4,FALSE),"")</f>
        <v/>
      </c>
      <c r="AJ27" s="12" t="str">
        <f>IFERROR(IF($AI27=0,0,MATCH($Z$3,PRM!$Z$3:'PRM'!$Z$95,0)),"")</f>
        <v/>
      </c>
      <c r="AK27" s="12" t="str">
        <f>IF($Z$3="","",IF($AI27=0,0,COUNTIF(PRM!$Z$3:'PRM'!$Z$95,$Z$3)))</f>
        <v/>
      </c>
      <c r="AL27" s="12">
        <f t="shared" si="9"/>
        <v>0</v>
      </c>
      <c r="AM27" s="12">
        <f t="shared" si="10"/>
        <v>0</v>
      </c>
      <c r="AN27" s="12">
        <f t="shared" si="11"/>
        <v>0</v>
      </c>
      <c r="AO27" s="12">
        <f t="shared" si="12"/>
        <v>0</v>
      </c>
      <c r="AP27" s="12">
        <f t="shared" si="0"/>
        <v>0</v>
      </c>
      <c r="AQ27" s="12">
        <f t="shared" si="1"/>
        <v>0</v>
      </c>
      <c r="AR27" s="12">
        <f t="shared" si="2"/>
        <v>0</v>
      </c>
      <c r="AS27" s="12">
        <f t="shared" si="3"/>
        <v>0</v>
      </c>
      <c r="AT27" s="12">
        <f t="shared" si="4"/>
        <v>0</v>
      </c>
      <c r="AU27" s="12" t="e">
        <f>IF(#REF!&lt;&gt;"",IF(AA27="",1,0),0)</f>
        <v>#REF!</v>
      </c>
      <c r="AV27" s="12">
        <f t="shared" si="5"/>
        <v>0</v>
      </c>
      <c r="AW27" s="12">
        <f t="shared" si="6"/>
        <v>0</v>
      </c>
      <c r="AX27" s="12">
        <f t="shared" si="7"/>
        <v>0</v>
      </c>
      <c r="AY27" s="12">
        <f t="shared" si="13"/>
        <v>0</v>
      </c>
      <c r="AZ27" s="12">
        <f t="shared" si="14"/>
        <v>0</v>
      </c>
      <c r="BA27" s="12">
        <f t="shared" si="15"/>
        <v>0</v>
      </c>
      <c r="BB27" s="12">
        <f t="shared" si="16"/>
        <v>0</v>
      </c>
      <c r="BC27" s="12">
        <f t="shared" si="17"/>
        <v>0</v>
      </c>
      <c r="BD27" s="12">
        <f t="shared" si="18"/>
        <v>0</v>
      </c>
      <c r="BE27" s="12">
        <f t="shared" si="19"/>
        <v>0</v>
      </c>
      <c r="BF27" s="12">
        <f t="shared" si="20"/>
        <v>0</v>
      </c>
      <c r="BG27" s="12">
        <f t="shared" si="21"/>
        <v>0</v>
      </c>
      <c r="BH27" s="12">
        <f t="shared" si="22"/>
        <v>0</v>
      </c>
    </row>
    <row r="28" spans="1:60" s="12" customFormat="1" ht="27.75" customHeight="1">
      <c r="A28" s="45" t="str">
        <f t="shared" si="8"/>
        <v/>
      </c>
      <c r="B28" s="60"/>
      <c r="C28" s="61"/>
      <c r="D28" s="62"/>
      <c r="E28" s="63"/>
      <c r="F28" s="37"/>
      <c r="G28" s="36"/>
      <c r="H28" s="38"/>
      <c r="I28" s="38"/>
      <c r="J28" s="35"/>
      <c r="K28" s="72"/>
      <c r="L28" s="39"/>
      <c r="M28" s="39"/>
      <c r="N28" s="62"/>
      <c r="O28" s="64"/>
      <c r="P28" s="64"/>
      <c r="Q28" s="65"/>
      <c r="R28" s="39"/>
      <c r="S28" s="46"/>
      <c r="T28" s="46"/>
      <c r="U28" s="39"/>
      <c r="V28" s="40"/>
      <c r="W28" s="40"/>
      <c r="X28" s="40"/>
      <c r="Y28" s="12" t="str">
        <f>IFERROR(VLOOKUP($F28,PRM!$G$3:$H$5,2,FALSE),"")</f>
        <v/>
      </c>
      <c r="Z28" s="12" t="str">
        <f>IFERROR(VLOOKUP($G28,PRM!$I$3:$J$5,2,FALSE),"")</f>
        <v/>
      </c>
      <c r="AA28" s="12" t="str">
        <f>IFERROR(VLOOKUP(#REF!,PRM!$K$3:$L$4,2,FALSE),"")</f>
        <v/>
      </c>
      <c r="AB28" s="12" t="str">
        <f>IFERROR(VLOOKUP($N28,PRM!$M$3:$N$50,2,FALSE),"")</f>
        <v/>
      </c>
      <c r="AC28" s="12" t="str">
        <f>IFERROR(VLOOKUP($Z$3&amp;$V28,PRM!$Q$3:$R$31,2,FALSE),"")</f>
        <v/>
      </c>
      <c r="AD28" s="12">
        <f>IFERROR(VLOOKUP($Z$3&amp;$W28,PRM!$X$3:$Y$50,2,FALSE),"")</f>
        <v>0</v>
      </c>
      <c r="AE28" s="12">
        <f>IFERROR(VLOOKUP($Z$3&amp;$X28,PRM!$AC$3:$AD$45,2,FALSE),"")</f>
        <v>0</v>
      </c>
      <c r="AF28" s="12" t="str">
        <f>IFERROR(VLOOKUP($Z$3&amp;$V28,PRM!$Q$3:$T$31,3,FALSE),"")</f>
        <v/>
      </c>
      <c r="AG28" s="12" t="str">
        <f>IFERROR(IF($AF28=0,0,MATCH($Z$3,PRM!$U$3:'PRM'!$U$50,0)),"")</f>
        <v/>
      </c>
      <c r="AH28" s="12" t="str">
        <f>IF($Z$3="","",(IF($AF28=0,0,COUNTIF(PRM!$U$3:'PRM'!$U$50,$Z$3))))</f>
        <v/>
      </c>
      <c r="AI28" s="12" t="str">
        <f>IFERROR(VLOOKUP($Z$3&amp;$V28,PRM!$Q$3:$T$31,4,FALSE),"")</f>
        <v/>
      </c>
      <c r="AJ28" s="12" t="str">
        <f>IFERROR(IF($AI28=0,0,MATCH($Z$3,PRM!$Z$3:'PRM'!$Z$95,0)),"")</f>
        <v/>
      </c>
      <c r="AK28" s="12" t="str">
        <f>IF($Z$3="","",IF($AI28=0,0,COUNTIF(PRM!$Z$3:'PRM'!$Z$95,$Z$3)))</f>
        <v/>
      </c>
      <c r="AL28" s="12">
        <f t="shared" si="9"/>
        <v>0</v>
      </c>
      <c r="AM28" s="12">
        <f t="shared" si="10"/>
        <v>0</v>
      </c>
      <c r="AN28" s="12">
        <f t="shared" si="11"/>
        <v>0</v>
      </c>
      <c r="AO28" s="12">
        <f t="shared" si="12"/>
        <v>0</v>
      </c>
      <c r="AP28" s="12">
        <f t="shared" si="0"/>
        <v>0</v>
      </c>
      <c r="AQ28" s="12">
        <f t="shared" si="1"/>
        <v>0</v>
      </c>
      <c r="AR28" s="12">
        <f t="shared" si="2"/>
        <v>0</v>
      </c>
      <c r="AS28" s="12">
        <f t="shared" si="3"/>
        <v>0</v>
      </c>
      <c r="AT28" s="12">
        <f t="shared" si="4"/>
        <v>0</v>
      </c>
      <c r="AU28" s="12" t="e">
        <f>IF(#REF!&lt;&gt;"",IF(AA28="",1,0),0)</f>
        <v>#REF!</v>
      </c>
      <c r="AV28" s="12">
        <f t="shared" si="5"/>
        <v>0</v>
      </c>
      <c r="AW28" s="12">
        <f t="shared" si="6"/>
        <v>0</v>
      </c>
      <c r="AX28" s="12">
        <f t="shared" si="7"/>
        <v>0</v>
      </c>
      <c r="AY28" s="12">
        <f t="shared" si="13"/>
        <v>0</v>
      </c>
      <c r="AZ28" s="12">
        <f t="shared" si="14"/>
        <v>0</v>
      </c>
      <c r="BA28" s="12">
        <f t="shared" si="15"/>
        <v>0</v>
      </c>
      <c r="BB28" s="12">
        <f t="shared" si="16"/>
        <v>0</v>
      </c>
      <c r="BC28" s="12">
        <f t="shared" si="17"/>
        <v>0</v>
      </c>
      <c r="BD28" s="12">
        <f t="shared" si="18"/>
        <v>0</v>
      </c>
      <c r="BE28" s="12">
        <f t="shared" si="19"/>
        <v>0</v>
      </c>
      <c r="BF28" s="12">
        <f t="shared" si="20"/>
        <v>0</v>
      </c>
      <c r="BG28" s="12">
        <f t="shared" si="21"/>
        <v>0</v>
      </c>
      <c r="BH28" s="12">
        <f t="shared" si="22"/>
        <v>0</v>
      </c>
    </row>
    <row r="29" spans="1:60" s="12" customFormat="1" ht="27.75" customHeight="1">
      <c r="A29" s="45" t="str">
        <f t="shared" si="8"/>
        <v/>
      </c>
      <c r="B29" s="60"/>
      <c r="C29" s="61"/>
      <c r="D29" s="62"/>
      <c r="E29" s="63"/>
      <c r="F29" s="37"/>
      <c r="G29" s="36"/>
      <c r="H29" s="38"/>
      <c r="I29" s="38"/>
      <c r="J29" s="35"/>
      <c r="K29" s="72"/>
      <c r="L29" s="39"/>
      <c r="M29" s="39"/>
      <c r="N29" s="62"/>
      <c r="O29" s="64"/>
      <c r="P29" s="64"/>
      <c r="Q29" s="65"/>
      <c r="R29" s="39"/>
      <c r="S29" s="46"/>
      <c r="T29" s="46"/>
      <c r="U29" s="39"/>
      <c r="V29" s="40"/>
      <c r="W29" s="40"/>
      <c r="X29" s="40"/>
      <c r="Y29" s="12" t="str">
        <f>IFERROR(VLOOKUP($F29,PRM!$G$3:$H$5,2,FALSE),"")</f>
        <v/>
      </c>
      <c r="Z29" s="12" t="str">
        <f>IFERROR(VLOOKUP($G29,PRM!$I$3:$J$5,2,FALSE),"")</f>
        <v/>
      </c>
      <c r="AA29" s="12" t="str">
        <f>IFERROR(VLOOKUP(#REF!,PRM!$K$3:$L$4,2,FALSE),"")</f>
        <v/>
      </c>
      <c r="AB29" s="12" t="str">
        <f>IFERROR(VLOOKUP($N29,PRM!$M$3:$N$50,2,FALSE),"")</f>
        <v/>
      </c>
      <c r="AC29" s="12" t="str">
        <f>IFERROR(VLOOKUP($Z$3&amp;$V29,PRM!$Q$3:$R$31,2,FALSE),"")</f>
        <v/>
      </c>
      <c r="AD29" s="12">
        <f>IFERROR(VLOOKUP($Z$3&amp;$W29,PRM!$X$3:$Y$50,2,FALSE),"")</f>
        <v>0</v>
      </c>
      <c r="AE29" s="12">
        <f>IFERROR(VLOOKUP($Z$3&amp;$X29,PRM!$AC$3:$AD$45,2,FALSE),"")</f>
        <v>0</v>
      </c>
      <c r="AF29" s="12" t="str">
        <f>IFERROR(VLOOKUP($Z$3&amp;$V29,PRM!$Q$3:$T$31,3,FALSE),"")</f>
        <v/>
      </c>
      <c r="AG29" s="12" t="str">
        <f>IFERROR(IF($AF29=0,0,MATCH($Z$3,PRM!$U$3:'PRM'!$U$50,0)),"")</f>
        <v/>
      </c>
      <c r="AH29" s="12" t="str">
        <f>IF($Z$3="","",(IF($AF29=0,0,COUNTIF(PRM!$U$3:'PRM'!$U$50,$Z$3))))</f>
        <v/>
      </c>
      <c r="AI29" s="12" t="str">
        <f>IFERROR(VLOOKUP($Z$3&amp;$V29,PRM!$Q$3:$T$31,4,FALSE),"")</f>
        <v/>
      </c>
      <c r="AJ29" s="12" t="str">
        <f>IFERROR(IF($AI29=0,0,MATCH($Z$3,PRM!$Z$3:'PRM'!$Z$95,0)),"")</f>
        <v/>
      </c>
      <c r="AK29" s="12" t="str">
        <f>IF($Z$3="","",IF($AI29=0,0,COUNTIF(PRM!$Z$3:'PRM'!$Z$95,$Z$3)))</f>
        <v/>
      </c>
      <c r="AL29" s="12">
        <f t="shared" si="9"/>
        <v>0</v>
      </c>
      <c r="AM29" s="12">
        <f t="shared" si="10"/>
        <v>0</v>
      </c>
      <c r="AN29" s="12">
        <f t="shared" si="11"/>
        <v>0</v>
      </c>
      <c r="AO29" s="12">
        <f t="shared" si="12"/>
        <v>0</v>
      </c>
      <c r="AP29" s="12">
        <f t="shared" si="0"/>
        <v>0</v>
      </c>
      <c r="AQ29" s="12">
        <f t="shared" si="1"/>
        <v>0</v>
      </c>
      <c r="AR29" s="12">
        <f t="shared" si="2"/>
        <v>0</v>
      </c>
      <c r="AS29" s="12">
        <f t="shared" si="3"/>
        <v>0</v>
      </c>
      <c r="AT29" s="12">
        <f t="shared" si="4"/>
        <v>0</v>
      </c>
      <c r="AU29" s="12" t="e">
        <f>IF(#REF!&lt;&gt;"",IF(AA29="",1,0),0)</f>
        <v>#REF!</v>
      </c>
      <c r="AV29" s="12">
        <f t="shared" si="5"/>
        <v>0</v>
      </c>
      <c r="AW29" s="12">
        <f t="shared" si="6"/>
        <v>0</v>
      </c>
      <c r="AX29" s="12">
        <f t="shared" si="7"/>
        <v>0</v>
      </c>
      <c r="AY29" s="12">
        <f t="shared" si="13"/>
        <v>0</v>
      </c>
      <c r="AZ29" s="12">
        <f t="shared" si="14"/>
        <v>0</v>
      </c>
      <c r="BA29" s="12">
        <f t="shared" si="15"/>
        <v>0</v>
      </c>
      <c r="BB29" s="12">
        <f t="shared" si="16"/>
        <v>0</v>
      </c>
      <c r="BC29" s="12">
        <f t="shared" si="17"/>
        <v>0</v>
      </c>
      <c r="BD29" s="12">
        <f t="shared" si="18"/>
        <v>0</v>
      </c>
      <c r="BE29" s="12">
        <f t="shared" si="19"/>
        <v>0</v>
      </c>
      <c r="BF29" s="12">
        <f t="shared" si="20"/>
        <v>0</v>
      </c>
      <c r="BG29" s="12">
        <f t="shared" si="21"/>
        <v>0</v>
      </c>
      <c r="BH29" s="12">
        <f t="shared" si="22"/>
        <v>0</v>
      </c>
    </row>
    <row r="30" spans="1:60" s="12" customFormat="1" ht="27.75" customHeight="1">
      <c r="A30" s="45" t="str">
        <f t="shared" si="8"/>
        <v/>
      </c>
      <c r="B30" s="60"/>
      <c r="C30" s="61"/>
      <c r="D30" s="62"/>
      <c r="E30" s="63"/>
      <c r="F30" s="37"/>
      <c r="G30" s="36"/>
      <c r="H30" s="38"/>
      <c r="I30" s="38"/>
      <c r="J30" s="35"/>
      <c r="K30" s="72"/>
      <c r="L30" s="39"/>
      <c r="M30" s="39"/>
      <c r="N30" s="62"/>
      <c r="O30" s="64"/>
      <c r="P30" s="64"/>
      <c r="Q30" s="65"/>
      <c r="R30" s="39"/>
      <c r="S30" s="46"/>
      <c r="T30" s="46"/>
      <c r="U30" s="39"/>
      <c r="V30" s="40"/>
      <c r="W30" s="40"/>
      <c r="X30" s="40"/>
      <c r="Y30" s="12" t="str">
        <f>IFERROR(VLOOKUP($F30,PRM!$G$3:$H$5,2,FALSE),"")</f>
        <v/>
      </c>
      <c r="Z30" s="12" t="str">
        <f>IFERROR(VLOOKUP($G30,PRM!$I$3:$J$5,2,FALSE),"")</f>
        <v/>
      </c>
      <c r="AA30" s="12" t="str">
        <f>IFERROR(VLOOKUP(#REF!,PRM!$K$3:$L$4,2,FALSE),"")</f>
        <v/>
      </c>
      <c r="AB30" s="12" t="str">
        <f>IFERROR(VLOOKUP($N30,PRM!$M$3:$N$50,2,FALSE),"")</f>
        <v/>
      </c>
      <c r="AC30" s="12" t="str">
        <f>IFERROR(VLOOKUP($Z$3&amp;$V30,PRM!$Q$3:$R$31,2,FALSE),"")</f>
        <v/>
      </c>
      <c r="AD30" s="12">
        <f>IFERROR(VLOOKUP($Z$3&amp;$W30,PRM!$X$3:$Y$50,2,FALSE),"")</f>
        <v>0</v>
      </c>
      <c r="AE30" s="12">
        <f>IFERROR(VLOOKUP($Z$3&amp;$X30,PRM!$AC$3:$AD$45,2,FALSE),"")</f>
        <v>0</v>
      </c>
      <c r="AF30" s="12" t="str">
        <f>IFERROR(VLOOKUP($Z$3&amp;$V30,PRM!$Q$3:$T$31,3,FALSE),"")</f>
        <v/>
      </c>
      <c r="AG30" s="12" t="str">
        <f>IFERROR(IF($AF30=0,0,MATCH($Z$3,PRM!$U$3:'PRM'!$U$50,0)),"")</f>
        <v/>
      </c>
      <c r="AH30" s="12" t="str">
        <f>IF($Z$3="","",(IF($AF30=0,0,COUNTIF(PRM!$U$3:'PRM'!$U$50,$Z$3))))</f>
        <v/>
      </c>
      <c r="AI30" s="12" t="str">
        <f>IFERROR(VLOOKUP($Z$3&amp;$V30,PRM!$Q$3:$T$31,4,FALSE),"")</f>
        <v/>
      </c>
      <c r="AJ30" s="12" t="str">
        <f>IFERROR(IF($AI30=0,0,MATCH($Z$3,PRM!$Z$3:'PRM'!$Z$95,0)),"")</f>
        <v/>
      </c>
      <c r="AK30" s="12" t="str">
        <f>IF($Z$3="","",IF($AI30=0,0,COUNTIF(PRM!$Z$3:'PRM'!$Z$95,$Z$3)))</f>
        <v/>
      </c>
      <c r="AL30" s="12">
        <f t="shared" si="9"/>
        <v>0</v>
      </c>
      <c r="AM30" s="12">
        <f t="shared" si="10"/>
        <v>0</v>
      </c>
      <c r="AN30" s="12">
        <f t="shared" si="11"/>
        <v>0</v>
      </c>
      <c r="AO30" s="12">
        <f t="shared" si="12"/>
        <v>0</v>
      </c>
      <c r="AP30" s="12">
        <f t="shared" si="0"/>
        <v>0</v>
      </c>
      <c r="AQ30" s="12">
        <f t="shared" si="1"/>
        <v>0</v>
      </c>
      <c r="AR30" s="12">
        <f t="shared" si="2"/>
        <v>0</v>
      </c>
      <c r="AS30" s="12">
        <f t="shared" si="3"/>
        <v>0</v>
      </c>
      <c r="AT30" s="12">
        <f t="shared" si="4"/>
        <v>0</v>
      </c>
      <c r="AU30" s="12" t="e">
        <f>IF(#REF!&lt;&gt;"",IF(AA30="",1,0),0)</f>
        <v>#REF!</v>
      </c>
      <c r="AV30" s="12">
        <f t="shared" si="5"/>
        <v>0</v>
      </c>
      <c r="AW30" s="12">
        <f t="shared" si="6"/>
        <v>0</v>
      </c>
      <c r="AX30" s="12">
        <f t="shared" si="7"/>
        <v>0</v>
      </c>
      <c r="AY30" s="12">
        <f t="shared" si="13"/>
        <v>0</v>
      </c>
      <c r="AZ30" s="12">
        <f t="shared" si="14"/>
        <v>0</v>
      </c>
      <c r="BA30" s="12">
        <f t="shared" si="15"/>
        <v>0</v>
      </c>
      <c r="BB30" s="12">
        <f t="shared" si="16"/>
        <v>0</v>
      </c>
      <c r="BC30" s="12">
        <f t="shared" si="17"/>
        <v>0</v>
      </c>
      <c r="BD30" s="12">
        <f t="shared" si="18"/>
        <v>0</v>
      </c>
      <c r="BE30" s="12">
        <f t="shared" si="19"/>
        <v>0</v>
      </c>
      <c r="BF30" s="12">
        <f t="shared" si="20"/>
        <v>0</v>
      </c>
      <c r="BG30" s="12">
        <f t="shared" si="21"/>
        <v>0</v>
      </c>
      <c r="BH30" s="12">
        <f t="shared" si="22"/>
        <v>0</v>
      </c>
    </row>
    <row r="31" spans="1:60" s="12" customFormat="1" ht="27.75" customHeight="1">
      <c r="A31" s="45" t="str">
        <f t="shared" si="8"/>
        <v/>
      </c>
      <c r="B31" s="60"/>
      <c r="C31" s="61"/>
      <c r="D31" s="62"/>
      <c r="E31" s="63"/>
      <c r="F31" s="37"/>
      <c r="G31" s="36"/>
      <c r="H31" s="38"/>
      <c r="I31" s="38"/>
      <c r="J31" s="35"/>
      <c r="K31" s="72"/>
      <c r="L31" s="39"/>
      <c r="M31" s="39"/>
      <c r="N31" s="62"/>
      <c r="O31" s="64"/>
      <c r="P31" s="64"/>
      <c r="Q31" s="65"/>
      <c r="R31" s="39"/>
      <c r="S31" s="46"/>
      <c r="T31" s="46"/>
      <c r="U31" s="39"/>
      <c r="V31" s="40"/>
      <c r="W31" s="40"/>
      <c r="X31" s="40"/>
      <c r="Y31" s="12" t="str">
        <f>IFERROR(VLOOKUP($F31,PRM!$G$3:$H$5,2,FALSE),"")</f>
        <v/>
      </c>
      <c r="Z31" s="12" t="str">
        <f>IFERROR(VLOOKUP($G31,PRM!$I$3:$J$5,2,FALSE),"")</f>
        <v/>
      </c>
      <c r="AA31" s="12" t="str">
        <f>IFERROR(VLOOKUP(#REF!,PRM!$K$3:$L$4,2,FALSE),"")</f>
        <v/>
      </c>
      <c r="AB31" s="12" t="str">
        <f>IFERROR(VLOOKUP($N31,PRM!$M$3:$N$50,2,FALSE),"")</f>
        <v/>
      </c>
      <c r="AC31" s="12" t="str">
        <f>IFERROR(VLOOKUP($Z$3&amp;$V31,PRM!$Q$3:$R$31,2,FALSE),"")</f>
        <v/>
      </c>
      <c r="AD31" s="12">
        <f>IFERROR(VLOOKUP($Z$3&amp;$W31,PRM!$X$3:$Y$50,2,FALSE),"")</f>
        <v>0</v>
      </c>
      <c r="AE31" s="12">
        <f>IFERROR(VLOOKUP($Z$3&amp;$X31,PRM!$AC$3:$AD$45,2,FALSE),"")</f>
        <v>0</v>
      </c>
      <c r="AF31" s="12" t="str">
        <f>IFERROR(VLOOKUP($Z$3&amp;$V31,PRM!$Q$3:$T$31,3,FALSE),"")</f>
        <v/>
      </c>
      <c r="AG31" s="12" t="str">
        <f>IFERROR(IF($AF31=0,0,MATCH($Z$3,PRM!$U$3:'PRM'!$U$50,0)),"")</f>
        <v/>
      </c>
      <c r="AH31" s="12" t="str">
        <f>IF($Z$3="","",(IF($AF31=0,0,COUNTIF(PRM!$U$3:'PRM'!$U$50,$Z$3))))</f>
        <v/>
      </c>
      <c r="AI31" s="12" t="str">
        <f>IFERROR(VLOOKUP($Z$3&amp;$V31,PRM!$Q$3:$T$31,4,FALSE),"")</f>
        <v/>
      </c>
      <c r="AJ31" s="12" t="str">
        <f>IFERROR(IF($AI31=0,0,MATCH($Z$3,PRM!$Z$3:'PRM'!$Z$95,0)),"")</f>
        <v/>
      </c>
      <c r="AK31" s="12" t="str">
        <f>IF($Z$3="","",IF($AI31=0,0,COUNTIF(PRM!$Z$3:'PRM'!$Z$95,$Z$3)))</f>
        <v/>
      </c>
      <c r="AL31" s="12">
        <f t="shared" si="9"/>
        <v>0</v>
      </c>
      <c r="AM31" s="12">
        <f t="shared" si="10"/>
        <v>0</v>
      </c>
      <c r="AN31" s="12">
        <f t="shared" si="11"/>
        <v>0</v>
      </c>
      <c r="AO31" s="12">
        <f t="shared" si="12"/>
        <v>0</v>
      </c>
      <c r="AP31" s="12">
        <f t="shared" si="0"/>
        <v>0</v>
      </c>
      <c r="AQ31" s="12">
        <f t="shared" si="1"/>
        <v>0</v>
      </c>
      <c r="AR31" s="12">
        <f t="shared" si="2"/>
        <v>0</v>
      </c>
      <c r="AS31" s="12">
        <f t="shared" si="3"/>
        <v>0</v>
      </c>
      <c r="AT31" s="12">
        <f t="shared" si="4"/>
        <v>0</v>
      </c>
      <c r="AU31" s="12" t="e">
        <f>IF(#REF!&lt;&gt;"",IF(AA31="",1,0),0)</f>
        <v>#REF!</v>
      </c>
      <c r="AV31" s="12">
        <f t="shared" si="5"/>
        <v>0</v>
      </c>
      <c r="AW31" s="12">
        <f t="shared" si="6"/>
        <v>0</v>
      </c>
      <c r="AX31" s="12">
        <f t="shared" si="7"/>
        <v>0</v>
      </c>
      <c r="AY31" s="12">
        <f t="shared" si="13"/>
        <v>0</v>
      </c>
      <c r="AZ31" s="12">
        <f t="shared" si="14"/>
        <v>0</v>
      </c>
      <c r="BA31" s="12">
        <f t="shared" si="15"/>
        <v>0</v>
      </c>
      <c r="BB31" s="12">
        <f t="shared" si="16"/>
        <v>0</v>
      </c>
      <c r="BC31" s="12">
        <f t="shared" si="17"/>
        <v>0</v>
      </c>
      <c r="BD31" s="12">
        <f t="shared" si="18"/>
        <v>0</v>
      </c>
      <c r="BE31" s="12">
        <f t="shared" si="19"/>
        <v>0</v>
      </c>
      <c r="BF31" s="12">
        <f t="shared" si="20"/>
        <v>0</v>
      </c>
      <c r="BG31" s="12">
        <f t="shared" si="21"/>
        <v>0</v>
      </c>
      <c r="BH31" s="12">
        <f t="shared" si="22"/>
        <v>0</v>
      </c>
    </row>
    <row r="32" spans="1:60" s="12" customFormat="1" ht="27.75" customHeight="1">
      <c r="A32" s="45" t="str">
        <f t="shared" si="8"/>
        <v/>
      </c>
      <c r="B32" s="60"/>
      <c r="C32" s="61"/>
      <c r="D32" s="62"/>
      <c r="E32" s="63"/>
      <c r="F32" s="37"/>
      <c r="G32" s="36"/>
      <c r="H32" s="38"/>
      <c r="I32" s="38"/>
      <c r="J32" s="35"/>
      <c r="K32" s="72"/>
      <c r="L32" s="39"/>
      <c r="M32" s="39"/>
      <c r="N32" s="62"/>
      <c r="O32" s="64"/>
      <c r="P32" s="64"/>
      <c r="Q32" s="65"/>
      <c r="R32" s="39"/>
      <c r="S32" s="46"/>
      <c r="T32" s="46"/>
      <c r="U32" s="39"/>
      <c r="V32" s="40"/>
      <c r="W32" s="40"/>
      <c r="X32" s="40"/>
      <c r="Y32" s="12" t="str">
        <f>IFERROR(VLOOKUP($F32,PRM!$G$3:$H$5,2,FALSE),"")</f>
        <v/>
      </c>
      <c r="Z32" s="12" t="str">
        <f>IFERROR(VLOOKUP($G32,PRM!$I$3:$J$5,2,FALSE),"")</f>
        <v/>
      </c>
      <c r="AA32" s="12" t="str">
        <f>IFERROR(VLOOKUP(#REF!,PRM!$K$3:$L$4,2,FALSE),"")</f>
        <v/>
      </c>
      <c r="AB32" s="12" t="str">
        <f>IFERROR(VLOOKUP($N32,PRM!$M$3:$N$50,2,FALSE),"")</f>
        <v/>
      </c>
      <c r="AC32" s="12" t="str">
        <f>IFERROR(VLOOKUP($Z$3&amp;$V32,PRM!$Q$3:$R$31,2,FALSE),"")</f>
        <v/>
      </c>
      <c r="AD32" s="12">
        <f>IFERROR(VLOOKUP($Z$3&amp;$W32,PRM!$X$3:$Y$50,2,FALSE),"")</f>
        <v>0</v>
      </c>
      <c r="AE32" s="12">
        <f>IFERROR(VLOOKUP($Z$3&amp;$X32,PRM!$AC$3:$AD$45,2,FALSE),"")</f>
        <v>0</v>
      </c>
      <c r="AF32" s="12" t="str">
        <f>IFERROR(VLOOKUP($Z$3&amp;$V32,PRM!$Q$3:$T$31,3,FALSE),"")</f>
        <v/>
      </c>
      <c r="AG32" s="12" t="str">
        <f>IFERROR(IF($AF32=0,0,MATCH($Z$3,PRM!$U$3:'PRM'!$U$50,0)),"")</f>
        <v/>
      </c>
      <c r="AH32" s="12" t="str">
        <f>IF($Z$3="","",(IF($AF32=0,0,COUNTIF(PRM!$U$3:'PRM'!$U$50,$Z$3))))</f>
        <v/>
      </c>
      <c r="AI32" s="12" t="str">
        <f>IFERROR(VLOOKUP($Z$3&amp;$V32,PRM!$Q$3:$T$31,4,FALSE),"")</f>
        <v/>
      </c>
      <c r="AJ32" s="12" t="str">
        <f>IFERROR(IF($AI32=0,0,MATCH($Z$3,PRM!$Z$3:'PRM'!$Z$95,0)),"")</f>
        <v/>
      </c>
      <c r="AK32" s="12" t="str">
        <f>IF($Z$3="","",IF($AI32=0,0,COUNTIF(PRM!$Z$3:'PRM'!$Z$95,$Z$3)))</f>
        <v/>
      </c>
      <c r="AL32" s="12">
        <f t="shared" si="9"/>
        <v>0</v>
      </c>
      <c r="AM32" s="12">
        <f t="shared" si="10"/>
        <v>0</v>
      </c>
      <c r="AN32" s="12">
        <f t="shared" si="11"/>
        <v>0</v>
      </c>
      <c r="AO32" s="12">
        <f t="shared" si="12"/>
        <v>0</v>
      </c>
      <c r="AP32" s="12">
        <f t="shared" si="0"/>
        <v>0</v>
      </c>
      <c r="AQ32" s="12">
        <f t="shared" si="1"/>
        <v>0</v>
      </c>
      <c r="AR32" s="12">
        <f t="shared" si="2"/>
        <v>0</v>
      </c>
      <c r="AS32" s="12">
        <f t="shared" si="3"/>
        <v>0</v>
      </c>
      <c r="AT32" s="12">
        <f t="shared" si="4"/>
        <v>0</v>
      </c>
      <c r="AU32" s="12" t="e">
        <f>IF(#REF!&lt;&gt;"",IF(AA32="",1,0),0)</f>
        <v>#REF!</v>
      </c>
      <c r="AV32" s="12">
        <f t="shared" si="5"/>
        <v>0</v>
      </c>
      <c r="AW32" s="12">
        <f t="shared" si="6"/>
        <v>0</v>
      </c>
      <c r="AX32" s="12">
        <f t="shared" si="7"/>
        <v>0</v>
      </c>
      <c r="AY32" s="12">
        <f t="shared" si="13"/>
        <v>0</v>
      </c>
      <c r="AZ32" s="12">
        <f t="shared" si="14"/>
        <v>0</v>
      </c>
      <c r="BA32" s="12">
        <f t="shared" si="15"/>
        <v>0</v>
      </c>
      <c r="BB32" s="12">
        <f t="shared" si="16"/>
        <v>0</v>
      </c>
      <c r="BC32" s="12">
        <f t="shared" si="17"/>
        <v>0</v>
      </c>
      <c r="BD32" s="12">
        <f t="shared" si="18"/>
        <v>0</v>
      </c>
      <c r="BE32" s="12">
        <f t="shared" si="19"/>
        <v>0</v>
      </c>
      <c r="BF32" s="12">
        <f t="shared" si="20"/>
        <v>0</v>
      </c>
      <c r="BG32" s="12">
        <f t="shared" si="21"/>
        <v>0</v>
      </c>
      <c r="BH32" s="12">
        <f t="shared" si="22"/>
        <v>0</v>
      </c>
    </row>
    <row r="33" spans="1:60" s="12" customFormat="1" ht="27.75" customHeight="1">
      <c r="A33" s="45" t="str">
        <f t="shared" si="8"/>
        <v/>
      </c>
      <c r="B33" s="60"/>
      <c r="C33" s="61"/>
      <c r="D33" s="62"/>
      <c r="E33" s="63"/>
      <c r="F33" s="37"/>
      <c r="G33" s="36"/>
      <c r="H33" s="38"/>
      <c r="I33" s="38"/>
      <c r="J33" s="35"/>
      <c r="K33" s="72"/>
      <c r="L33" s="39"/>
      <c r="M33" s="39"/>
      <c r="N33" s="62"/>
      <c r="O33" s="64"/>
      <c r="P33" s="64"/>
      <c r="Q33" s="65"/>
      <c r="R33" s="39"/>
      <c r="S33" s="46"/>
      <c r="T33" s="46"/>
      <c r="U33" s="39"/>
      <c r="V33" s="40"/>
      <c r="W33" s="40"/>
      <c r="X33" s="40"/>
      <c r="Y33" s="12" t="str">
        <f>IFERROR(VLOOKUP($F33,PRM!$G$3:$H$5,2,FALSE),"")</f>
        <v/>
      </c>
      <c r="Z33" s="12" t="str">
        <f>IFERROR(VLOOKUP($G33,PRM!$I$3:$J$5,2,FALSE),"")</f>
        <v/>
      </c>
      <c r="AA33" s="12" t="str">
        <f>IFERROR(VLOOKUP(#REF!,PRM!$K$3:$L$4,2,FALSE),"")</f>
        <v/>
      </c>
      <c r="AB33" s="12" t="str">
        <f>IFERROR(VLOOKUP($N33,PRM!$M$3:$N$50,2,FALSE),"")</f>
        <v/>
      </c>
      <c r="AC33" s="12" t="str">
        <f>IFERROR(VLOOKUP($Z$3&amp;$V33,PRM!$Q$3:$R$31,2,FALSE),"")</f>
        <v/>
      </c>
      <c r="AD33" s="12">
        <f>IFERROR(VLOOKUP($Z$3&amp;$W33,PRM!$X$3:$Y$50,2,FALSE),"")</f>
        <v>0</v>
      </c>
      <c r="AE33" s="12">
        <f>IFERROR(VLOOKUP($Z$3&amp;$X33,PRM!$AC$3:$AD$45,2,FALSE),"")</f>
        <v>0</v>
      </c>
      <c r="AF33" s="12" t="str">
        <f>IFERROR(VLOOKUP($Z$3&amp;$V33,PRM!$Q$3:$T$31,3,FALSE),"")</f>
        <v/>
      </c>
      <c r="AG33" s="12" t="str">
        <f>IFERROR(IF($AF33=0,0,MATCH($Z$3,PRM!$U$3:'PRM'!$U$50,0)),"")</f>
        <v/>
      </c>
      <c r="AH33" s="12" t="str">
        <f>IF($Z$3="","",(IF($AF33=0,0,COUNTIF(PRM!$U$3:'PRM'!$U$50,$Z$3))))</f>
        <v/>
      </c>
      <c r="AI33" s="12" t="str">
        <f>IFERROR(VLOOKUP($Z$3&amp;$V33,PRM!$Q$3:$T$31,4,FALSE),"")</f>
        <v/>
      </c>
      <c r="AJ33" s="12" t="str">
        <f>IFERROR(IF($AI33=0,0,MATCH($Z$3,PRM!$Z$3:'PRM'!$Z$95,0)),"")</f>
        <v/>
      </c>
      <c r="AK33" s="12" t="str">
        <f>IF($Z$3="","",IF($AI33=0,0,COUNTIF(PRM!$Z$3:'PRM'!$Z$95,$Z$3)))</f>
        <v/>
      </c>
      <c r="AL33" s="12">
        <f t="shared" si="9"/>
        <v>0</v>
      </c>
      <c r="AM33" s="12">
        <f t="shared" si="10"/>
        <v>0</v>
      </c>
      <c r="AN33" s="12">
        <f t="shared" si="11"/>
        <v>0</v>
      </c>
      <c r="AO33" s="12">
        <f t="shared" si="12"/>
        <v>0</v>
      </c>
      <c r="AP33" s="12">
        <f t="shared" si="0"/>
        <v>0</v>
      </c>
      <c r="AQ33" s="12">
        <f t="shared" si="1"/>
        <v>0</v>
      </c>
      <c r="AR33" s="12">
        <f t="shared" si="2"/>
        <v>0</v>
      </c>
      <c r="AS33" s="12">
        <f t="shared" si="3"/>
        <v>0</v>
      </c>
      <c r="AT33" s="12">
        <f t="shared" si="4"/>
        <v>0</v>
      </c>
      <c r="AU33" s="12" t="e">
        <f>IF(#REF!&lt;&gt;"",IF(AA33="",1,0),0)</f>
        <v>#REF!</v>
      </c>
      <c r="AV33" s="12">
        <f t="shared" si="5"/>
        <v>0</v>
      </c>
      <c r="AW33" s="12">
        <f t="shared" si="6"/>
        <v>0</v>
      </c>
      <c r="AX33" s="12">
        <f t="shared" si="7"/>
        <v>0</v>
      </c>
      <c r="AY33" s="12">
        <f t="shared" si="13"/>
        <v>0</v>
      </c>
      <c r="AZ33" s="12">
        <f t="shared" si="14"/>
        <v>0</v>
      </c>
      <c r="BA33" s="12">
        <f t="shared" si="15"/>
        <v>0</v>
      </c>
      <c r="BB33" s="12">
        <f t="shared" si="16"/>
        <v>0</v>
      </c>
      <c r="BC33" s="12">
        <f t="shared" si="17"/>
        <v>0</v>
      </c>
      <c r="BD33" s="12">
        <f t="shared" si="18"/>
        <v>0</v>
      </c>
      <c r="BE33" s="12">
        <f t="shared" si="19"/>
        <v>0</v>
      </c>
      <c r="BF33" s="12">
        <f t="shared" si="20"/>
        <v>0</v>
      </c>
      <c r="BG33" s="12">
        <f t="shared" si="21"/>
        <v>0</v>
      </c>
      <c r="BH33" s="12">
        <f t="shared" si="22"/>
        <v>0</v>
      </c>
    </row>
    <row r="34" spans="1:60" s="12" customFormat="1" ht="27.75" customHeight="1">
      <c r="A34" s="45" t="str">
        <f t="shared" si="8"/>
        <v/>
      </c>
      <c r="B34" s="60"/>
      <c r="C34" s="61"/>
      <c r="D34" s="62"/>
      <c r="E34" s="63"/>
      <c r="F34" s="37"/>
      <c r="G34" s="36"/>
      <c r="H34" s="38"/>
      <c r="I34" s="38"/>
      <c r="J34" s="35"/>
      <c r="K34" s="72"/>
      <c r="L34" s="39"/>
      <c r="M34" s="39"/>
      <c r="N34" s="62"/>
      <c r="O34" s="64"/>
      <c r="P34" s="64"/>
      <c r="Q34" s="65"/>
      <c r="R34" s="39"/>
      <c r="S34" s="46"/>
      <c r="T34" s="46"/>
      <c r="U34" s="39"/>
      <c r="V34" s="40"/>
      <c r="W34" s="40"/>
      <c r="X34" s="40"/>
      <c r="Y34" s="12" t="str">
        <f>IFERROR(VLOOKUP($F34,PRM!$G$3:$H$5,2,FALSE),"")</f>
        <v/>
      </c>
      <c r="Z34" s="12" t="str">
        <f>IFERROR(VLOOKUP($G34,PRM!$I$3:$J$5,2,FALSE),"")</f>
        <v/>
      </c>
      <c r="AA34" s="12" t="str">
        <f>IFERROR(VLOOKUP(#REF!,PRM!$K$3:$L$4,2,FALSE),"")</f>
        <v/>
      </c>
      <c r="AB34" s="12" t="str">
        <f>IFERROR(VLOOKUP($N34,PRM!$M$3:$N$50,2,FALSE),"")</f>
        <v/>
      </c>
      <c r="AC34" s="12" t="str">
        <f>IFERROR(VLOOKUP($Z$3&amp;$V34,PRM!$Q$3:$R$31,2,FALSE),"")</f>
        <v/>
      </c>
      <c r="AD34" s="12">
        <f>IFERROR(VLOOKUP($Z$3&amp;$W34,PRM!$X$3:$Y$50,2,FALSE),"")</f>
        <v>0</v>
      </c>
      <c r="AE34" s="12">
        <f>IFERROR(VLOOKUP($Z$3&amp;$X34,PRM!$AC$3:$AD$45,2,FALSE),"")</f>
        <v>0</v>
      </c>
      <c r="AF34" s="12" t="str">
        <f>IFERROR(VLOOKUP($Z$3&amp;$V34,PRM!$Q$3:$T$31,3,FALSE),"")</f>
        <v/>
      </c>
      <c r="AG34" s="12" t="str">
        <f>IFERROR(IF($AF34=0,0,MATCH($Z$3,PRM!$U$3:'PRM'!$U$50,0)),"")</f>
        <v/>
      </c>
      <c r="AH34" s="12" t="str">
        <f>IF($Z$3="","",(IF($AF34=0,0,COUNTIF(PRM!$U$3:'PRM'!$U$50,$Z$3))))</f>
        <v/>
      </c>
      <c r="AI34" s="12" t="str">
        <f>IFERROR(VLOOKUP($Z$3&amp;$V34,PRM!$Q$3:$T$31,4,FALSE),"")</f>
        <v/>
      </c>
      <c r="AJ34" s="12" t="str">
        <f>IFERROR(IF($AI34=0,0,MATCH($Z$3,PRM!$Z$3:'PRM'!$Z$95,0)),"")</f>
        <v/>
      </c>
      <c r="AK34" s="12" t="str">
        <f>IF($Z$3="","",IF($AI34=0,0,COUNTIF(PRM!$Z$3:'PRM'!$Z$95,$Z$3)))</f>
        <v/>
      </c>
      <c r="AL34" s="12">
        <f t="shared" si="9"/>
        <v>0</v>
      </c>
      <c r="AM34" s="12">
        <f t="shared" si="10"/>
        <v>0</v>
      </c>
      <c r="AN34" s="12">
        <f t="shared" si="11"/>
        <v>0</v>
      </c>
      <c r="AO34" s="12">
        <f t="shared" si="12"/>
        <v>0</v>
      </c>
      <c r="AP34" s="12">
        <f t="shared" si="0"/>
        <v>0</v>
      </c>
      <c r="AQ34" s="12">
        <f t="shared" si="1"/>
        <v>0</v>
      </c>
      <c r="AR34" s="12">
        <f t="shared" si="2"/>
        <v>0</v>
      </c>
      <c r="AS34" s="12">
        <f t="shared" si="3"/>
        <v>0</v>
      </c>
      <c r="AT34" s="12">
        <f t="shared" si="4"/>
        <v>0</v>
      </c>
      <c r="AU34" s="12" t="e">
        <f>IF(#REF!&lt;&gt;"",IF(AA34="",1,0),0)</f>
        <v>#REF!</v>
      </c>
      <c r="AV34" s="12">
        <f t="shared" si="5"/>
        <v>0</v>
      </c>
      <c r="AW34" s="12">
        <f t="shared" si="6"/>
        <v>0</v>
      </c>
      <c r="AX34" s="12">
        <f t="shared" si="7"/>
        <v>0</v>
      </c>
      <c r="AY34" s="12">
        <f t="shared" si="13"/>
        <v>0</v>
      </c>
      <c r="AZ34" s="12">
        <f t="shared" si="14"/>
        <v>0</v>
      </c>
      <c r="BA34" s="12">
        <f t="shared" si="15"/>
        <v>0</v>
      </c>
      <c r="BB34" s="12">
        <f t="shared" si="16"/>
        <v>0</v>
      </c>
      <c r="BC34" s="12">
        <f t="shared" si="17"/>
        <v>0</v>
      </c>
      <c r="BD34" s="12">
        <f t="shared" si="18"/>
        <v>0</v>
      </c>
      <c r="BE34" s="12">
        <f t="shared" si="19"/>
        <v>0</v>
      </c>
      <c r="BF34" s="12">
        <f t="shared" si="20"/>
        <v>0</v>
      </c>
      <c r="BG34" s="12">
        <f t="shared" si="21"/>
        <v>0</v>
      </c>
      <c r="BH34" s="12">
        <f t="shared" si="22"/>
        <v>0</v>
      </c>
    </row>
    <row r="35" spans="1:60" s="12" customFormat="1" ht="27.75" customHeight="1">
      <c r="A35" s="45" t="str">
        <f t="shared" si="8"/>
        <v/>
      </c>
      <c r="B35" s="60"/>
      <c r="C35" s="61"/>
      <c r="D35" s="62"/>
      <c r="E35" s="63"/>
      <c r="F35" s="37"/>
      <c r="G35" s="36"/>
      <c r="H35" s="38"/>
      <c r="I35" s="38"/>
      <c r="J35" s="35"/>
      <c r="K35" s="72"/>
      <c r="L35" s="39"/>
      <c r="M35" s="39"/>
      <c r="N35" s="62"/>
      <c r="O35" s="64"/>
      <c r="P35" s="64"/>
      <c r="Q35" s="65"/>
      <c r="R35" s="39"/>
      <c r="S35" s="46"/>
      <c r="T35" s="46"/>
      <c r="U35" s="39"/>
      <c r="V35" s="40"/>
      <c r="W35" s="40"/>
      <c r="X35" s="40"/>
      <c r="Y35" s="12" t="str">
        <f>IFERROR(VLOOKUP($F35,PRM!$G$3:$H$5,2,FALSE),"")</f>
        <v/>
      </c>
      <c r="Z35" s="12" t="str">
        <f>IFERROR(VLOOKUP($G35,PRM!$I$3:$J$5,2,FALSE),"")</f>
        <v/>
      </c>
      <c r="AA35" s="12" t="str">
        <f>IFERROR(VLOOKUP(#REF!,PRM!$K$3:$L$4,2,FALSE),"")</f>
        <v/>
      </c>
      <c r="AB35" s="12" t="str">
        <f>IFERROR(VLOOKUP($N35,PRM!$M$3:$N$50,2,FALSE),"")</f>
        <v/>
      </c>
      <c r="AC35" s="12" t="str">
        <f>IFERROR(VLOOKUP($Z$3&amp;$V35,PRM!$Q$3:$R$31,2,FALSE),"")</f>
        <v/>
      </c>
      <c r="AD35" s="12">
        <f>IFERROR(VLOOKUP($Z$3&amp;$W35,PRM!$X$3:$Y$50,2,FALSE),"")</f>
        <v>0</v>
      </c>
      <c r="AE35" s="12">
        <f>IFERROR(VLOOKUP($Z$3&amp;$X35,PRM!$AC$3:$AD$45,2,FALSE),"")</f>
        <v>0</v>
      </c>
      <c r="AF35" s="12" t="str">
        <f>IFERROR(VLOOKUP($Z$3&amp;$V35,PRM!$Q$3:$T$31,3,FALSE),"")</f>
        <v/>
      </c>
      <c r="AG35" s="12" t="str">
        <f>IFERROR(IF($AF35=0,0,MATCH($Z$3,PRM!$U$3:'PRM'!$U$50,0)),"")</f>
        <v/>
      </c>
      <c r="AH35" s="12" t="str">
        <f>IF($Z$3="","",(IF($AF35=0,0,COUNTIF(PRM!$U$3:'PRM'!$U$50,$Z$3))))</f>
        <v/>
      </c>
      <c r="AI35" s="12" t="str">
        <f>IFERROR(VLOOKUP($Z$3&amp;$V35,PRM!$Q$3:$T$31,4,FALSE),"")</f>
        <v/>
      </c>
      <c r="AJ35" s="12" t="str">
        <f>IFERROR(IF($AI35=0,0,MATCH($Z$3,PRM!$Z$3:'PRM'!$Z$95,0)),"")</f>
        <v/>
      </c>
      <c r="AK35" s="12" t="str">
        <f>IF($Z$3="","",IF($AI35=0,0,COUNTIF(PRM!$Z$3:'PRM'!$Z$95,$Z$3)))</f>
        <v/>
      </c>
      <c r="AL35" s="12">
        <f t="shared" si="9"/>
        <v>0</v>
      </c>
      <c r="AM35" s="12">
        <f t="shared" si="10"/>
        <v>0</v>
      </c>
      <c r="AN35" s="12">
        <f t="shared" si="11"/>
        <v>0</v>
      </c>
      <c r="AO35" s="12">
        <f t="shared" si="12"/>
        <v>0</v>
      </c>
      <c r="AP35" s="12">
        <f t="shared" si="0"/>
        <v>0</v>
      </c>
      <c r="AQ35" s="12">
        <f t="shared" si="1"/>
        <v>0</v>
      </c>
      <c r="AR35" s="12">
        <f t="shared" si="2"/>
        <v>0</v>
      </c>
      <c r="AS35" s="12">
        <f t="shared" si="3"/>
        <v>0</v>
      </c>
      <c r="AT35" s="12">
        <f t="shared" si="4"/>
        <v>0</v>
      </c>
      <c r="AU35" s="12" t="e">
        <f>IF(#REF!&lt;&gt;"",IF(AA35="",1,0),0)</f>
        <v>#REF!</v>
      </c>
      <c r="AV35" s="12">
        <f t="shared" si="5"/>
        <v>0</v>
      </c>
      <c r="AW35" s="12">
        <f t="shared" si="6"/>
        <v>0</v>
      </c>
      <c r="AX35" s="12">
        <f t="shared" si="7"/>
        <v>0</v>
      </c>
      <c r="AY35" s="12">
        <f t="shared" si="13"/>
        <v>0</v>
      </c>
      <c r="AZ35" s="12">
        <f t="shared" si="14"/>
        <v>0</v>
      </c>
      <c r="BA35" s="12">
        <f t="shared" si="15"/>
        <v>0</v>
      </c>
      <c r="BB35" s="12">
        <f t="shared" si="16"/>
        <v>0</v>
      </c>
      <c r="BC35" s="12">
        <f t="shared" si="17"/>
        <v>0</v>
      </c>
      <c r="BD35" s="12">
        <f t="shared" si="18"/>
        <v>0</v>
      </c>
      <c r="BE35" s="12">
        <f t="shared" si="19"/>
        <v>0</v>
      </c>
      <c r="BF35" s="12">
        <f t="shared" si="20"/>
        <v>0</v>
      </c>
      <c r="BG35" s="12">
        <f t="shared" si="21"/>
        <v>0</v>
      </c>
      <c r="BH35" s="12">
        <f t="shared" si="22"/>
        <v>0</v>
      </c>
    </row>
    <row r="36" spans="1:60" s="12" customFormat="1" ht="27.75" customHeight="1">
      <c r="A36" s="45" t="str">
        <f t="shared" si="8"/>
        <v/>
      </c>
      <c r="B36" s="60"/>
      <c r="C36" s="61"/>
      <c r="D36" s="62"/>
      <c r="E36" s="63"/>
      <c r="F36" s="37"/>
      <c r="G36" s="36"/>
      <c r="H36" s="38"/>
      <c r="I36" s="38"/>
      <c r="J36" s="35"/>
      <c r="K36" s="72"/>
      <c r="L36" s="39"/>
      <c r="M36" s="39"/>
      <c r="N36" s="62"/>
      <c r="O36" s="64"/>
      <c r="P36" s="64"/>
      <c r="Q36" s="65"/>
      <c r="R36" s="39"/>
      <c r="S36" s="46"/>
      <c r="T36" s="46"/>
      <c r="U36" s="39"/>
      <c r="V36" s="40"/>
      <c r="W36" s="40"/>
      <c r="X36" s="40"/>
      <c r="Y36" s="12" t="str">
        <f>IFERROR(VLOOKUP($F36,PRM!$G$3:$H$5,2,FALSE),"")</f>
        <v/>
      </c>
      <c r="Z36" s="12" t="str">
        <f>IFERROR(VLOOKUP($G36,PRM!$I$3:$J$5,2,FALSE),"")</f>
        <v/>
      </c>
      <c r="AA36" s="12" t="str">
        <f>IFERROR(VLOOKUP(#REF!,PRM!$K$3:$L$4,2,FALSE),"")</f>
        <v/>
      </c>
      <c r="AB36" s="12" t="str">
        <f>IFERROR(VLOOKUP($N36,PRM!$M$3:$N$50,2,FALSE),"")</f>
        <v/>
      </c>
      <c r="AC36" s="12" t="str">
        <f>IFERROR(VLOOKUP($Z$3&amp;$V36,PRM!$Q$3:$R$31,2,FALSE),"")</f>
        <v/>
      </c>
      <c r="AD36" s="12">
        <f>IFERROR(VLOOKUP($Z$3&amp;$W36,PRM!$X$3:$Y$50,2,FALSE),"")</f>
        <v>0</v>
      </c>
      <c r="AE36" s="12">
        <f>IFERROR(VLOOKUP($Z$3&amp;$X36,PRM!$AC$3:$AD$45,2,FALSE),"")</f>
        <v>0</v>
      </c>
      <c r="AF36" s="12" t="str">
        <f>IFERROR(VLOOKUP($Z$3&amp;$V36,PRM!$Q$3:$T$31,3,FALSE),"")</f>
        <v/>
      </c>
      <c r="AG36" s="12" t="str">
        <f>IFERROR(IF($AF36=0,0,MATCH($Z$3,PRM!$U$3:'PRM'!$U$50,0)),"")</f>
        <v/>
      </c>
      <c r="AH36" s="12" t="str">
        <f>IF($Z$3="","",(IF($AF36=0,0,COUNTIF(PRM!$U$3:'PRM'!$U$50,$Z$3))))</f>
        <v/>
      </c>
      <c r="AI36" s="12" t="str">
        <f>IFERROR(VLOOKUP($Z$3&amp;$V36,PRM!$Q$3:$T$31,4,FALSE),"")</f>
        <v/>
      </c>
      <c r="AJ36" s="12" t="str">
        <f>IFERROR(IF($AI36=0,0,MATCH($Z$3,PRM!$Z$3:'PRM'!$Z$95,0)),"")</f>
        <v/>
      </c>
      <c r="AK36" s="12" t="str">
        <f>IF($Z$3="","",IF($AI36=0,0,COUNTIF(PRM!$Z$3:'PRM'!$Z$95,$Z$3)))</f>
        <v/>
      </c>
      <c r="AL36" s="12">
        <f t="shared" si="9"/>
        <v>0</v>
      </c>
      <c r="AM36" s="12">
        <f t="shared" si="10"/>
        <v>0</v>
      </c>
      <c r="AN36" s="12">
        <f t="shared" si="11"/>
        <v>0</v>
      </c>
      <c r="AO36" s="12">
        <f t="shared" si="12"/>
        <v>0</v>
      </c>
      <c r="AP36" s="12">
        <f t="shared" si="0"/>
        <v>0</v>
      </c>
      <c r="AQ36" s="12">
        <f t="shared" si="1"/>
        <v>0</v>
      </c>
      <c r="AR36" s="12">
        <f t="shared" si="2"/>
        <v>0</v>
      </c>
      <c r="AS36" s="12">
        <f t="shared" si="3"/>
        <v>0</v>
      </c>
      <c r="AT36" s="12">
        <f t="shared" si="4"/>
        <v>0</v>
      </c>
      <c r="AU36" s="12" t="e">
        <f>IF(#REF!&lt;&gt;"",IF(AA36="",1,0),0)</f>
        <v>#REF!</v>
      </c>
      <c r="AV36" s="12">
        <f t="shared" si="5"/>
        <v>0</v>
      </c>
      <c r="AW36" s="12">
        <f t="shared" si="6"/>
        <v>0</v>
      </c>
      <c r="AX36" s="12">
        <f t="shared" si="7"/>
        <v>0</v>
      </c>
      <c r="AY36" s="12">
        <f t="shared" si="13"/>
        <v>0</v>
      </c>
      <c r="AZ36" s="12">
        <f t="shared" si="14"/>
        <v>0</v>
      </c>
      <c r="BA36" s="12">
        <f t="shared" si="15"/>
        <v>0</v>
      </c>
      <c r="BB36" s="12">
        <f t="shared" si="16"/>
        <v>0</v>
      </c>
      <c r="BC36" s="12">
        <f t="shared" si="17"/>
        <v>0</v>
      </c>
      <c r="BD36" s="12">
        <f t="shared" si="18"/>
        <v>0</v>
      </c>
      <c r="BE36" s="12">
        <f t="shared" si="19"/>
        <v>0</v>
      </c>
      <c r="BF36" s="12">
        <f t="shared" si="20"/>
        <v>0</v>
      </c>
      <c r="BG36" s="12">
        <f t="shared" si="21"/>
        <v>0</v>
      </c>
      <c r="BH36" s="12">
        <f t="shared" si="22"/>
        <v>0</v>
      </c>
    </row>
    <row r="37" spans="1:60" s="12" customFormat="1" ht="27.75" customHeight="1">
      <c r="A37" s="45" t="str">
        <f t="shared" si="8"/>
        <v/>
      </c>
      <c r="B37" s="60"/>
      <c r="C37" s="61"/>
      <c r="D37" s="62"/>
      <c r="E37" s="63"/>
      <c r="F37" s="37"/>
      <c r="G37" s="36"/>
      <c r="H37" s="38"/>
      <c r="I37" s="38"/>
      <c r="J37" s="35"/>
      <c r="K37" s="72"/>
      <c r="L37" s="39"/>
      <c r="M37" s="39"/>
      <c r="N37" s="62"/>
      <c r="O37" s="64"/>
      <c r="P37" s="64"/>
      <c r="Q37" s="65"/>
      <c r="R37" s="39"/>
      <c r="S37" s="46"/>
      <c r="T37" s="46"/>
      <c r="U37" s="39"/>
      <c r="V37" s="40"/>
      <c r="W37" s="40"/>
      <c r="X37" s="40"/>
      <c r="Y37" s="12" t="str">
        <f>IFERROR(VLOOKUP($F37,PRM!$G$3:$H$5,2,FALSE),"")</f>
        <v/>
      </c>
      <c r="Z37" s="12" t="str">
        <f>IFERROR(VLOOKUP($G37,PRM!$I$3:$J$5,2,FALSE),"")</f>
        <v/>
      </c>
      <c r="AA37" s="12" t="str">
        <f>IFERROR(VLOOKUP(#REF!,PRM!$K$3:$L$4,2,FALSE),"")</f>
        <v/>
      </c>
      <c r="AB37" s="12" t="str">
        <f>IFERROR(VLOOKUP($N37,PRM!$M$3:$N$50,2,FALSE),"")</f>
        <v/>
      </c>
      <c r="AC37" s="12" t="str">
        <f>IFERROR(VLOOKUP($Z$3&amp;$V37,PRM!$Q$3:$R$31,2,FALSE),"")</f>
        <v/>
      </c>
      <c r="AD37" s="12">
        <f>IFERROR(VLOOKUP($Z$3&amp;$W37,PRM!$X$3:$Y$50,2,FALSE),"")</f>
        <v>0</v>
      </c>
      <c r="AE37" s="12">
        <f>IFERROR(VLOOKUP($Z$3&amp;$X37,PRM!$AC$3:$AD$45,2,FALSE),"")</f>
        <v>0</v>
      </c>
      <c r="AF37" s="12" t="str">
        <f>IFERROR(VLOOKUP($Z$3&amp;$V37,PRM!$Q$3:$T$31,3,FALSE),"")</f>
        <v/>
      </c>
      <c r="AG37" s="12" t="str">
        <f>IFERROR(IF($AF37=0,0,MATCH($Z$3,PRM!$U$3:'PRM'!$U$50,0)),"")</f>
        <v/>
      </c>
      <c r="AH37" s="12" t="str">
        <f>IF($Z$3="","",(IF($AF37=0,0,COUNTIF(PRM!$U$3:'PRM'!$U$50,$Z$3))))</f>
        <v/>
      </c>
      <c r="AI37" s="12" t="str">
        <f>IFERROR(VLOOKUP($Z$3&amp;$V37,PRM!$Q$3:$T$31,4,FALSE),"")</f>
        <v/>
      </c>
      <c r="AJ37" s="12" t="str">
        <f>IFERROR(IF($AI37=0,0,MATCH($Z$3,PRM!$Z$3:'PRM'!$Z$95,0)),"")</f>
        <v/>
      </c>
      <c r="AK37" s="12" t="str">
        <f>IF($Z$3="","",IF($AI37=0,0,COUNTIF(PRM!$Z$3:'PRM'!$Z$95,$Z$3)))</f>
        <v/>
      </c>
      <c r="AL37" s="12">
        <f t="shared" si="9"/>
        <v>0</v>
      </c>
      <c r="AM37" s="12">
        <f t="shared" si="10"/>
        <v>0</v>
      </c>
      <c r="AN37" s="12">
        <f t="shared" si="11"/>
        <v>0</v>
      </c>
      <c r="AO37" s="12">
        <f t="shared" si="12"/>
        <v>0</v>
      </c>
      <c r="AP37" s="12">
        <f t="shared" si="0"/>
        <v>0</v>
      </c>
      <c r="AQ37" s="12">
        <f t="shared" si="1"/>
        <v>0</v>
      </c>
      <c r="AR37" s="12">
        <f t="shared" si="2"/>
        <v>0</v>
      </c>
      <c r="AS37" s="12">
        <f t="shared" si="3"/>
        <v>0</v>
      </c>
      <c r="AT37" s="12">
        <f t="shared" si="4"/>
        <v>0</v>
      </c>
      <c r="AU37" s="12" t="e">
        <f>IF(#REF!&lt;&gt;"",IF(AA37="",1,0),0)</f>
        <v>#REF!</v>
      </c>
      <c r="AV37" s="12">
        <f t="shared" si="5"/>
        <v>0</v>
      </c>
      <c r="AW37" s="12">
        <f t="shared" si="6"/>
        <v>0</v>
      </c>
      <c r="AX37" s="12">
        <f t="shared" si="7"/>
        <v>0</v>
      </c>
      <c r="AY37" s="12">
        <f t="shared" si="13"/>
        <v>0</v>
      </c>
      <c r="AZ37" s="12">
        <f t="shared" si="14"/>
        <v>0</v>
      </c>
      <c r="BA37" s="12">
        <f t="shared" si="15"/>
        <v>0</v>
      </c>
      <c r="BB37" s="12">
        <f t="shared" si="16"/>
        <v>0</v>
      </c>
      <c r="BC37" s="12">
        <f t="shared" si="17"/>
        <v>0</v>
      </c>
      <c r="BD37" s="12">
        <f t="shared" si="18"/>
        <v>0</v>
      </c>
      <c r="BE37" s="12">
        <f t="shared" si="19"/>
        <v>0</v>
      </c>
      <c r="BF37" s="12">
        <f t="shared" si="20"/>
        <v>0</v>
      </c>
      <c r="BG37" s="12">
        <f t="shared" si="21"/>
        <v>0</v>
      </c>
      <c r="BH37" s="12">
        <f t="shared" si="22"/>
        <v>0</v>
      </c>
    </row>
    <row r="38" spans="1:60" s="12" customFormat="1" ht="27.75" customHeight="1">
      <c r="A38" s="45" t="str">
        <f t="shared" si="8"/>
        <v/>
      </c>
      <c r="B38" s="60"/>
      <c r="C38" s="61"/>
      <c r="D38" s="62"/>
      <c r="E38" s="63"/>
      <c r="F38" s="37"/>
      <c r="G38" s="36"/>
      <c r="H38" s="38"/>
      <c r="I38" s="38"/>
      <c r="J38" s="35"/>
      <c r="K38" s="72"/>
      <c r="L38" s="39"/>
      <c r="M38" s="39"/>
      <c r="N38" s="62"/>
      <c r="O38" s="64"/>
      <c r="P38" s="64"/>
      <c r="Q38" s="65"/>
      <c r="R38" s="39"/>
      <c r="S38" s="46"/>
      <c r="T38" s="46"/>
      <c r="U38" s="39"/>
      <c r="V38" s="40"/>
      <c r="W38" s="40"/>
      <c r="X38" s="40"/>
      <c r="Y38" s="12" t="str">
        <f>IFERROR(VLOOKUP($F38,PRM!$G$3:$H$5,2,FALSE),"")</f>
        <v/>
      </c>
      <c r="Z38" s="12" t="str">
        <f>IFERROR(VLOOKUP($G38,PRM!$I$3:$J$5,2,FALSE),"")</f>
        <v/>
      </c>
      <c r="AA38" s="12" t="str">
        <f>IFERROR(VLOOKUP(#REF!,PRM!$K$3:$L$4,2,FALSE),"")</f>
        <v/>
      </c>
      <c r="AB38" s="12" t="str">
        <f>IFERROR(VLOOKUP($N38,PRM!$M$3:$N$50,2,FALSE),"")</f>
        <v/>
      </c>
      <c r="AC38" s="12" t="str">
        <f>IFERROR(VLOOKUP($Z$3&amp;$V38,PRM!$Q$3:$R$31,2,FALSE),"")</f>
        <v/>
      </c>
      <c r="AD38" s="12">
        <f>IFERROR(VLOOKUP($Z$3&amp;$W38,PRM!$X$3:$Y$50,2,FALSE),"")</f>
        <v>0</v>
      </c>
      <c r="AE38" s="12">
        <f>IFERROR(VLOOKUP($Z$3&amp;$X38,PRM!$AC$3:$AD$45,2,FALSE),"")</f>
        <v>0</v>
      </c>
      <c r="AF38" s="12" t="str">
        <f>IFERROR(VLOOKUP($Z$3&amp;$V38,PRM!$Q$3:$T$31,3,FALSE),"")</f>
        <v/>
      </c>
      <c r="AG38" s="12" t="str">
        <f>IFERROR(IF($AF38=0,0,MATCH($Z$3,PRM!$U$3:'PRM'!$U$50,0)),"")</f>
        <v/>
      </c>
      <c r="AH38" s="12" t="str">
        <f>IF($Z$3="","",(IF($AF38=0,0,COUNTIF(PRM!$U$3:'PRM'!$U$50,$Z$3))))</f>
        <v/>
      </c>
      <c r="AI38" s="12" t="str">
        <f>IFERROR(VLOOKUP($Z$3&amp;$V38,PRM!$Q$3:$T$31,4,FALSE),"")</f>
        <v/>
      </c>
      <c r="AJ38" s="12" t="str">
        <f>IFERROR(IF($AI38=0,0,MATCH($Z$3,PRM!$Z$3:'PRM'!$Z$95,0)),"")</f>
        <v/>
      </c>
      <c r="AK38" s="12" t="str">
        <f>IF($Z$3="","",IF($AI38=0,0,COUNTIF(PRM!$Z$3:'PRM'!$Z$95,$Z$3)))</f>
        <v/>
      </c>
      <c r="AL38" s="12">
        <f t="shared" si="9"/>
        <v>0</v>
      </c>
      <c r="AM38" s="12">
        <f t="shared" si="10"/>
        <v>0</v>
      </c>
      <c r="AN38" s="12">
        <f t="shared" si="11"/>
        <v>0</v>
      </c>
      <c r="AO38" s="12">
        <f t="shared" si="12"/>
        <v>0</v>
      </c>
      <c r="AP38" s="12">
        <f t="shared" si="0"/>
        <v>0</v>
      </c>
      <c r="AQ38" s="12">
        <f t="shared" si="1"/>
        <v>0</v>
      </c>
      <c r="AR38" s="12">
        <f t="shared" si="2"/>
        <v>0</v>
      </c>
      <c r="AS38" s="12">
        <f t="shared" si="3"/>
        <v>0</v>
      </c>
      <c r="AT38" s="12">
        <f t="shared" si="4"/>
        <v>0</v>
      </c>
      <c r="AU38" s="12" t="e">
        <f>IF(#REF!&lt;&gt;"",IF(AA38="",1,0),0)</f>
        <v>#REF!</v>
      </c>
      <c r="AV38" s="12">
        <f t="shared" si="5"/>
        <v>0</v>
      </c>
      <c r="AW38" s="12">
        <f t="shared" si="6"/>
        <v>0</v>
      </c>
      <c r="AX38" s="12">
        <f t="shared" si="7"/>
        <v>0</v>
      </c>
      <c r="AY38" s="12">
        <f t="shared" si="13"/>
        <v>0</v>
      </c>
      <c r="AZ38" s="12">
        <f t="shared" si="14"/>
        <v>0</v>
      </c>
      <c r="BA38" s="12">
        <f t="shared" si="15"/>
        <v>0</v>
      </c>
      <c r="BB38" s="12">
        <f t="shared" si="16"/>
        <v>0</v>
      </c>
      <c r="BC38" s="12">
        <f t="shared" si="17"/>
        <v>0</v>
      </c>
      <c r="BD38" s="12">
        <f t="shared" si="18"/>
        <v>0</v>
      </c>
      <c r="BE38" s="12">
        <f t="shared" si="19"/>
        <v>0</v>
      </c>
      <c r="BF38" s="12">
        <f t="shared" si="20"/>
        <v>0</v>
      </c>
      <c r="BG38" s="12">
        <f t="shared" si="21"/>
        <v>0</v>
      </c>
      <c r="BH38" s="12">
        <f t="shared" si="22"/>
        <v>0</v>
      </c>
    </row>
    <row r="39" spans="1:60" s="12" customFormat="1" ht="27.75" customHeight="1">
      <c r="A39" s="45" t="str">
        <f t="shared" si="8"/>
        <v/>
      </c>
      <c r="B39" s="60"/>
      <c r="C39" s="61"/>
      <c r="D39" s="62"/>
      <c r="E39" s="63"/>
      <c r="F39" s="37"/>
      <c r="G39" s="36"/>
      <c r="H39" s="38"/>
      <c r="I39" s="38"/>
      <c r="J39" s="35"/>
      <c r="K39" s="72"/>
      <c r="L39" s="39"/>
      <c r="M39" s="39"/>
      <c r="N39" s="62"/>
      <c r="O39" s="64"/>
      <c r="P39" s="64"/>
      <c r="Q39" s="65"/>
      <c r="R39" s="39"/>
      <c r="S39" s="46"/>
      <c r="T39" s="46"/>
      <c r="U39" s="39"/>
      <c r="V39" s="40"/>
      <c r="W39" s="40"/>
      <c r="X39" s="40"/>
      <c r="Y39" s="12" t="str">
        <f>IFERROR(VLOOKUP($F39,PRM!$G$3:$H$5,2,FALSE),"")</f>
        <v/>
      </c>
      <c r="Z39" s="12" t="str">
        <f>IFERROR(VLOOKUP($G39,PRM!$I$3:$J$5,2,FALSE),"")</f>
        <v/>
      </c>
      <c r="AA39" s="12" t="str">
        <f>IFERROR(VLOOKUP(#REF!,PRM!$K$3:$L$4,2,FALSE),"")</f>
        <v/>
      </c>
      <c r="AB39" s="12" t="str">
        <f>IFERROR(VLOOKUP($N39,PRM!$M$3:$N$50,2,FALSE),"")</f>
        <v/>
      </c>
      <c r="AC39" s="12" t="str">
        <f>IFERROR(VLOOKUP($Z$3&amp;$V39,PRM!$Q$3:$R$31,2,FALSE),"")</f>
        <v/>
      </c>
      <c r="AD39" s="12">
        <f>IFERROR(VLOOKUP($Z$3&amp;$W39,PRM!$X$3:$Y$50,2,FALSE),"")</f>
        <v>0</v>
      </c>
      <c r="AE39" s="12">
        <f>IFERROR(VLOOKUP($Z$3&amp;$X39,PRM!$AC$3:$AD$45,2,FALSE),"")</f>
        <v>0</v>
      </c>
      <c r="AF39" s="12" t="str">
        <f>IFERROR(VLOOKUP($Z$3&amp;$V39,PRM!$Q$3:$T$31,3,FALSE),"")</f>
        <v/>
      </c>
      <c r="AG39" s="12" t="str">
        <f>IFERROR(IF($AF39=0,0,MATCH($Z$3,PRM!$U$3:'PRM'!$U$50,0)),"")</f>
        <v/>
      </c>
      <c r="AH39" s="12" t="str">
        <f>IF($Z$3="","",(IF($AF39=0,0,COUNTIF(PRM!$U$3:'PRM'!$U$50,$Z$3))))</f>
        <v/>
      </c>
      <c r="AI39" s="12" t="str">
        <f>IFERROR(VLOOKUP($Z$3&amp;$V39,PRM!$Q$3:$T$31,4,FALSE),"")</f>
        <v/>
      </c>
      <c r="AJ39" s="12" t="str">
        <f>IFERROR(IF($AI39=0,0,MATCH($Z$3,PRM!$Z$3:'PRM'!$Z$95,0)),"")</f>
        <v/>
      </c>
      <c r="AK39" s="12" t="str">
        <f>IF($Z$3="","",IF($AI39=0,0,COUNTIF(PRM!$Z$3:'PRM'!$Z$95,$Z$3)))</f>
        <v/>
      </c>
      <c r="AL39" s="12">
        <f t="shared" si="9"/>
        <v>0</v>
      </c>
      <c r="AM39" s="12">
        <f t="shared" si="10"/>
        <v>0</v>
      </c>
      <c r="AN39" s="12">
        <f t="shared" si="11"/>
        <v>0</v>
      </c>
      <c r="AO39" s="12">
        <f t="shared" si="12"/>
        <v>0</v>
      </c>
      <c r="AP39" s="12">
        <f t="shared" si="0"/>
        <v>0</v>
      </c>
      <c r="AQ39" s="12">
        <f t="shared" si="1"/>
        <v>0</v>
      </c>
      <c r="AR39" s="12">
        <f t="shared" si="2"/>
        <v>0</v>
      </c>
      <c r="AS39" s="12">
        <f t="shared" si="3"/>
        <v>0</v>
      </c>
      <c r="AT39" s="12">
        <f t="shared" si="4"/>
        <v>0</v>
      </c>
      <c r="AU39" s="12" t="e">
        <f>IF(#REF!&lt;&gt;"",IF(AA39="",1,0),0)</f>
        <v>#REF!</v>
      </c>
      <c r="AV39" s="12">
        <f t="shared" si="5"/>
        <v>0</v>
      </c>
      <c r="AW39" s="12">
        <f t="shared" si="6"/>
        <v>0</v>
      </c>
      <c r="AX39" s="12">
        <f t="shared" si="7"/>
        <v>0</v>
      </c>
      <c r="AY39" s="12">
        <f t="shared" si="13"/>
        <v>0</v>
      </c>
      <c r="AZ39" s="12">
        <f t="shared" si="14"/>
        <v>0</v>
      </c>
      <c r="BA39" s="12">
        <f t="shared" si="15"/>
        <v>0</v>
      </c>
      <c r="BB39" s="12">
        <f t="shared" si="16"/>
        <v>0</v>
      </c>
      <c r="BC39" s="12">
        <f t="shared" si="17"/>
        <v>0</v>
      </c>
      <c r="BD39" s="12">
        <f t="shared" si="18"/>
        <v>0</v>
      </c>
      <c r="BE39" s="12">
        <f t="shared" si="19"/>
        <v>0</v>
      </c>
      <c r="BF39" s="12">
        <f t="shared" si="20"/>
        <v>0</v>
      </c>
      <c r="BG39" s="12">
        <f t="shared" si="21"/>
        <v>0</v>
      </c>
      <c r="BH39" s="12">
        <f t="shared" si="22"/>
        <v>0</v>
      </c>
    </row>
    <row r="40" spans="1:60" s="12" customFormat="1" ht="27.75" customHeight="1">
      <c r="A40" s="45" t="str">
        <f t="shared" si="8"/>
        <v/>
      </c>
      <c r="B40" s="60"/>
      <c r="C40" s="61"/>
      <c r="D40" s="62"/>
      <c r="E40" s="63"/>
      <c r="F40" s="37"/>
      <c r="G40" s="36"/>
      <c r="H40" s="38"/>
      <c r="I40" s="38"/>
      <c r="J40" s="35"/>
      <c r="K40" s="72"/>
      <c r="L40" s="39"/>
      <c r="M40" s="39"/>
      <c r="N40" s="62"/>
      <c r="O40" s="64"/>
      <c r="P40" s="64"/>
      <c r="Q40" s="65"/>
      <c r="R40" s="39"/>
      <c r="S40" s="46"/>
      <c r="T40" s="46"/>
      <c r="U40" s="39"/>
      <c r="V40" s="40"/>
      <c r="W40" s="40"/>
      <c r="X40" s="40"/>
      <c r="Y40" s="12" t="str">
        <f>IFERROR(VLOOKUP($F40,PRM!$G$3:$H$5,2,FALSE),"")</f>
        <v/>
      </c>
      <c r="Z40" s="12" t="str">
        <f>IFERROR(VLOOKUP($G40,PRM!$I$3:$J$5,2,FALSE),"")</f>
        <v/>
      </c>
      <c r="AA40" s="12" t="str">
        <f>IFERROR(VLOOKUP(#REF!,PRM!$K$3:$L$4,2,FALSE),"")</f>
        <v/>
      </c>
      <c r="AB40" s="12" t="str">
        <f>IFERROR(VLOOKUP($N40,PRM!$M$3:$N$50,2,FALSE),"")</f>
        <v/>
      </c>
      <c r="AC40" s="12" t="str">
        <f>IFERROR(VLOOKUP($Z$3&amp;$V40,PRM!$Q$3:$R$31,2,FALSE),"")</f>
        <v/>
      </c>
      <c r="AD40" s="12">
        <f>IFERROR(VLOOKUP($Z$3&amp;$W40,PRM!$X$3:$Y$50,2,FALSE),"")</f>
        <v>0</v>
      </c>
      <c r="AE40" s="12">
        <f>IFERROR(VLOOKUP($Z$3&amp;$X40,PRM!$AC$3:$AD$45,2,FALSE),"")</f>
        <v>0</v>
      </c>
      <c r="AF40" s="12" t="str">
        <f>IFERROR(VLOOKUP($Z$3&amp;$V40,PRM!$Q$3:$T$31,3,FALSE),"")</f>
        <v/>
      </c>
      <c r="AG40" s="12" t="str">
        <f>IFERROR(IF($AF40=0,0,MATCH($Z$3,PRM!$U$3:'PRM'!$U$50,0)),"")</f>
        <v/>
      </c>
      <c r="AH40" s="12" t="str">
        <f>IF($Z$3="","",(IF($AF40=0,0,COUNTIF(PRM!$U$3:'PRM'!$U$50,$Z$3))))</f>
        <v/>
      </c>
      <c r="AI40" s="12" t="str">
        <f>IFERROR(VLOOKUP($Z$3&amp;$V40,PRM!$Q$3:$T$31,4,FALSE),"")</f>
        <v/>
      </c>
      <c r="AJ40" s="12" t="str">
        <f>IFERROR(IF($AI40=0,0,MATCH($Z$3,PRM!$Z$3:'PRM'!$Z$95,0)),"")</f>
        <v/>
      </c>
      <c r="AK40" s="12" t="str">
        <f>IF($Z$3="","",IF($AI40=0,0,COUNTIF(PRM!$Z$3:'PRM'!$Z$95,$Z$3)))</f>
        <v/>
      </c>
      <c r="AL40" s="12">
        <f t="shared" si="9"/>
        <v>0</v>
      </c>
      <c r="AM40" s="12">
        <f t="shared" si="10"/>
        <v>0</v>
      </c>
      <c r="AN40" s="12">
        <f t="shared" si="11"/>
        <v>0</v>
      </c>
      <c r="AO40" s="12">
        <f t="shared" si="12"/>
        <v>0</v>
      </c>
      <c r="AP40" s="12">
        <f t="shared" si="0"/>
        <v>0</v>
      </c>
      <c r="AQ40" s="12">
        <f t="shared" si="1"/>
        <v>0</v>
      </c>
      <c r="AR40" s="12">
        <f t="shared" si="2"/>
        <v>0</v>
      </c>
      <c r="AS40" s="12">
        <f t="shared" si="3"/>
        <v>0</v>
      </c>
      <c r="AT40" s="12">
        <f t="shared" si="4"/>
        <v>0</v>
      </c>
      <c r="AU40" s="12" t="e">
        <f>IF(#REF!&lt;&gt;"",IF(AA40="",1,0),0)</f>
        <v>#REF!</v>
      </c>
      <c r="AV40" s="12">
        <f t="shared" si="5"/>
        <v>0</v>
      </c>
      <c r="AW40" s="12">
        <f t="shared" si="6"/>
        <v>0</v>
      </c>
      <c r="AX40" s="12">
        <f t="shared" si="7"/>
        <v>0</v>
      </c>
      <c r="AY40" s="12">
        <f t="shared" si="13"/>
        <v>0</v>
      </c>
      <c r="AZ40" s="12">
        <f t="shared" si="14"/>
        <v>0</v>
      </c>
      <c r="BA40" s="12">
        <f t="shared" si="15"/>
        <v>0</v>
      </c>
      <c r="BB40" s="12">
        <f t="shared" si="16"/>
        <v>0</v>
      </c>
      <c r="BC40" s="12">
        <f t="shared" si="17"/>
        <v>0</v>
      </c>
      <c r="BD40" s="12">
        <f t="shared" si="18"/>
        <v>0</v>
      </c>
      <c r="BE40" s="12">
        <f t="shared" si="19"/>
        <v>0</v>
      </c>
      <c r="BF40" s="12">
        <f t="shared" si="20"/>
        <v>0</v>
      </c>
      <c r="BG40" s="12">
        <f t="shared" si="21"/>
        <v>0</v>
      </c>
      <c r="BH40" s="12">
        <f t="shared" si="22"/>
        <v>0</v>
      </c>
    </row>
    <row r="41" spans="1:60" s="12" customFormat="1" ht="27.75" customHeight="1">
      <c r="A41" s="45" t="str">
        <f t="shared" si="8"/>
        <v/>
      </c>
      <c r="B41" s="60"/>
      <c r="C41" s="61"/>
      <c r="D41" s="62"/>
      <c r="E41" s="63"/>
      <c r="F41" s="37"/>
      <c r="G41" s="36"/>
      <c r="H41" s="38"/>
      <c r="I41" s="38"/>
      <c r="J41" s="35"/>
      <c r="K41" s="72"/>
      <c r="L41" s="39"/>
      <c r="M41" s="39"/>
      <c r="N41" s="62"/>
      <c r="O41" s="64"/>
      <c r="P41" s="64"/>
      <c r="Q41" s="65"/>
      <c r="R41" s="39"/>
      <c r="S41" s="46"/>
      <c r="T41" s="46"/>
      <c r="U41" s="39"/>
      <c r="V41" s="40"/>
      <c r="W41" s="40"/>
      <c r="X41" s="40"/>
      <c r="Y41" s="12" t="str">
        <f>IFERROR(VLOOKUP($F41,PRM!$G$3:$H$5,2,FALSE),"")</f>
        <v/>
      </c>
      <c r="Z41" s="12" t="str">
        <f>IFERROR(VLOOKUP($G41,PRM!$I$3:$J$5,2,FALSE),"")</f>
        <v/>
      </c>
      <c r="AA41" s="12" t="str">
        <f>IFERROR(VLOOKUP(#REF!,PRM!$K$3:$L$4,2,FALSE),"")</f>
        <v/>
      </c>
      <c r="AB41" s="12" t="str">
        <f>IFERROR(VLOOKUP($N41,PRM!$M$3:$N$50,2,FALSE),"")</f>
        <v/>
      </c>
      <c r="AC41" s="12" t="str">
        <f>IFERROR(VLOOKUP($Z$3&amp;$V41,PRM!$Q$3:$R$31,2,FALSE),"")</f>
        <v/>
      </c>
      <c r="AD41" s="12">
        <f>IFERROR(VLOOKUP($Z$3&amp;$W41,PRM!$X$3:$Y$50,2,FALSE),"")</f>
        <v>0</v>
      </c>
      <c r="AE41" s="12">
        <f>IFERROR(VLOOKUP($Z$3&amp;$X41,PRM!$AC$3:$AD$45,2,FALSE),"")</f>
        <v>0</v>
      </c>
      <c r="AF41" s="12" t="str">
        <f>IFERROR(VLOOKUP($Z$3&amp;$V41,PRM!$Q$3:$T$31,3,FALSE),"")</f>
        <v/>
      </c>
      <c r="AG41" s="12" t="str">
        <f>IFERROR(IF($AF41=0,0,MATCH($Z$3,PRM!$U$3:'PRM'!$U$50,0)),"")</f>
        <v/>
      </c>
      <c r="AH41" s="12" t="str">
        <f>IF($Z$3="","",(IF($AF41=0,0,COUNTIF(PRM!$U$3:'PRM'!$U$50,$Z$3))))</f>
        <v/>
      </c>
      <c r="AI41" s="12" t="str">
        <f>IFERROR(VLOOKUP($Z$3&amp;$V41,PRM!$Q$3:$T$31,4,FALSE),"")</f>
        <v/>
      </c>
      <c r="AJ41" s="12" t="str">
        <f>IFERROR(IF($AI41=0,0,MATCH($Z$3,PRM!$Z$3:'PRM'!$Z$95,0)),"")</f>
        <v/>
      </c>
      <c r="AK41" s="12" t="str">
        <f>IF($Z$3="","",IF($AI41=0,0,COUNTIF(PRM!$Z$3:'PRM'!$Z$95,$Z$3)))</f>
        <v/>
      </c>
      <c r="AL41" s="12">
        <f t="shared" si="9"/>
        <v>0</v>
      </c>
      <c r="AM41" s="12">
        <f t="shared" si="10"/>
        <v>0</v>
      </c>
      <c r="AN41" s="12">
        <f t="shared" si="11"/>
        <v>0</v>
      </c>
      <c r="AO41" s="12">
        <f t="shared" si="12"/>
        <v>0</v>
      </c>
      <c r="AP41" s="12">
        <f t="shared" si="0"/>
        <v>0</v>
      </c>
      <c r="AQ41" s="12">
        <f t="shared" si="1"/>
        <v>0</v>
      </c>
      <c r="AR41" s="12">
        <f t="shared" si="2"/>
        <v>0</v>
      </c>
      <c r="AS41" s="12">
        <f t="shared" si="3"/>
        <v>0</v>
      </c>
      <c r="AT41" s="12">
        <f t="shared" si="4"/>
        <v>0</v>
      </c>
      <c r="AU41" s="12" t="e">
        <f>IF(#REF!&lt;&gt;"",IF(AA41="",1,0),0)</f>
        <v>#REF!</v>
      </c>
      <c r="AV41" s="12">
        <f t="shared" si="5"/>
        <v>0</v>
      </c>
      <c r="AW41" s="12">
        <f t="shared" si="6"/>
        <v>0</v>
      </c>
      <c r="AX41" s="12">
        <f t="shared" si="7"/>
        <v>0</v>
      </c>
      <c r="AY41" s="12">
        <f t="shared" si="13"/>
        <v>0</v>
      </c>
      <c r="AZ41" s="12">
        <f t="shared" si="14"/>
        <v>0</v>
      </c>
      <c r="BA41" s="12">
        <f t="shared" si="15"/>
        <v>0</v>
      </c>
      <c r="BB41" s="12">
        <f t="shared" si="16"/>
        <v>0</v>
      </c>
      <c r="BC41" s="12">
        <f t="shared" si="17"/>
        <v>0</v>
      </c>
      <c r="BD41" s="12">
        <f t="shared" si="18"/>
        <v>0</v>
      </c>
      <c r="BE41" s="12">
        <f t="shared" si="19"/>
        <v>0</v>
      </c>
      <c r="BF41" s="12">
        <f t="shared" si="20"/>
        <v>0</v>
      </c>
      <c r="BG41" s="12">
        <f t="shared" si="21"/>
        <v>0</v>
      </c>
      <c r="BH41" s="12">
        <f t="shared" si="22"/>
        <v>0</v>
      </c>
    </row>
    <row r="42" spans="1:60" s="12" customFormat="1" ht="27.75" customHeight="1">
      <c r="A42" s="45" t="str">
        <f t="shared" si="8"/>
        <v/>
      </c>
      <c r="B42" s="60"/>
      <c r="C42" s="61"/>
      <c r="D42" s="62"/>
      <c r="E42" s="63"/>
      <c r="F42" s="37"/>
      <c r="G42" s="36"/>
      <c r="H42" s="38"/>
      <c r="I42" s="38"/>
      <c r="J42" s="35"/>
      <c r="K42" s="72"/>
      <c r="L42" s="39"/>
      <c r="M42" s="39"/>
      <c r="N42" s="62"/>
      <c r="O42" s="64"/>
      <c r="P42" s="64"/>
      <c r="Q42" s="65"/>
      <c r="R42" s="39"/>
      <c r="S42" s="46"/>
      <c r="T42" s="46"/>
      <c r="U42" s="39"/>
      <c r="V42" s="40"/>
      <c r="W42" s="40"/>
      <c r="X42" s="40"/>
      <c r="Y42" s="12" t="str">
        <f>IFERROR(VLOOKUP($F42,PRM!$G$3:$H$5,2,FALSE),"")</f>
        <v/>
      </c>
      <c r="Z42" s="12" t="str">
        <f>IFERROR(VLOOKUP($G42,PRM!$I$3:$J$5,2,FALSE),"")</f>
        <v/>
      </c>
      <c r="AA42" s="12" t="str">
        <f>IFERROR(VLOOKUP(#REF!,PRM!$K$3:$L$4,2,FALSE),"")</f>
        <v/>
      </c>
      <c r="AB42" s="12" t="str">
        <f>IFERROR(VLOOKUP($N42,PRM!$M$3:$N$50,2,FALSE),"")</f>
        <v/>
      </c>
      <c r="AC42" s="12" t="str">
        <f>IFERROR(VLOOKUP($Z$3&amp;$V42,PRM!$Q$3:$R$31,2,FALSE),"")</f>
        <v/>
      </c>
      <c r="AD42" s="12">
        <f>IFERROR(VLOOKUP($Z$3&amp;$W42,PRM!$X$3:$Y$50,2,FALSE),"")</f>
        <v>0</v>
      </c>
      <c r="AE42" s="12">
        <f>IFERROR(VLOOKUP($Z$3&amp;$X42,PRM!$AC$3:$AD$45,2,FALSE),"")</f>
        <v>0</v>
      </c>
      <c r="AF42" s="12" t="str">
        <f>IFERROR(VLOOKUP($Z$3&amp;$V42,PRM!$Q$3:$T$31,3,FALSE),"")</f>
        <v/>
      </c>
      <c r="AG42" s="12" t="str">
        <f>IFERROR(IF($AF42=0,0,MATCH($Z$3,PRM!$U$3:'PRM'!$U$50,0)),"")</f>
        <v/>
      </c>
      <c r="AH42" s="12" t="str">
        <f>IF($Z$3="","",(IF($AF42=0,0,COUNTIF(PRM!$U$3:'PRM'!$U$50,$Z$3))))</f>
        <v/>
      </c>
      <c r="AI42" s="12" t="str">
        <f>IFERROR(VLOOKUP($Z$3&amp;$V42,PRM!$Q$3:$T$31,4,FALSE),"")</f>
        <v/>
      </c>
      <c r="AJ42" s="12" t="str">
        <f>IFERROR(IF($AI42=0,0,MATCH($Z$3,PRM!$Z$3:'PRM'!$Z$95,0)),"")</f>
        <v/>
      </c>
      <c r="AK42" s="12" t="str">
        <f>IF($Z$3="","",IF($AI42=0,0,COUNTIF(PRM!$Z$3:'PRM'!$Z$95,$Z$3)))</f>
        <v/>
      </c>
      <c r="AL42" s="12">
        <f t="shared" si="9"/>
        <v>0</v>
      </c>
      <c r="AM42" s="12">
        <f t="shared" si="10"/>
        <v>0</v>
      </c>
      <c r="AN42" s="12">
        <f t="shared" si="11"/>
        <v>0</v>
      </c>
      <c r="AO42" s="12">
        <f t="shared" si="12"/>
        <v>0</v>
      </c>
      <c r="AP42" s="12">
        <f t="shared" si="0"/>
        <v>0</v>
      </c>
      <c r="AQ42" s="12">
        <f t="shared" si="1"/>
        <v>0</v>
      </c>
      <c r="AR42" s="12">
        <f t="shared" si="2"/>
        <v>0</v>
      </c>
      <c r="AS42" s="12">
        <f t="shared" si="3"/>
        <v>0</v>
      </c>
      <c r="AT42" s="12">
        <f t="shared" si="4"/>
        <v>0</v>
      </c>
      <c r="AU42" s="12" t="e">
        <f>IF(#REF!&lt;&gt;"",IF(AA42="",1,0),0)</f>
        <v>#REF!</v>
      </c>
      <c r="AV42" s="12">
        <f t="shared" si="5"/>
        <v>0</v>
      </c>
      <c r="AW42" s="12">
        <f t="shared" si="6"/>
        <v>0</v>
      </c>
      <c r="AX42" s="12">
        <f t="shared" si="7"/>
        <v>0</v>
      </c>
      <c r="AY42" s="12">
        <f t="shared" si="13"/>
        <v>0</v>
      </c>
      <c r="AZ42" s="12">
        <f t="shared" si="14"/>
        <v>0</v>
      </c>
      <c r="BA42" s="12">
        <f t="shared" si="15"/>
        <v>0</v>
      </c>
      <c r="BB42" s="12">
        <f t="shared" si="16"/>
        <v>0</v>
      </c>
      <c r="BC42" s="12">
        <f t="shared" si="17"/>
        <v>0</v>
      </c>
      <c r="BD42" s="12">
        <f t="shared" si="18"/>
        <v>0</v>
      </c>
      <c r="BE42" s="12">
        <f t="shared" si="19"/>
        <v>0</v>
      </c>
      <c r="BF42" s="12">
        <f t="shared" si="20"/>
        <v>0</v>
      </c>
      <c r="BG42" s="12">
        <f t="shared" si="21"/>
        <v>0</v>
      </c>
      <c r="BH42" s="12">
        <f t="shared" si="22"/>
        <v>0</v>
      </c>
    </row>
    <row r="43" spans="1:60" s="12" customFormat="1" ht="27.75" customHeight="1">
      <c r="A43" s="45" t="str">
        <f t="shared" si="8"/>
        <v/>
      </c>
      <c r="B43" s="60"/>
      <c r="C43" s="61"/>
      <c r="D43" s="62"/>
      <c r="E43" s="63"/>
      <c r="F43" s="37"/>
      <c r="G43" s="36"/>
      <c r="H43" s="38"/>
      <c r="I43" s="38"/>
      <c r="J43" s="35"/>
      <c r="K43" s="72"/>
      <c r="L43" s="39"/>
      <c r="M43" s="39"/>
      <c r="N43" s="62"/>
      <c r="O43" s="64"/>
      <c r="P43" s="64"/>
      <c r="Q43" s="65"/>
      <c r="R43" s="39"/>
      <c r="S43" s="46"/>
      <c r="T43" s="46"/>
      <c r="U43" s="39"/>
      <c r="V43" s="40"/>
      <c r="W43" s="40"/>
      <c r="X43" s="40"/>
      <c r="Y43" s="12" t="str">
        <f>IFERROR(VLOOKUP($F43,PRM!$G$3:$H$5,2,FALSE),"")</f>
        <v/>
      </c>
      <c r="Z43" s="12" t="str">
        <f>IFERROR(VLOOKUP($G43,PRM!$I$3:$J$5,2,FALSE),"")</f>
        <v/>
      </c>
      <c r="AA43" s="12" t="str">
        <f>IFERROR(VLOOKUP(#REF!,PRM!$K$3:$L$4,2,FALSE),"")</f>
        <v/>
      </c>
      <c r="AB43" s="12" t="str">
        <f>IFERROR(VLOOKUP($N43,PRM!$M$3:$N$50,2,FALSE),"")</f>
        <v/>
      </c>
      <c r="AC43" s="12" t="str">
        <f>IFERROR(VLOOKUP($Z$3&amp;$V43,PRM!$Q$3:$R$31,2,FALSE),"")</f>
        <v/>
      </c>
      <c r="AD43" s="12">
        <f>IFERROR(VLOOKUP($Z$3&amp;$W43,PRM!$X$3:$Y$50,2,FALSE),"")</f>
        <v>0</v>
      </c>
      <c r="AE43" s="12">
        <f>IFERROR(VLOOKUP($Z$3&amp;$X43,PRM!$AC$3:$AD$45,2,FALSE),"")</f>
        <v>0</v>
      </c>
      <c r="AF43" s="12" t="str">
        <f>IFERROR(VLOOKUP($Z$3&amp;$V43,PRM!$Q$3:$T$31,3,FALSE),"")</f>
        <v/>
      </c>
      <c r="AG43" s="12" t="str">
        <f>IFERROR(IF($AF43=0,0,MATCH($Z$3,PRM!$U$3:'PRM'!$U$50,0)),"")</f>
        <v/>
      </c>
      <c r="AH43" s="12" t="str">
        <f>IF($Z$3="","",(IF($AF43=0,0,COUNTIF(PRM!$U$3:'PRM'!$U$50,$Z$3))))</f>
        <v/>
      </c>
      <c r="AI43" s="12" t="str">
        <f>IFERROR(VLOOKUP($Z$3&amp;$V43,PRM!$Q$3:$T$31,4,FALSE),"")</f>
        <v/>
      </c>
      <c r="AJ43" s="12" t="str">
        <f>IFERROR(IF($AI43=0,0,MATCH($Z$3,PRM!$Z$3:'PRM'!$Z$95,0)),"")</f>
        <v/>
      </c>
      <c r="AK43" s="12" t="str">
        <f>IF($Z$3="","",IF($AI43=0,0,COUNTIF(PRM!$Z$3:'PRM'!$Z$95,$Z$3)))</f>
        <v/>
      </c>
      <c r="AL43" s="12">
        <f t="shared" si="9"/>
        <v>0</v>
      </c>
      <c r="AM43" s="12">
        <f t="shared" si="10"/>
        <v>0</v>
      </c>
      <c r="AN43" s="12">
        <f t="shared" si="11"/>
        <v>0</v>
      </c>
      <c r="AO43" s="12">
        <f t="shared" si="12"/>
        <v>0</v>
      </c>
      <c r="AP43" s="12">
        <f t="shared" si="0"/>
        <v>0</v>
      </c>
      <c r="AQ43" s="12">
        <f t="shared" si="1"/>
        <v>0</v>
      </c>
      <c r="AR43" s="12">
        <f t="shared" si="2"/>
        <v>0</v>
      </c>
      <c r="AS43" s="12">
        <f t="shared" si="3"/>
        <v>0</v>
      </c>
      <c r="AT43" s="12">
        <f t="shared" si="4"/>
        <v>0</v>
      </c>
      <c r="AU43" s="12" t="e">
        <f>IF(#REF!&lt;&gt;"",IF(AA43="",1,0),0)</f>
        <v>#REF!</v>
      </c>
      <c r="AV43" s="12">
        <f t="shared" si="5"/>
        <v>0</v>
      </c>
      <c r="AW43" s="12">
        <f t="shared" si="6"/>
        <v>0</v>
      </c>
      <c r="AX43" s="12">
        <f t="shared" si="7"/>
        <v>0</v>
      </c>
      <c r="AY43" s="12">
        <f t="shared" si="13"/>
        <v>0</v>
      </c>
      <c r="AZ43" s="12">
        <f t="shared" si="14"/>
        <v>0</v>
      </c>
      <c r="BA43" s="12">
        <f t="shared" si="15"/>
        <v>0</v>
      </c>
      <c r="BB43" s="12">
        <f t="shared" si="16"/>
        <v>0</v>
      </c>
      <c r="BC43" s="12">
        <f t="shared" si="17"/>
        <v>0</v>
      </c>
      <c r="BD43" s="12">
        <f t="shared" si="18"/>
        <v>0</v>
      </c>
      <c r="BE43" s="12">
        <f t="shared" si="19"/>
        <v>0</v>
      </c>
      <c r="BF43" s="12">
        <f t="shared" si="20"/>
        <v>0</v>
      </c>
      <c r="BG43" s="12">
        <f t="shared" si="21"/>
        <v>0</v>
      </c>
      <c r="BH43" s="12">
        <f t="shared" si="22"/>
        <v>0</v>
      </c>
    </row>
    <row r="44" spans="1:60" s="12" customFormat="1" ht="27.75" customHeight="1">
      <c r="A44" s="45" t="str">
        <f t="shared" si="8"/>
        <v/>
      </c>
      <c r="B44" s="60"/>
      <c r="C44" s="61"/>
      <c r="D44" s="62"/>
      <c r="E44" s="63"/>
      <c r="F44" s="37"/>
      <c r="G44" s="36"/>
      <c r="H44" s="38"/>
      <c r="I44" s="38"/>
      <c r="J44" s="35"/>
      <c r="K44" s="72"/>
      <c r="L44" s="39"/>
      <c r="M44" s="39"/>
      <c r="N44" s="62"/>
      <c r="O44" s="64"/>
      <c r="P44" s="64"/>
      <c r="Q44" s="65"/>
      <c r="R44" s="39"/>
      <c r="S44" s="46"/>
      <c r="T44" s="46"/>
      <c r="U44" s="39"/>
      <c r="V44" s="40"/>
      <c r="W44" s="40"/>
      <c r="X44" s="40"/>
      <c r="Y44" s="12" t="str">
        <f>IFERROR(VLOOKUP($F44,PRM!$G$3:$H$5,2,FALSE),"")</f>
        <v/>
      </c>
      <c r="Z44" s="12" t="str">
        <f>IFERROR(VLOOKUP($G44,PRM!$I$3:$J$5,2,FALSE),"")</f>
        <v/>
      </c>
      <c r="AA44" s="12" t="str">
        <f>IFERROR(VLOOKUP(#REF!,PRM!$K$3:$L$4,2,FALSE),"")</f>
        <v/>
      </c>
      <c r="AB44" s="12" t="str">
        <f>IFERROR(VLOOKUP($N44,PRM!$M$3:$N$50,2,FALSE),"")</f>
        <v/>
      </c>
      <c r="AC44" s="12" t="str">
        <f>IFERROR(VLOOKUP($Z$3&amp;$V44,PRM!$Q$3:$R$31,2,FALSE),"")</f>
        <v/>
      </c>
      <c r="AD44" s="12">
        <f>IFERROR(VLOOKUP($Z$3&amp;$W44,PRM!$X$3:$Y$50,2,FALSE),"")</f>
        <v>0</v>
      </c>
      <c r="AE44" s="12">
        <f>IFERROR(VLOOKUP($Z$3&amp;$X44,PRM!$AC$3:$AD$45,2,FALSE),"")</f>
        <v>0</v>
      </c>
      <c r="AF44" s="12" t="str">
        <f>IFERROR(VLOOKUP($Z$3&amp;$V44,PRM!$Q$3:$T$31,3,FALSE),"")</f>
        <v/>
      </c>
      <c r="AG44" s="12" t="str">
        <f>IFERROR(IF($AF44=0,0,MATCH($Z$3,PRM!$U$3:'PRM'!$U$50,0)),"")</f>
        <v/>
      </c>
      <c r="AH44" s="12" t="str">
        <f>IF($Z$3="","",(IF($AF44=0,0,COUNTIF(PRM!$U$3:'PRM'!$U$50,$Z$3))))</f>
        <v/>
      </c>
      <c r="AI44" s="12" t="str">
        <f>IFERROR(VLOOKUP($Z$3&amp;$V44,PRM!$Q$3:$T$31,4,FALSE),"")</f>
        <v/>
      </c>
      <c r="AJ44" s="12" t="str">
        <f>IFERROR(IF($AI44=0,0,MATCH($Z$3,PRM!$Z$3:'PRM'!$Z$95,0)),"")</f>
        <v/>
      </c>
      <c r="AK44" s="12" t="str">
        <f>IF($Z$3="","",IF($AI44=0,0,COUNTIF(PRM!$Z$3:'PRM'!$Z$95,$Z$3)))</f>
        <v/>
      </c>
      <c r="AL44" s="12">
        <f t="shared" si="9"/>
        <v>0</v>
      </c>
      <c r="AM44" s="12">
        <f t="shared" si="10"/>
        <v>0</v>
      </c>
      <c r="AN44" s="12">
        <f t="shared" si="11"/>
        <v>0</v>
      </c>
      <c r="AO44" s="12">
        <f t="shared" si="12"/>
        <v>0</v>
      </c>
      <c r="AP44" s="12">
        <f t="shared" si="0"/>
        <v>0</v>
      </c>
      <c r="AQ44" s="12">
        <f t="shared" si="1"/>
        <v>0</v>
      </c>
      <c r="AR44" s="12">
        <f t="shared" si="2"/>
        <v>0</v>
      </c>
      <c r="AS44" s="12">
        <f t="shared" si="3"/>
        <v>0</v>
      </c>
      <c r="AT44" s="12">
        <f t="shared" si="4"/>
        <v>0</v>
      </c>
      <c r="AU44" s="12" t="e">
        <f>IF(#REF!&lt;&gt;"",IF(AA44="",1,0),0)</f>
        <v>#REF!</v>
      </c>
      <c r="AV44" s="12">
        <f t="shared" si="5"/>
        <v>0</v>
      </c>
      <c r="AW44" s="12">
        <f t="shared" si="6"/>
        <v>0</v>
      </c>
      <c r="AX44" s="12">
        <f t="shared" si="7"/>
        <v>0</v>
      </c>
      <c r="AY44" s="12">
        <f t="shared" si="13"/>
        <v>0</v>
      </c>
      <c r="AZ44" s="12">
        <f t="shared" si="14"/>
        <v>0</v>
      </c>
      <c r="BA44" s="12">
        <f t="shared" si="15"/>
        <v>0</v>
      </c>
      <c r="BB44" s="12">
        <f t="shared" si="16"/>
        <v>0</v>
      </c>
      <c r="BC44" s="12">
        <f t="shared" si="17"/>
        <v>0</v>
      </c>
      <c r="BD44" s="12">
        <f t="shared" si="18"/>
        <v>0</v>
      </c>
      <c r="BE44" s="12">
        <f t="shared" si="19"/>
        <v>0</v>
      </c>
      <c r="BF44" s="12">
        <f t="shared" si="20"/>
        <v>0</v>
      </c>
      <c r="BG44" s="12">
        <f t="shared" si="21"/>
        <v>0</v>
      </c>
      <c r="BH44" s="12">
        <f t="shared" si="22"/>
        <v>0</v>
      </c>
    </row>
    <row r="45" spans="1:60" s="12" customFormat="1" ht="27.75" customHeight="1">
      <c r="A45" s="45" t="str">
        <f t="shared" si="8"/>
        <v/>
      </c>
      <c r="B45" s="60"/>
      <c r="C45" s="61"/>
      <c r="D45" s="62"/>
      <c r="E45" s="63"/>
      <c r="F45" s="37"/>
      <c r="G45" s="36"/>
      <c r="H45" s="38"/>
      <c r="I45" s="38"/>
      <c r="J45" s="35"/>
      <c r="K45" s="72"/>
      <c r="L45" s="39"/>
      <c r="M45" s="39"/>
      <c r="N45" s="62"/>
      <c r="O45" s="64"/>
      <c r="P45" s="64"/>
      <c r="Q45" s="65"/>
      <c r="R45" s="39"/>
      <c r="S45" s="46"/>
      <c r="T45" s="46"/>
      <c r="U45" s="39"/>
      <c r="V45" s="40"/>
      <c r="W45" s="40"/>
      <c r="X45" s="40"/>
      <c r="Y45" s="12" t="str">
        <f>IFERROR(VLOOKUP($F45,PRM!$G$3:$H$5,2,FALSE),"")</f>
        <v/>
      </c>
      <c r="Z45" s="12" t="str">
        <f>IFERROR(VLOOKUP($G45,PRM!$I$3:$J$5,2,FALSE),"")</f>
        <v/>
      </c>
      <c r="AA45" s="12" t="str">
        <f>IFERROR(VLOOKUP(#REF!,PRM!$K$3:$L$4,2,FALSE),"")</f>
        <v/>
      </c>
      <c r="AB45" s="12" t="str">
        <f>IFERROR(VLOOKUP($N45,PRM!$M$3:$N$50,2,FALSE),"")</f>
        <v/>
      </c>
      <c r="AC45" s="12" t="str">
        <f>IFERROR(VLOOKUP($Z$3&amp;$V45,PRM!$Q$3:$R$31,2,FALSE),"")</f>
        <v/>
      </c>
      <c r="AD45" s="12">
        <f>IFERROR(VLOOKUP($Z$3&amp;$W45,PRM!$X$3:$Y$50,2,FALSE),"")</f>
        <v>0</v>
      </c>
      <c r="AE45" s="12">
        <f>IFERROR(VLOOKUP($Z$3&amp;$X45,PRM!$AC$3:$AD$45,2,FALSE),"")</f>
        <v>0</v>
      </c>
      <c r="AF45" s="12" t="str">
        <f>IFERROR(VLOOKUP($Z$3&amp;$V45,PRM!$Q$3:$T$31,3,FALSE),"")</f>
        <v/>
      </c>
      <c r="AG45" s="12" t="str">
        <f>IFERROR(IF($AF45=0,0,MATCH($Z$3,PRM!$U$3:'PRM'!$U$50,0)),"")</f>
        <v/>
      </c>
      <c r="AH45" s="12" t="str">
        <f>IF($Z$3="","",(IF($AF45=0,0,COUNTIF(PRM!$U$3:'PRM'!$U$50,$Z$3))))</f>
        <v/>
      </c>
      <c r="AI45" s="12" t="str">
        <f>IFERROR(VLOOKUP($Z$3&amp;$V45,PRM!$Q$3:$T$31,4,FALSE),"")</f>
        <v/>
      </c>
      <c r="AJ45" s="12" t="str">
        <f>IFERROR(IF($AI45=0,0,MATCH($Z$3,PRM!$Z$3:'PRM'!$Z$95,0)),"")</f>
        <v/>
      </c>
      <c r="AK45" s="12" t="str">
        <f>IF($Z$3="","",IF($AI45=0,0,COUNTIF(PRM!$Z$3:'PRM'!$Z$95,$Z$3)))</f>
        <v/>
      </c>
      <c r="AL45" s="12">
        <f t="shared" si="9"/>
        <v>0</v>
      </c>
      <c r="AM45" s="12">
        <f t="shared" si="10"/>
        <v>0</v>
      </c>
      <c r="AN45" s="12">
        <f t="shared" si="11"/>
        <v>0</v>
      </c>
      <c r="AO45" s="12">
        <f t="shared" si="12"/>
        <v>0</v>
      </c>
      <c r="AP45" s="12">
        <f t="shared" si="0"/>
        <v>0</v>
      </c>
      <c r="AQ45" s="12">
        <f t="shared" si="1"/>
        <v>0</v>
      </c>
      <c r="AR45" s="12">
        <f t="shared" si="2"/>
        <v>0</v>
      </c>
      <c r="AS45" s="12">
        <f t="shared" si="3"/>
        <v>0</v>
      </c>
      <c r="AT45" s="12">
        <f t="shared" si="4"/>
        <v>0</v>
      </c>
      <c r="AU45" s="12" t="e">
        <f>IF(#REF!&lt;&gt;"",IF(AA45="",1,0),0)</f>
        <v>#REF!</v>
      </c>
      <c r="AV45" s="12">
        <f t="shared" si="5"/>
        <v>0</v>
      </c>
      <c r="AW45" s="12">
        <f t="shared" si="6"/>
        <v>0</v>
      </c>
      <c r="AX45" s="12">
        <f t="shared" si="7"/>
        <v>0</v>
      </c>
      <c r="AY45" s="12">
        <f t="shared" si="13"/>
        <v>0</v>
      </c>
      <c r="AZ45" s="12">
        <f t="shared" si="14"/>
        <v>0</v>
      </c>
      <c r="BA45" s="12">
        <f t="shared" si="15"/>
        <v>0</v>
      </c>
      <c r="BB45" s="12">
        <f t="shared" si="16"/>
        <v>0</v>
      </c>
      <c r="BC45" s="12">
        <f t="shared" si="17"/>
        <v>0</v>
      </c>
      <c r="BD45" s="12">
        <f t="shared" si="18"/>
        <v>0</v>
      </c>
      <c r="BE45" s="12">
        <f t="shared" si="19"/>
        <v>0</v>
      </c>
      <c r="BF45" s="12">
        <f t="shared" si="20"/>
        <v>0</v>
      </c>
      <c r="BG45" s="12">
        <f t="shared" si="21"/>
        <v>0</v>
      </c>
      <c r="BH45" s="12">
        <f t="shared" si="22"/>
        <v>0</v>
      </c>
    </row>
    <row r="46" spans="1:60" s="12" customFormat="1" ht="27.75" customHeight="1">
      <c r="A46" s="45" t="str">
        <f t="shared" si="8"/>
        <v/>
      </c>
      <c r="B46" s="60"/>
      <c r="C46" s="61"/>
      <c r="D46" s="62"/>
      <c r="E46" s="63"/>
      <c r="F46" s="37"/>
      <c r="G46" s="36"/>
      <c r="H46" s="38"/>
      <c r="I46" s="38"/>
      <c r="J46" s="35"/>
      <c r="K46" s="72"/>
      <c r="L46" s="39"/>
      <c r="M46" s="39"/>
      <c r="N46" s="62"/>
      <c r="O46" s="64"/>
      <c r="P46" s="64"/>
      <c r="Q46" s="65"/>
      <c r="R46" s="39"/>
      <c r="S46" s="46"/>
      <c r="T46" s="46"/>
      <c r="U46" s="39"/>
      <c r="V46" s="40"/>
      <c r="W46" s="40"/>
      <c r="X46" s="40"/>
      <c r="Y46" s="12" t="str">
        <f>IFERROR(VLOOKUP($F46,PRM!$G$3:$H$5,2,FALSE),"")</f>
        <v/>
      </c>
      <c r="Z46" s="12" t="str">
        <f>IFERROR(VLOOKUP($G46,PRM!$I$3:$J$5,2,FALSE),"")</f>
        <v/>
      </c>
      <c r="AA46" s="12" t="str">
        <f>IFERROR(VLOOKUP(#REF!,PRM!$K$3:$L$4,2,FALSE),"")</f>
        <v/>
      </c>
      <c r="AB46" s="12" t="str">
        <f>IFERROR(VLOOKUP($N46,PRM!$M$3:$N$50,2,FALSE),"")</f>
        <v/>
      </c>
      <c r="AC46" s="12" t="str">
        <f>IFERROR(VLOOKUP($Z$3&amp;$V46,PRM!$Q$3:$R$31,2,FALSE),"")</f>
        <v/>
      </c>
      <c r="AD46" s="12">
        <f>IFERROR(VLOOKUP($Z$3&amp;$W46,PRM!$X$3:$Y$50,2,FALSE),"")</f>
        <v>0</v>
      </c>
      <c r="AE46" s="12">
        <f>IFERROR(VLOOKUP($Z$3&amp;$X46,PRM!$AC$3:$AD$45,2,FALSE),"")</f>
        <v>0</v>
      </c>
      <c r="AF46" s="12" t="str">
        <f>IFERROR(VLOOKUP($Z$3&amp;$V46,PRM!$Q$3:$T$31,3,FALSE),"")</f>
        <v/>
      </c>
      <c r="AG46" s="12" t="str">
        <f>IFERROR(IF($AF46=0,0,MATCH($Z$3,PRM!$U$3:'PRM'!$U$50,0)),"")</f>
        <v/>
      </c>
      <c r="AH46" s="12" t="str">
        <f>IF($Z$3="","",(IF($AF46=0,0,COUNTIF(PRM!$U$3:'PRM'!$U$50,$Z$3))))</f>
        <v/>
      </c>
      <c r="AI46" s="12" t="str">
        <f>IFERROR(VLOOKUP($Z$3&amp;$V46,PRM!$Q$3:$T$31,4,FALSE),"")</f>
        <v/>
      </c>
      <c r="AJ46" s="12" t="str">
        <f>IFERROR(IF($AI46=0,0,MATCH($Z$3,PRM!$Z$3:'PRM'!$Z$95,0)),"")</f>
        <v/>
      </c>
      <c r="AK46" s="12" t="str">
        <f>IF($Z$3="","",IF($AI46=0,0,COUNTIF(PRM!$Z$3:'PRM'!$Z$95,$Z$3)))</f>
        <v/>
      </c>
      <c r="AL46" s="12">
        <f t="shared" si="9"/>
        <v>0</v>
      </c>
      <c r="AM46" s="12">
        <f t="shared" si="10"/>
        <v>0</v>
      </c>
      <c r="AN46" s="12">
        <f t="shared" si="11"/>
        <v>0</v>
      </c>
      <c r="AO46" s="12">
        <f t="shared" si="12"/>
        <v>0</v>
      </c>
      <c r="AP46" s="12">
        <f t="shared" si="0"/>
        <v>0</v>
      </c>
      <c r="AQ46" s="12">
        <f t="shared" si="1"/>
        <v>0</v>
      </c>
      <c r="AR46" s="12">
        <f t="shared" si="2"/>
        <v>0</v>
      </c>
      <c r="AS46" s="12">
        <f t="shared" si="3"/>
        <v>0</v>
      </c>
      <c r="AT46" s="12">
        <f t="shared" si="4"/>
        <v>0</v>
      </c>
      <c r="AU46" s="12" t="e">
        <f>IF(#REF!&lt;&gt;"",IF(AA46="",1,0),0)</f>
        <v>#REF!</v>
      </c>
      <c r="AV46" s="12">
        <f t="shared" si="5"/>
        <v>0</v>
      </c>
      <c r="AW46" s="12">
        <f t="shared" si="6"/>
        <v>0</v>
      </c>
      <c r="AX46" s="12">
        <f t="shared" si="7"/>
        <v>0</v>
      </c>
      <c r="AY46" s="12">
        <f t="shared" si="13"/>
        <v>0</v>
      </c>
      <c r="AZ46" s="12">
        <f t="shared" si="14"/>
        <v>0</v>
      </c>
      <c r="BA46" s="12">
        <f t="shared" si="15"/>
        <v>0</v>
      </c>
      <c r="BB46" s="12">
        <f t="shared" si="16"/>
        <v>0</v>
      </c>
      <c r="BC46" s="12">
        <f t="shared" si="17"/>
        <v>0</v>
      </c>
      <c r="BD46" s="12">
        <f t="shared" si="18"/>
        <v>0</v>
      </c>
      <c r="BE46" s="12">
        <f t="shared" si="19"/>
        <v>0</v>
      </c>
      <c r="BF46" s="12">
        <f t="shared" si="20"/>
        <v>0</v>
      </c>
      <c r="BG46" s="12">
        <f t="shared" si="21"/>
        <v>0</v>
      </c>
      <c r="BH46" s="12">
        <f t="shared" si="22"/>
        <v>0</v>
      </c>
    </row>
    <row r="47" spans="1:60" s="12" customFormat="1" ht="27.75" customHeight="1">
      <c r="A47" s="45" t="str">
        <f t="shared" si="8"/>
        <v/>
      </c>
      <c r="B47" s="60"/>
      <c r="C47" s="61"/>
      <c r="D47" s="62"/>
      <c r="E47" s="63"/>
      <c r="F47" s="37"/>
      <c r="G47" s="36"/>
      <c r="H47" s="38"/>
      <c r="I47" s="38"/>
      <c r="J47" s="35"/>
      <c r="K47" s="72"/>
      <c r="L47" s="39"/>
      <c r="M47" s="39"/>
      <c r="N47" s="62"/>
      <c r="O47" s="64"/>
      <c r="P47" s="64"/>
      <c r="Q47" s="65"/>
      <c r="R47" s="39"/>
      <c r="S47" s="46"/>
      <c r="T47" s="46"/>
      <c r="U47" s="39"/>
      <c r="V47" s="40"/>
      <c r="W47" s="40"/>
      <c r="X47" s="40"/>
      <c r="Y47" s="12" t="str">
        <f>IFERROR(VLOOKUP($F47,PRM!$G$3:$H$5,2,FALSE),"")</f>
        <v/>
      </c>
      <c r="Z47" s="12" t="str">
        <f>IFERROR(VLOOKUP($G47,PRM!$I$3:$J$5,2,FALSE),"")</f>
        <v/>
      </c>
      <c r="AA47" s="12" t="str">
        <f>IFERROR(VLOOKUP(#REF!,PRM!$K$3:$L$4,2,FALSE),"")</f>
        <v/>
      </c>
      <c r="AB47" s="12" t="str">
        <f>IFERROR(VLOOKUP($N47,PRM!$M$3:$N$50,2,FALSE),"")</f>
        <v/>
      </c>
      <c r="AC47" s="12" t="str">
        <f>IFERROR(VLOOKUP($Z$3&amp;$V47,PRM!$Q$3:$R$31,2,FALSE),"")</f>
        <v/>
      </c>
      <c r="AD47" s="12">
        <f>IFERROR(VLOOKUP($Z$3&amp;$W47,PRM!$X$3:$Y$50,2,FALSE),"")</f>
        <v>0</v>
      </c>
      <c r="AE47" s="12">
        <f>IFERROR(VLOOKUP($Z$3&amp;$X47,PRM!$AC$3:$AD$45,2,FALSE),"")</f>
        <v>0</v>
      </c>
      <c r="AF47" s="12" t="str">
        <f>IFERROR(VLOOKUP($Z$3&amp;$V47,PRM!$Q$3:$T$31,3,FALSE),"")</f>
        <v/>
      </c>
      <c r="AG47" s="12" t="str">
        <f>IFERROR(IF($AF47=0,0,MATCH($Z$3,PRM!$U$3:'PRM'!$U$50,0)),"")</f>
        <v/>
      </c>
      <c r="AH47" s="12" t="str">
        <f>IF($Z$3="","",(IF($AF47=0,0,COUNTIF(PRM!$U$3:'PRM'!$U$50,$Z$3))))</f>
        <v/>
      </c>
      <c r="AI47" s="12" t="str">
        <f>IFERROR(VLOOKUP($Z$3&amp;$V47,PRM!$Q$3:$T$31,4,FALSE),"")</f>
        <v/>
      </c>
      <c r="AJ47" s="12" t="str">
        <f>IFERROR(IF($AI47=0,0,MATCH($Z$3,PRM!$Z$3:'PRM'!$Z$95,0)),"")</f>
        <v/>
      </c>
      <c r="AK47" s="12" t="str">
        <f>IF($Z$3="","",IF($AI47=0,0,COUNTIF(PRM!$Z$3:'PRM'!$Z$95,$Z$3)))</f>
        <v/>
      </c>
      <c r="AL47" s="12">
        <f t="shared" si="9"/>
        <v>0</v>
      </c>
      <c r="AM47" s="12">
        <f t="shared" si="10"/>
        <v>0</v>
      </c>
      <c r="AN47" s="12">
        <f t="shared" si="11"/>
        <v>0</v>
      </c>
      <c r="AO47" s="12">
        <f t="shared" si="12"/>
        <v>0</v>
      </c>
      <c r="AP47" s="12">
        <f t="shared" si="0"/>
        <v>0</v>
      </c>
      <c r="AQ47" s="12">
        <f t="shared" si="1"/>
        <v>0</v>
      </c>
      <c r="AR47" s="12">
        <f t="shared" si="2"/>
        <v>0</v>
      </c>
      <c r="AS47" s="12">
        <f t="shared" si="3"/>
        <v>0</v>
      </c>
      <c r="AT47" s="12">
        <f t="shared" si="4"/>
        <v>0</v>
      </c>
      <c r="AU47" s="12" t="e">
        <f>IF(#REF!&lt;&gt;"",IF(AA47="",1,0),0)</f>
        <v>#REF!</v>
      </c>
      <c r="AV47" s="12">
        <f t="shared" si="5"/>
        <v>0</v>
      </c>
      <c r="AW47" s="12">
        <f t="shared" si="6"/>
        <v>0</v>
      </c>
      <c r="AX47" s="12">
        <f t="shared" si="7"/>
        <v>0</v>
      </c>
      <c r="AY47" s="12">
        <f t="shared" si="13"/>
        <v>0</v>
      </c>
      <c r="AZ47" s="12">
        <f t="shared" si="14"/>
        <v>0</v>
      </c>
      <c r="BA47" s="12">
        <f t="shared" si="15"/>
        <v>0</v>
      </c>
      <c r="BB47" s="12">
        <f t="shared" si="16"/>
        <v>0</v>
      </c>
      <c r="BC47" s="12">
        <f t="shared" si="17"/>
        <v>0</v>
      </c>
      <c r="BD47" s="12">
        <f t="shared" si="18"/>
        <v>0</v>
      </c>
      <c r="BE47" s="12">
        <f t="shared" si="19"/>
        <v>0</v>
      </c>
      <c r="BF47" s="12">
        <f t="shared" si="20"/>
        <v>0</v>
      </c>
      <c r="BG47" s="12">
        <f t="shared" si="21"/>
        <v>0</v>
      </c>
      <c r="BH47" s="12">
        <f t="shared" si="22"/>
        <v>0</v>
      </c>
    </row>
    <row r="48" spans="1:60" s="12" customFormat="1" ht="27.75" customHeight="1">
      <c r="A48" s="45" t="str">
        <f t="shared" si="8"/>
        <v/>
      </c>
      <c r="B48" s="60"/>
      <c r="C48" s="61"/>
      <c r="D48" s="62"/>
      <c r="E48" s="63"/>
      <c r="F48" s="37"/>
      <c r="G48" s="36"/>
      <c r="H48" s="38"/>
      <c r="I48" s="38"/>
      <c r="J48" s="35"/>
      <c r="K48" s="72"/>
      <c r="L48" s="39"/>
      <c r="M48" s="39"/>
      <c r="N48" s="62"/>
      <c r="O48" s="64"/>
      <c r="P48" s="64"/>
      <c r="Q48" s="65"/>
      <c r="R48" s="39"/>
      <c r="S48" s="46"/>
      <c r="T48" s="46"/>
      <c r="U48" s="39"/>
      <c r="V48" s="40"/>
      <c r="W48" s="40"/>
      <c r="X48" s="40"/>
      <c r="Y48" s="12" t="str">
        <f>IFERROR(VLOOKUP($F48,PRM!$G$3:$H$5,2,FALSE),"")</f>
        <v/>
      </c>
      <c r="Z48" s="12" t="str">
        <f>IFERROR(VLOOKUP($G48,PRM!$I$3:$J$5,2,FALSE),"")</f>
        <v/>
      </c>
      <c r="AA48" s="12" t="str">
        <f>IFERROR(VLOOKUP(#REF!,PRM!$K$3:$L$4,2,FALSE),"")</f>
        <v/>
      </c>
      <c r="AB48" s="12" t="str">
        <f>IFERROR(VLOOKUP($N48,PRM!$M$3:$N$50,2,FALSE),"")</f>
        <v/>
      </c>
      <c r="AC48" s="12" t="str">
        <f>IFERROR(VLOOKUP($Z$3&amp;$V48,PRM!$Q$3:$R$31,2,FALSE),"")</f>
        <v/>
      </c>
      <c r="AD48" s="12">
        <f>IFERROR(VLOOKUP($Z$3&amp;$W48,PRM!$X$3:$Y$50,2,FALSE),"")</f>
        <v>0</v>
      </c>
      <c r="AE48" s="12">
        <f>IFERROR(VLOOKUP($Z$3&amp;$X48,PRM!$AC$3:$AD$45,2,FALSE),"")</f>
        <v>0</v>
      </c>
      <c r="AF48" s="12" t="str">
        <f>IFERROR(VLOOKUP($Z$3&amp;$V48,PRM!$Q$3:$T$31,3,FALSE),"")</f>
        <v/>
      </c>
      <c r="AG48" s="12" t="str">
        <f>IFERROR(IF($AF48=0,0,MATCH($Z$3,PRM!$U$3:'PRM'!$U$50,0)),"")</f>
        <v/>
      </c>
      <c r="AH48" s="12" t="str">
        <f>IF($Z$3="","",(IF($AF48=0,0,COUNTIF(PRM!$U$3:'PRM'!$U$50,$Z$3))))</f>
        <v/>
      </c>
      <c r="AI48" s="12" t="str">
        <f>IFERROR(VLOOKUP($Z$3&amp;$V48,PRM!$Q$3:$T$31,4,FALSE),"")</f>
        <v/>
      </c>
      <c r="AJ48" s="12" t="str">
        <f>IFERROR(IF($AI48=0,0,MATCH($Z$3,PRM!$Z$3:'PRM'!$Z$95,0)),"")</f>
        <v/>
      </c>
      <c r="AK48" s="12" t="str">
        <f>IF($Z$3="","",IF($AI48=0,0,COUNTIF(PRM!$Z$3:'PRM'!$Z$95,$Z$3)))</f>
        <v/>
      </c>
      <c r="AL48" s="12">
        <f t="shared" si="9"/>
        <v>0</v>
      </c>
      <c r="AM48" s="12">
        <f t="shared" si="10"/>
        <v>0</v>
      </c>
      <c r="AN48" s="12">
        <f t="shared" si="11"/>
        <v>0</v>
      </c>
      <c r="AO48" s="12">
        <f t="shared" si="12"/>
        <v>0</v>
      </c>
      <c r="AP48" s="12">
        <f t="shared" si="0"/>
        <v>0</v>
      </c>
      <c r="AQ48" s="12">
        <f t="shared" si="1"/>
        <v>0</v>
      </c>
      <c r="AR48" s="12">
        <f t="shared" si="2"/>
        <v>0</v>
      </c>
      <c r="AS48" s="12">
        <f t="shared" si="3"/>
        <v>0</v>
      </c>
      <c r="AT48" s="12">
        <f t="shared" si="4"/>
        <v>0</v>
      </c>
      <c r="AU48" s="12" t="e">
        <f>IF(#REF!&lt;&gt;"",IF(AA48="",1,0),0)</f>
        <v>#REF!</v>
      </c>
      <c r="AV48" s="12">
        <f t="shared" si="5"/>
        <v>0</v>
      </c>
      <c r="AW48" s="12">
        <f t="shared" si="6"/>
        <v>0</v>
      </c>
      <c r="AX48" s="12">
        <f t="shared" si="7"/>
        <v>0</v>
      </c>
      <c r="AY48" s="12">
        <f t="shared" si="13"/>
        <v>0</v>
      </c>
      <c r="AZ48" s="12">
        <f t="shared" si="14"/>
        <v>0</v>
      </c>
      <c r="BA48" s="12">
        <f t="shared" si="15"/>
        <v>0</v>
      </c>
      <c r="BB48" s="12">
        <f t="shared" si="16"/>
        <v>0</v>
      </c>
      <c r="BC48" s="12">
        <f t="shared" si="17"/>
        <v>0</v>
      </c>
      <c r="BD48" s="12">
        <f t="shared" si="18"/>
        <v>0</v>
      </c>
      <c r="BE48" s="12">
        <f t="shared" si="19"/>
        <v>0</v>
      </c>
      <c r="BF48" s="12">
        <f t="shared" si="20"/>
        <v>0</v>
      </c>
      <c r="BG48" s="12">
        <f t="shared" si="21"/>
        <v>0</v>
      </c>
      <c r="BH48" s="12">
        <f t="shared" si="22"/>
        <v>0</v>
      </c>
    </row>
    <row r="49" spans="1:60" s="12" customFormat="1" ht="27.75" customHeight="1">
      <c r="A49" s="45" t="str">
        <f t="shared" si="8"/>
        <v/>
      </c>
      <c r="B49" s="60"/>
      <c r="C49" s="61"/>
      <c r="D49" s="62"/>
      <c r="E49" s="63"/>
      <c r="F49" s="37"/>
      <c r="G49" s="36"/>
      <c r="H49" s="38"/>
      <c r="I49" s="38"/>
      <c r="J49" s="35"/>
      <c r="K49" s="72"/>
      <c r="L49" s="39"/>
      <c r="M49" s="39"/>
      <c r="N49" s="62"/>
      <c r="O49" s="64"/>
      <c r="P49" s="64"/>
      <c r="Q49" s="65"/>
      <c r="R49" s="39"/>
      <c r="S49" s="46"/>
      <c r="T49" s="46"/>
      <c r="U49" s="39"/>
      <c r="V49" s="40"/>
      <c r="W49" s="40"/>
      <c r="X49" s="40"/>
      <c r="Y49" s="12" t="str">
        <f>IFERROR(VLOOKUP($F49,PRM!$G$3:$H$5,2,FALSE),"")</f>
        <v/>
      </c>
      <c r="Z49" s="12" t="str">
        <f>IFERROR(VLOOKUP($G49,PRM!$I$3:$J$5,2,FALSE),"")</f>
        <v/>
      </c>
      <c r="AA49" s="12" t="str">
        <f>IFERROR(VLOOKUP(#REF!,PRM!$K$3:$L$4,2,FALSE),"")</f>
        <v/>
      </c>
      <c r="AB49" s="12" t="str">
        <f>IFERROR(VLOOKUP($N49,PRM!$M$3:$N$50,2,FALSE),"")</f>
        <v/>
      </c>
      <c r="AC49" s="12" t="str">
        <f>IFERROR(VLOOKUP($Z$3&amp;$V49,PRM!$Q$3:$R$31,2,FALSE),"")</f>
        <v/>
      </c>
      <c r="AD49" s="12">
        <f>IFERROR(VLOOKUP($Z$3&amp;$W49,PRM!$X$3:$Y$50,2,FALSE),"")</f>
        <v>0</v>
      </c>
      <c r="AE49" s="12">
        <f>IFERROR(VLOOKUP($Z$3&amp;$X49,PRM!$AC$3:$AD$45,2,FALSE),"")</f>
        <v>0</v>
      </c>
      <c r="AF49" s="12" t="str">
        <f>IFERROR(VLOOKUP($Z$3&amp;$V49,PRM!$Q$3:$T$31,3,FALSE),"")</f>
        <v/>
      </c>
      <c r="AG49" s="12" t="str">
        <f>IFERROR(IF($AF49=0,0,MATCH($Z$3,PRM!$U$3:'PRM'!$U$50,0)),"")</f>
        <v/>
      </c>
      <c r="AH49" s="12" t="str">
        <f>IF($Z$3="","",(IF($AF49=0,0,COUNTIF(PRM!$U$3:'PRM'!$U$50,$Z$3))))</f>
        <v/>
      </c>
      <c r="AI49" s="12" t="str">
        <f>IFERROR(VLOOKUP($Z$3&amp;$V49,PRM!$Q$3:$T$31,4,FALSE),"")</f>
        <v/>
      </c>
      <c r="AJ49" s="12" t="str">
        <f>IFERROR(IF($AI49=0,0,MATCH($Z$3,PRM!$Z$3:'PRM'!$Z$95,0)),"")</f>
        <v/>
      </c>
      <c r="AK49" s="12" t="str">
        <f>IF($Z$3="","",IF($AI49=0,0,COUNTIF(PRM!$Z$3:'PRM'!$Z$95,$Z$3)))</f>
        <v/>
      </c>
      <c r="AL49" s="12">
        <f t="shared" si="9"/>
        <v>0</v>
      </c>
      <c r="AM49" s="12">
        <f t="shared" si="10"/>
        <v>0</v>
      </c>
      <c r="AN49" s="12">
        <f t="shared" si="11"/>
        <v>0</v>
      </c>
      <c r="AO49" s="12">
        <f t="shared" si="12"/>
        <v>0</v>
      </c>
      <c r="AP49" s="12">
        <f t="shared" si="0"/>
        <v>0</v>
      </c>
      <c r="AQ49" s="12">
        <f t="shared" si="1"/>
        <v>0</v>
      </c>
      <c r="AR49" s="12">
        <f t="shared" si="2"/>
        <v>0</v>
      </c>
      <c r="AS49" s="12">
        <f t="shared" si="3"/>
        <v>0</v>
      </c>
      <c r="AT49" s="12">
        <f t="shared" si="4"/>
        <v>0</v>
      </c>
      <c r="AU49" s="12" t="e">
        <f>IF(#REF!&lt;&gt;"",IF(AA49="",1,0),0)</f>
        <v>#REF!</v>
      </c>
      <c r="AV49" s="12">
        <f t="shared" si="5"/>
        <v>0</v>
      </c>
      <c r="AW49" s="12">
        <f t="shared" si="6"/>
        <v>0</v>
      </c>
      <c r="AX49" s="12">
        <f t="shared" si="7"/>
        <v>0</v>
      </c>
      <c r="AY49" s="12">
        <f t="shared" si="13"/>
        <v>0</v>
      </c>
      <c r="AZ49" s="12">
        <f t="shared" si="14"/>
        <v>0</v>
      </c>
      <c r="BA49" s="12">
        <f t="shared" si="15"/>
        <v>0</v>
      </c>
      <c r="BB49" s="12">
        <f t="shared" si="16"/>
        <v>0</v>
      </c>
      <c r="BC49" s="12">
        <f t="shared" si="17"/>
        <v>0</v>
      </c>
      <c r="BD49" s="12">
        <f t="shared" si="18"/>
        <v>0</v>
      </c>
      <c r="BE49" s="12">
        <f t="shared" si="19"/>
        <v>0</v>
      </c>
      <c r="BF49" s="12">
        <f t="shared" si="20"/>
        <v>0</v>
      </c>
      <c r="BG49" s="12">
        <f t="shared" si="21"/>
        <v>0</v>
      </c>
      <c r="BH49" s="12">
        <f t="shared" si="22"/>
        <v>0</v>
      </c>
    </row>
    <row r="50" spans="1:60" s="12" customFormat="1" ht="27.75" customHeight="1">
      <c r="A50" s="45" t="str">
        <f t="shared" si="8"/>
        <v/>
      </c>
      <c r="B50" s="60"/>
      <c r="C50" s="61"/>
      <c r="D50" s="62"/>
      <c r="E50" s="63"/>
      <c r="F50" s="37"/>
      <c r="G50" s="36"/>
      <c r="H50" s="38"/>
      <c r="I50" s="38"/>
      <c r="J50" s="35"/>
      <c r="K50" s="72"/>
      <c r="L50" s="39"/>
      <c r="M50" s="39"/>
      <c r="N50" s="62"/>
      <c r="O50" s="64"/>
      <c r="P50" s="64"/>
      <c r="Q50" s="65"/>
      <c r="R50" s="39"/>
      <c r="S50" s="46"/>
      <c r="T50" s="46"/>
      <c r="U50" s="39"/>
      <c r="V50" s="40"/>
      <c r="W50" s="40"/>
      <c r="X50" s="40"/>
      <c r="Y50" s="12" t="str">
        <f>IFERROR(VLOOKUP($F50,PRM!$G$3:$H$5,2,FALSE),"")</f>
        <v/>
      </c>
      <c r="Z50" s="12" t="str">
        <f>IFERROR(VLOOKUP($G50,PRM!$I$3:$J$5,2,FALSE),"")</f>
        <v/>
      </c>
      <c r="AA50" s="12" t="str">
        <f>IFERROR(VLOOKUP(#REF!,PRM!$K$3:$L$4,2,FALSE),"")</f>
        <v/>
      </c>
      <c r="AB50" s="12" t="str">
        <f>IFERROR(VLOOKUP($N50,PRM!$M$3:$N$50,2,FALSE),"")</f>
        <v/>
      </c>
      <c r="AC50" s="12" t="str">
        <f>IFERROR(VLOOKUP($Z$3&amp;$V50,PRM!$Q$3:$R$31,2,FALSE),"")</f>
        <v/>
      </c>
      <c r="AD50" s="12">
        <f>IFERROR(VLOOKUP($Z$3&amp;$W50,PRM!$X$3:$Y$50,2,FALSE),"")</f>
        <v>0</v>
      </c>
      <c r="AE50" s="12">
        <f>IFERROR(VLOOKUP($Z$3&amp;$X50,PRM!$AC$3:$AD$45,2,FALSE),"")</f>
        <v>0</v>
      </c>
      <c r="AF50" s="12" t="str">
        <f>IFERROR(VLOOKUP($Z$3&amp;$V50,PRM!$Q$3:$T$31,3,FALSE),"")</f>
        <v/>
      </c>
      <c r="AG50" s="12" t="str">
        <f>IFERROR(IF($AF50=0,0,MATCH($Z$3,PRM!$U$3:'PRM'!$U$50,0)),"")</f>
        <v/>
      </c>
      <c r="AH50" s="12" t="str">
        <f>IF($Z$3="","",(IF($AF50=0,0,COUNTIF(PRM!$U$3:'PRM'!$U$50,$Z$3))))</f>
        <v/>
      </c>
      <c r="AI50" s="12" t="str">
        <f>IFERROR(VLOOKUP($Z$3&amp;$V50,PRM!$Q$3:$T$31,4,FALSE),"")</f>
        <v/>
      </c>
      <c r="AJ50" s="12" t="str">
        <f>IFERROR(IF($AI50=0,0,MATCH($Z$3,PRM!$Z$3:'PRM'!$Z$95,0)),"")</f>
        <v/>
      </c>
      <c r="AK50" s="12" t="str">
        <f>IF($Z$3="","",IF($AI50=0,0,COUNTIF(PRM!$Z$3:'PRM'!$Z$95,$Z$3)))</f>
        <v/>
      </c>
      <c r="AL50" s="12">
        <f t="shared" si="9"/>
        <v>0</v>
      </c>
      <c r="AM50" s="12">
        <f t="shared" si="10"/>
        <v>0</v>
      </c>
      <c r="AN50" s="12">
        <f t="shared" si="11"/>
        <v>0</v>
      </c>
      <c r="AO50" s="12">
        <f t="shared" si="12"/>
        <v>0</v>
      </c>
      <c r="AP50" s="12">
        <f t="shared" si="0"/>
        <v>0</v>
      </c>
      <c r="AQ50" s="12">
        <f t="shared" si="1"/>
        <v>0</v>
      </c>
      <c r="AR50" s="12">
        <f t="shared" si="2"/>
        <v>0</v>
      </c>
      <c r="AS50" s="12">
        <f t="shared" si="3"/>
        <v>0</v>
      </c>
      <c r="AT50" s="12">
        <f t="shared" si="4"/>
        <v>0</v>
      </c>
      <c r="AU50" s="12" t="e">
        <f>IF(#REF!&lt;&gt;"",IF(AA50="",1,0),0)</f>
        <v>#REF!</v>
      </c>
      <c r="AV50" s="12">
        <f t="shared" si="5"/>
        <v>0</v>
      </c>
      <c r="AW50" s="12">
        <f t="shared" si="6"/>
        <v>0</v>
      </c>
      <c r="AX50" s="12">
        <f t="shared" si="7"/>
        <v>0</v>
      </c>
      <c r="AY50" s="12">
        <f t="shared" si="13"/>
        <v>0</v>
      </c>
      <c r="AZ50" s="12">
        <f t="shared" si="14"/>
        <v>0</v>
      </c>
      <c r="BA50" s="12">
        <f t="shared" si="15"/>
        <v>0</v>
      </c>
      <c r="BB50" s="12">
        <f t="shared" si="16"/>
        <v>0</v>
      </c>
      <c r="BC50" s="12">
        <f t="shared" si="17"/>
        <v>0</v>
      </c>
      <c r="BD50" s="12">
        <f t="shared" si="18"/>
        <v>0</v>
      </c>
      <c r="BE50" s="12">
        <f t="shared" si="19"/>
        <v>0</v>
      </c>
      <c r="BF50" s="12">
        <f t="shared" si="20"/>
        <v>0</v>
      </c>
      <c r="BG50" s="12">
        <f t="shared" si="21"/>
        <v>0</v>
      </c>
      <c r="BH50" s="12">
        <f t="shared" si="22"/>
        <v>0</v>
      </c>
    </row>
    <row r="51" spans="1:60" s="12" customFormat="1" ht="27.75" customHeight="1">
      <c r="A51" s="45" t="str">
        <f t="shared" si="8"/>
        <v/>
      </c>
      <c r="B51" s="60"/>
      <c r="C51" s="61"/>
      <c r="D51" s="62"/>
      <c r="E51" s="63"/>
      <c r="F51" s="37"/>
      <c r="G51" s="36"/>
      <c r="H51" s="38"/>
      <c r="I51" s="38"/>
      <c r="J51" s="35"/>
      <c r="K51" s="72"/>
      <c r="L51" s="39"/>
      <c r="M51" s="39"/>
      <c r="N51" s="62"/>
      <c r="O51" s="64"/>
      <c r="P51" s="64"/>
      <c r="Q51" s="65"/>
      <c r="R51" s="39"/>
      <c r="S51" s="46"/>
      <c r="T51" s="46"/>
      <c r="U51" s="39"/>
      <c r="V51" s="40"/>
      <c r="W51" s="40"/>
      <c r="X51" s="40"/>
      <c r="Y51" s="12" t="str">
        <f>IFERROR(VLOOKUP($F51,PRM!$G$3:$H$5,2,FALSE),"")</f>
        <v/>
      </c>
      <c r="Z51" s="12" t="str">
        <f>IFERROR(VLOOKUP($G51,PRM!$I$3:$J$5,2,FALSE),"")</f>
        <v/>
      </c>
      <c r="AA51" s="12" t="str">
        <f>IFERROR(VLOOKUP(#REF!,PRM!$K$3:$L$4,2,FALSE),"")</f>
        <v/>
      </c>
      <c r="AB51" s="12" t="str">
        <f>IFERROR(VLOOKUP($N51,PRM!$M$3:$N$50,2,FALSE),"")</f>
        <v/>
      </c>
      <c r="AC51" s="12" t="str">
        <f>IFERROR(VLOOKUP($Z$3&amp;$V51,PRM!$Q$3:$R$31,2,FALSE),"")</f>
        <v/>
      </c>
      <c r="AD51" s="12">
        <f>IFERROR(VLOOKUP($Z$3&amp;$W51,PRM!$X$3:$Y$50,2,FALSE),"")</f>
        <v>0</v>
      </c>
      <c r="AE51" s="12">
        <f>IFERROR(VLOOKUP($Z$3&amp;$X51,PRM!$AC$3:$AD$45,2,FALSE),"")</f>
        <v>0</v>
      </c>
      <c r="AF51" s="12" t="str">
        <f>IFERROR(VLOOKUP($Z$3&amp;$V51,PRM!$Q$3:$T$31,3,FALSE),"")</f>
        <v/>
      </c>
      <c r="AG51" s="12" t="str">
        <f>IFERROR(IF($AF51=0,0,MATCH($Z$3,PRM!$U$3:'PRM'!$U$50,0)),"")</f>
        <v/>
      </c>
      <c r="AH51" s="12" t="str">
        <f>IF($Z$3="","",(IF($AF51=0,0,COUNTIF(PRM!$U$3:'PRM'!$U$50,$Z$3))))</f>
        <v/>
      </c>
      <c r="AI51" s="12" t="str">
        <f>IFERROR(VLOOKUP($Z$3&amp;$V51,PRM!$Q$3:$T$31,4,FALSE),"")</f>
        <v/>
      </c>
      <c r="AJ51" s="12" t="str">
        <f>IFERROR(IF($AI51=0,0,MATCH($Z$3,PRM!$Z$3:'PRM'!$Z$95,0)),"")</f>
        <v/>
      </c>
      <c r="AK51" s="12" t="str">
        <f>IF($Z$3="","",IF($AI51=0,0,COUNTIF(PRM!$Z$3:'PRM'!$Z$95,$Z$3)))</f>
        <v/>
      </c>
      <c r="AL51" s="12">
        <f t="shared" si="9"/>
        <v>0</v>
      </c>
      <c r="AM51" s="12">
        <f t="shared" si="10"/>
        <v>0</v>
      </c>
      <c r="AN51" s="12">
        <f t="shared" si="11"/>
        <v>0</v>
      </c>
      <c r="AO51" s="12">
        <f t="shared" si="12"/>
        <v>0</v>
      </c>
      <c r="AP51" s="12">
        <f t="shared" si="0"/>
        <v>0</v>
      </c>
      <c r="AQ51" s="12">
        <f t="shared" si="1"/>
        <v>0</v>
      </c>
      <c r="AR51" s="12">
        <f t="shared" si="2"/>
        <v>0</v>
      </c>
      <c r="AS51" s="12">
        <f t="shared" si="3"/>
        <v>0</v>
      </c>
      <c r="AT51" s="12">
        <f t="shared" si="4"/>
        <v>0</v>
      </c>
      <c r="AU51" s="12" t="e">
        <f>IF(#REF!&lt;&gt;"",IF(AA51="",1,0),0)</f>
        <v>#REF!</v>
      </c>
      <c r="AV51" s="12">
        <f t="shared" si="5"/>
        <v>0</v>
      </c>
      <c r="AW51" s="12">
        <f t="shared" si="6"/>
        <v>0</v>
      </c>
      <c r="AX51" s="12">
        <f t="shared" si="7"/>
        <v>0</v>
      </c>
      <c r="AY51" s="12">
        <f t="shared" si="13"/>
        <v>0</v>
      </c>
      <c r="AZ51" s="12">
        <f t="shared" si="14"/>
        <v>0</v>
      </c>
      <c r="BA51" s="12">
        <f t="shared" si="15"/>
        <v>0</v>
      </c>
      <c r="BB51" s="12">
        <f t="shared" si="16"/>
        <v>0</v>
      </c>
      <c r="BC51" s="12">
        <f t="shared" si="17"/>
        <v>0</v>
      </c>
      <c r="BD51" s="12">
        <f t="shared" si="18"/>
        <v>0</v>
      </c>
      <c r="BE51" s="12">
        <f t="shared" si="19"/>
        <v>0</v>
      </c>
      <c r="BF51" s="12">
        <f t="shared" si="20"/>
        <v>0</v>
      </c>
      <c r="BG51" s="12">
        <f t="shared" si="21"/>
        <v>0</v>
      </c>
      <c r="BH51" s="12">
        <f t="shared" si="22"/>
        <v>0</v>
      </c>
    </row>
    <row r="52" spans="1:60" s="12" customFormat="1" ht="27.75" customHeight="1">
      <c r="A52" s="45" t="str">
        <f t="shared" si="8"/>
        <v/>
      </c>
      <c r="B52" s="60"/>
      <c r="C52" s="61"/>
      <c r="D52" s="62"/>
      <c r="E52" s="63"/>
      <c r="F52" s="37"/>
      <c r="G52" s="36"/>
      <c r="H52" s="38"/>
      <c r="I52" s="38"/>
      <c r="J52" s="35"/>
      <c r="K52" s="72"/>
      <c r="L52" s="39"/>
      <c r="M52" s="39"/>
      <c r="N52" s="62"/>
      <c r="O52" s="64"/>
      <c r="P52" s="64"/>
      <c r="Q52" s="65"/>
      <c r="R52" s="39"/>
      <c r="S52" s="46"/>
      <c r="T52" s="46"/>
      <c r="U52" s="39"/>
      <c r="V52" s="40"/>
      <c r="W52" s="40"/>
      <c r="X52" s="40"/>
      <c r="Y52" s="12" t="str">
        <f>IFERROR(VLOOKUP($F52,PRM!$G$3:$H$5,2,FALSE),"")</f>
        <v/>
      </c>
      <c r="Z52" s="12" t="str">
        <f>IFERROR(VLOOKUP($G52,PRM!$I$3:$J$5,2,FALSE),"")</f>
        <v/>
      </c>
      <c r="AA52" s="12" t="str">
        <f>IFERROR(VLOOKUP(#REF!,PRM!$K$3:$L$4,2,FALSE),"")</f>
        <v/>
      </c>
      <c r="AB52" s="12" t="str">
        <f>IFERROR(VLOOKUP($N52,PRM!$M$3:$N$50,2,FALSE),"")</f>
        <v/>
      </c>
      <c r="AC52" s="12" t="str">
        <f>IFERROR(VLOOKUP($Z$3&amp;$V52,PRM!$Q$3:$R$31,2,FALSE),"")</f>
        <v/>
      </c>
      <c r="AD52" s="12">
        <f>IFERROR(VLOOKUP($Z$3&amp;$W52,PRM!$X$3:$Y$50,2,FALSE),"")</f>
        <v>0</v>
      </c>
      <c r="AE52" s="12">
        <f>IFERROR(VLOOKUP($Z$3&amp;$X52,PRM!$AC$3:$AD$45,2,FALSE),"")</f>
        <v>0</v>
      </c>
      <c r="AF52" s="12" t="str">
        <f>IFERROR(VLOOKUP($Z$3&amp;$V52,PRM!$Q$3:$T$31,3,FALSE),"")</f>
        <v/>
      </c>
      <c r="AG52" s="12" t="str">
        <f>IFERROR(IF($AF52=0,0,MATCH($Z$3,PRM!$U$3:'PRM'!$U$50,0)),"")</f>
        <v/>
      </c>
      <c r="AH52" s="12" t="str">
        <f>IF($Z$3="","",(IF($AF52=0,0,COUNTIF(PRM!$U$3:'PRM'!$U$50,$Z$3))))</f>
        <v/>
      </c>
      <c r="AI52" s="12" t="str">
        <f>IFERROR(VLOOKUP($Z$3&amp;$V52,PRM!$Q$3:$T$31,4,FALSE),"")</f>
        <v/>
      </c>
      <c r="AJ52" s="12" t="str">
        <f>IFERROR(IF($AI52=0,0,MATCH($Z$3,PRM!$Z$3:'PRM'!$Z$95,0)),"")</f>
        <v/>
      </c>
      <c r="AK52" s="12" t="str">
        <f>IF($Z$3="","",IF($AI52=0,0,COUNTIF(PRM!$Z$3:'PRM'!$Z$95,$Z$3)))</f>
        <v/>
      </c>
      <c r="AL52" s="12">
        <f t="shared" si="9"/>
        <v>0</v>
      </c>
      <c r="AM52" s="12">
        <f t="shared" si="10"/>
        <v>0</v>
      </c>
      <c r="AN52" s="12">
        <f t="shared" si="11"/>
        <v>0</v>
      </c>
      <c r="AO52" s="12">
        <f t="shared" si="12"/>
        <v>0</v>
      </c>
      <c r="AP52" s="12">
        <f t="shared" si="0"/>
        <v>0</v>
      </c>
      <c r="AQ52" s="12">
        <f t="shared" si="1"/>
        <v>0</v>
      </c>
      <c r="AR52" s="12">
        <f t="shared" si="2"/>
        <v>0</v>
      </c>
      <c r="AS52" s="12">
        <f t="shared" si="3"/>
        <v>0</v>
      </c>
      <c r="AT52" s="12">
        <f t="shared" si="4"/>
        <v>0</v>
      </c>
      <c r="AU52" s="12" t="e">
        <f>IF(#REF!&lt;&gt;"",IF(AA52="",1,0),0)</f>
        <v>#REF!</v>
      </c>
      <c r="AV52" s="12">
        <f t="shared" si="5"/>
        <v>0</v>
      </c>
      <c r="AW52" s="12">
        <f t="shared" si="6"/>
        <v>0</v>
      </c>
      <c r="AX52" s="12">
        <f t="shared" si="7"/>
        <v>0</v>
      </c>
      <c r="AY52" s="12">
        <f t="shared" si="13"/>
        <v>0</v>
      </c>
      <c r="AZ52" s="12">
        <f t="shared" si="14"/>
        <v>0</v>
      </c>
      <c r="BA52" s="12">
        <f t="shared" si="15"/>
        <v>0</v>
      </c>
      <c r="BB52" s="12">
        <f t="shared" si="16"/>
        <v>0</v>
      </c>
      <c r="BC52" s="12">
        <f t="shared" si="17"/>
        <v>0</v>
      </c>
      <c r="BD52" s="12">
        <f t="shared" si="18"/>
        <v>0</v>
      </c>
      <c r="BE52" s="12">
        <f t="shared" si="19"/>
        <v>0</v>
      </c>
      <c r="BF52" s="12">
        <f t="shared" si="20"/>
        <v>0</v>
      </c>
      <c r="BG52" s="12">
        <f t="shared" si="21"/>
        <v>0</v>
      </c>
      <c r="BH52" s="12">
        <f t="shared" si="22"/>
        <v>0</v>
      </c>
    </row>
    <row r="53" spans="1:60" s="12" customFormat="1" ht="27.75" customHeight="1">
      <c r="A53" s="45" t="str">
        <f t="shared" si="8"/>
        <v/>
      </c>
      <c r="B53" s="60"/>
      <c r="C53" s="61"/>
      <c r="D53" s="62"/>
      <c r="E53" s="63"/>
      <c r="F53" s="37"/>
      <c r="G53" s="36"/>
      <c r="H53" s="38"/>
      <c r="I53" s="38"/>
      <c r="J53" s="35"/>
      <c r="K53" s="72"/>
      <c r="L53" s="39"/>
      <c r="M53" s="39"/>
      <c r="N53" s="62"/>
      <c r="O53" s="64"/>
      <c r="P53" s="64"/>
      <c r="Q53" s="65"/>
      <c r="R53" s="39"/>
      <c r="S53" s="46"/>
      <c r="T53" s="46"/>
      <c r="U53" s="39"/>
      <c r="V53" s="40"/>
      <c r="W53" s="40"/>
      <c r="X53" s="40"/>
      <c r="Y53" s="12" t="str">
        <f>IFERROR(VLOOKUP($F53,PRM!$G$3:$H$5,2,FALSE),"")</f>
        <v/>
      </c>
      <c r="Z53" s="12" t="str">
        <f>IFERROR(VLOOKUP($G53,PRM!$I$3:$J$5,2,FALSE),"")</f>
        <v/>
      </c>
      <c r="AA53" s="12" t="str">
        <f>IFERROR(VLOOKUP(#REF!,PRM!$K$3:$L$4,2,FALSE),"")</f>
        <v/>
      </c>
      <c r="AB53" s="12" t="str">
        <f>IFERROR(VLOOKUP($N53,PRM!$M$3:$N$50,2,FALSE),"")</f>
        <v/>
      </c>
      <c r="AC53" s="12" t="str">
        <f>IFERROR(VLOOKUP($Z$3&amp;$V53,PRM!$Q$3:$R$31,2,FALSE),"")</f>
        <v/>
      </c>
      <c r="AD53" s="12">
        <f>IFERROR(VLOOKUP($Z$3&amp;$W53,PRM!$X$3:$Y$50,2,FALSE),"")</f>
        <v>0</v>
      </c>
      <c r="AE53" s="12">
        <f>IFERROR(VLOOKUP($Z$3&amp;$X53,PRM!$AC$3:$AD$45,2,FALSE),"")</f>
        <v>0</v>
      </c>
      <c r="AF53" s="12" t="str">
        <f>IFERROR(VLOOKUP($Z$3&amp;$V53,PRM!$Q$3:$T$31,3,FALSE),"")</f>
        <v/>
      </c>
      <c r="AG53" s="12" t="str">
        <f>IFERROR(IF($AF53=0,0,MATCH($Z$3,PRM!$U$3:'PRM'!$U$50,0)),"")</f>
        <v/>
      </c>
      <c r="AH53" s="12" t="str">
        <f>IF($Z$3="","",(IF($AF53=0,0,COUNTIF(PRM!$U$3:'PRM'!$U$50,$Z$3))))</f>
        <v/>
      </c>
      <c r="AI53" s="12" t="str">
        <f>IFERROR(VLOOKUP($Z$3&amp;$V53,PRM!$Q$3:$T$31,4,FALSE),"")</f>
        <v/>
      </c>
      <c r="AJ53" s="12" t="str">
        <f>IFERROR(IF($AI53=0,0,MATCH($Z$3,PRM!$Z$3:'PRM'!$Z$95,0)),"")</f>
        <v/>
      </c>
      <c r="AK53" s="12" t="str">
        <f>IF($Z$3="","",IF($AI53=0,0,COUNTIF(PRM!$Z$3:'PRM'!$Z$95,$Z$3)))</f>
        <v/>
      </c>
      <c r="AL53" s="12">
        <f t="shared" si="9"/>
        <v>0</v>
      </c>
      <c r="AM53" s="12">
        <f t="shared" si="10"/>
        <v>0</v>
      </c>
      <c r="AN53" s="12">
        <f t="shared" si="11"/>
        <v>0</v>
      </c>
      <c r="AO53" s="12">
        <f t="shared" si="12"/>
        <v>0</v>
      </c>
      <c r="AP53" s="12">
        <f t="shared" si="0"/>
        <v>0</v>
      </c>
      <c r="AQ53" s="12">
        <f t="shared" si="1"/>
        <v>0</v>
      </c>
      <c r="AR53" s="12">
        <f t="shared" si="2"/>
        <v>0</v>
      </c>
      <c r="AS53" s="12">
        <f t="shared" si="3"/>
        <v>0</v>
      </c>
      <c r="AT53" s="12">
        <f t="shared" si="4"/>
        <v>0</v>
      </c>
      <c r="AU53" s="12" t="e">
        <f>IF(#REF!&lt;&gt;"",IF(AA53="",1,0),0)</f>
        <v>#REF!</v>
      </c>
      <c r="AV53" s="12">
        <f t="shared" si="5"/>
        <v>0</v>
      </c>
      <c r="AW53" s="12">
        <f t="shared" si="6"/>
        <v>0</v>
      </c>
      <c r="AX53" s="12">
        <f t="shared" si="7"/>
        <v>0</v>
      </c>
      <c r="AY53" s="12">
        <f t="shared" si="13"/>
        <v>0</v>
      </c>
      <c r="AZ53" s="12">
        <f t="shared" si="14"/>
        <v>0</v>
      </c>
      <c r="BA53" s="12">
        <f t="shared" si="15"/>
        <v>0</v>
      </c>
      <c r="BB53" s="12">
        <f t="shared" si="16"/>
        <v>0</v>
      </c>
      <c r="BC53" s="12">
        <f t="shared" si="17"/>
        <v>0</v>
      </c>
      <c r="BD53" s="12">
        <f t="shared" si="18"/>
        <v>0</v>
      </c>
      <c r="BE53" s="12">
        <f t="shared" si="19"/>
        <v>0</v>
      </c>
      <c r="BF53" s="12">
        <f t="shared" si="20"/>
        <v>0</v>
      </c>
      <c r="BG53" s="12">
        <f t="shared" si="21"/>
        <v>0</v>
      </c>
      <c r="BH53" s="12">
        <f t="shared" si="22"/>
        <v>0</v>
      </c>
    </row>
    <row r="54" spans="1:60" s="12" customFormat="1" ht="27.75" customHeight="1">
      <c r="A54" s="45" t="str">
        <f t="shared" si="8"/>
        <v/>
      </c>
      <c r="B54" s="60"/>
      <c r="C54" s="61"/>
      <c r="D54" s="62"/>
      <c r="E54" s="63"/>
      <c r="F54" s="37"/>
      <c r="G54" s="36"/>
      <c r="H54" s="38"/>
      <c r="I54" s="38"/>
      <c r="J54" s="35"/>
      <c r="K54" s="72"/>
      <c r="L54" s="39"/>
      <c r="M54" s="39"/>
      <c r="N54" s="62"/>
      <c r="O54" s="64"/>
      <c r="P54" s="64"/>
      <c r="Q54" s="65"/>
      <c r="R54" s="39"/>
      <c r="S54" s="46"/>
      <c r="T54" s="46"/>
      <c r="U54" s="39"/>
      <c r="V54" s="40"/>
      <c r="W54" s="40"/>
      <c r="X54" s="40"/>
      <c r="Y54" s="12" t="str">
        <f>IFERROR(VLOOKUP($F54,PRM!$G$3:$H$5,2,FALSE),"")</f>
        <v/>
      </c>
      <c r="Z54" s="12" t="str">
        <f>IFERROR(VLOOKUP($G54,PRM!$I$3:$J$5,2,FALSE),"")</f>
        <v/>
      </c>
      <c r="AA54" s="12" t="str">
        <f>IFERROR(VLOOKUP(#REF!,PRM!$K$3:$L$4,2,FALSE),"")</f>
        <v/>
      </c>
      <c r="AB54" s="12" t="str">
        <f>IFERROR(VLOOKUP($N54,PRM!$M$3:$N$50,2,FALSE),"")</f>
        <v/>
      </c>
      <c r="AC54" s="12" t="str">
        <f>IFERROR(VLOOKUP($Z$3&amp;$V54,PRM!$Q$3:$R$31,2,FALSE),"")</f>
        <v/>
      </c>
      <c r="AD54" s="12">
        <f>IFERROR(VLOOKUP($Z$3&amp;$W54,PRM!$X$3:$Y$50,2,FALSE),"")</f>
        <v>0</v>
      </c>
      <c r="AE54" s="12">
        <f>IFERROR(VLOOKUP($Z$3&amp;$X54,PRM!$AC$3:$AD$45,2,FALSE),"")</f>
        <v>0</v>
      </c>
      <c r="AF54" s="12" t="str">
        <f>IFERROR(VLOOKUP($Z$3&amp;$V54,PRM!$Q$3:$T$31,3,FALSE),"")</f>
        <v/>
      </c>
      <c r="AG54" s="12" t="str">
        <f>IFERROR(IF($AF54=0,0,MATCH($Z$3,PRM!$U$3:'PRM'!$U$50,0)),"")</f>
        <v/>
      </c>
      <c r="AH54" s="12" t="str">
        <f>IF($Z$3="","",(IF($AF54=0,0,COUNTIF(PRM!$U$3:'PRM'!$U$50,$Z$3))))</f>
        <v/>
      </c>
      <c r="AI54" s="12" t="str">
        <f>IFERROR(VLOOKUP($Z$3&amp;$V54,PRM!$Q$3:$T$31,4,FALSE),"")</f>
        <v/>
      </c>
      <c r="AJ54" s="12" t="str">
        <f>IFERROR(IF($AI54=0,0,MATCH($Z$3,PRM!$Z$3:'PRM'!$Z$95,0)),"")</f>
        <v/>
      </c>
      <c r="AK54" s="12" t="str">
        <f>IF($Z$3="","",IF($AI54=0,0,COUNTIF(PRM!$Z$3:'PRM'!$Z$95,$Z$3)))</f>
        <v/>
      </c>
      <c r="AL54" s="12">
        <f t="shared" si="9"/>
        <v>0</v>
      </c>
      <c r="AM54" s="12">
        <f t="shared" si="10"/>
        <v>0</v>
      </c>
      <c r="AN54" s="12">
        <f t="shared" si="11"/>
        <v>0</v>
      </c>
      <c r="AO54" s="12">
        <f t="shared" si="12"/>
        <v>0</v>
      </c>
      <c r="AP54" s="12">
        <f t="shared" si="0"/>
        <v>0</v>
      </c>
      <c r="AQ54" s="12">
        <f t="shared" si="1"/>
        <v>0</v>
      </c>
      <c r="AR54" s="12">
        <f t="shared" si="2"/>
        <v>0</v>
      </c>
      <c r="AS54" s="12">
        <f t="shared" si="3"/>
        <v>0</v>
      </c>
      <c r="AT54" s="12">
        <f t="shared" si="4"/>
        <v>0</v>
      </c>
      <c r="AU54" s="12" t="e">
        <f>IF(#REF!&lt;&gt;"",IF(AA54="",1,0),0)</f>
        <v>#REF!</v>
      </c>
      <c r="AV54" s="12">
        <f t="shared" si="5"/>
        <v>0</v>
      </c>
      <c r="AW54" s="12">
        <f t="shared" si="6"/>
        <v>0</v>
      </c>
      <c r="AX54" s="12">
        <f t="shared" si="7"/>
        <v>0</v>
      </c>
      <c r="AY54" s="12">
        <f t="shared" si="13"/>
        <v>0</v>
      </c>
      <c r="AZ54" s="12">
        <f t="shared" si="14"/>
        <v>0</v>
      </c>
      <c r="BA54" s="12">
        <f t="shared" si="15"/>
        <v>0</v>
      </c>
      <c r="BB54" s="12">
        <f t="shared" si="16"/>
        <v>0</v>
      </c>
      <c r="BC54" s="12">
        <f t="shared" si="17"/>
        <v>0</v>
      </c>
      <c r="BD54" s="12">
        <f t="shared" si="18"/>
        <v>0</v>
      </c>
      <c r="BE54" s="12">
        <f t="shared" si="19"/>
        <v>0</v>
      </c>
      <c r="BF54" s="12">
        <f t="shared" si="20"/>
        <v>0</v>
      </c>
      <c r="BG54" s="12">
        <f t="shared" si="21"/>
        <v>0</v>
      </c>
      <c r="BH54" s="12">
        <f t="shared" si="22"/>
        <v>0</v>
      </c>
    </row>
    <row r="55" spans="1:60" s="12" customFormat="1" ht="27.75" customHeight="1">
      <c r="A55" s="45" t="str">
        <f t="shared" si="8"/>
        <v/>
      </c>
      <c r="B55" s="60"/>
      <c r="C55" s="61"/>
      <c r="D55" s="62"/>
      <c r="E55" s="63"/>
      <c r="F55" s="37"/>
      <c r="G55" s="36"/>
      <c r="H55" s="38"/>
      <c r="I55" s="38"/>
      <c r="J55" s="35"/>
      <c r="K55" s="72"/>
      <c r="L55" s="39"/>
      <c r="M55" s="39"/>
      <c r="N55" s="62"/>
      <c r="O55" s="64"/>
      <c r="P55" s="64"/>
      <c r="Q55" s="65"/>
      <c r="R55" s="39"/>
      <c r="S55" s="46"/>
      <c r="T55" s="46"/>
      <c r="U55" s="39"/>
      <c r="V55" s="40"/>
      <c r="W55" s="40"/>
      <c r="X55" s="40"/>
      <c r="Y55" s="12" t="str">
        <f>IFERROR(VLOOKUP($F55,PRM!$G$3:$H$5,2,FALSE),"")</f>
        <v/>
      </c>
      <c r="Z55" s="12" t="str">
        <f>IFERROR(VLOOKUP($G55,PRM!$I$3:$J$5,2,FALSE),"")</f>
        <v/>
      </c>
      <c r="AA55" s="12" t="str">
        <f>IFERROR(VLOOKUP(#REF!,PRM!$K$3:$L$4,2,FALSE),"")</f>
        <v/>
      </c>
      <c r="AB55" s="12" t="str">
        <f>IFERROR(VLOOKUP($N55,PRM!$M$3:$N$50,2,FALSE),"")</f>
        <v/>
      </c>
      <c r="AC55" s="12" t="str">
        <f>IFERROR(VLOOKUP($Z$3&amp;$V55,PRM!$Q$3:$R$31,2,FALSE),"")</f>
        <v/>
      </c>
      <c r="AD55" s="12">
        <f>IFERROR(VLOOKUP($Z$3&amp;$W55,PRM!$X$3:$Y$50,2,FALSE),"")</f>
        <v>0</v>
      </c>
      <c r="AE55" s="12">
        <f>IFERROR(VLOOKUP($Z$3&amp;$X55,PRM!$AC$3:$AD$45,2,FALSE),"")</f>
        <v>0</v>
      </c>
      <c r="AF55" s="12" t="str">
        <f>IFERROR(VLOOKUP($Z$3&amp;$V55,PRM!$Q$3:$T$31,3,FALSE),"")</f>
        <v/>
      </c>
      <c r="AG55" s="12" t="str">
        <f>IFERROR(IF($AF55=0,0,MATCH($Z$3,PRM!$U$3:'PRM'!$U$50,0)),"")</f>
        <v/>
      </c>
      <c r="AH55" s="12" t="str">
        <f>IF($Z$3="","",(IF($AF55=0,0,COUNTIF(PRM!$U$3:'PRM'!$U$50,$Z$3))))</f>
        <v/>
      </c>
      <c r="AI55" s="12" t="str">
        <f>IFERROR(VLOOKUP($Z$3&amp;$V55,PRM!$Q$3:$T$31,4,FALSE),"")</f>
        <v/>
      </c>
      <c r="AJ55" s="12" t="str">
        <f>IFERROR(IF($AI55=0,0,MATCH($Z$3,PRM!$Z$3:'PRM'!$Z$95,0)),"")</f>
        <v/>
      </c>
      <c r="AK55" s="12" t="str">
        <f>IF($Z$3="","",IF($AI55=0,0,COUNTIF(PRM!$Z$3:'PRM'!$Z$95,$Z$3)))</f>
        <v/>
      </c>
      <c r="AL55" s="12">
        <f t="shared" si="9"/>
        <v>0</v>
      </c>
      <c r="AM55" s="12">
        <f t="shared" si="10"/>
        <v>0</v>
      </c>
      <c r="AN55" s="12">
        <f t="shared" si="11"/>
        <v>0</v>
      </c>
      <c r="AO55" s="12">
        <f t="shared" si="12"/>
        <v>0</v>
      </c>
      <c r="AP55" s="12">
        <f t="shared" si="0"/>
        <v>0</v>
      </c>
      <c r="AQ55" s="12">
        <f t="shared" si="1"/>
        <v>0</v>
      </c>
      <c r="AR55" s="12">
        <f t="shared" si="2"/>
        <v>0</v>
      </c>
      <c r="AS55" s="12">
        <f t="shared" si="3"/>
        <v>0</v>
      </c>
      <c r="AT55" s="12">
        <f t="shared" si="4"/>
        <v>0</v>
      </c>
      <c r="AU55" s="12" t="e">
        <f>IF(#REF!&lt;&gt;"",IF(AA55="",1,0),0)</f>
        <v>#REF!</v>
      </c>
      <c r="AV55" s="12">
        <f t="shared" si="5"/>
        <v>0</v>
      </c>
      <c r="AW55" s="12">
        <f t="shared" si="6"/>
        <v>0</v>
      </c>
      <c r="AX55" s="12">
        <f t="shared" si="7"/>
        <v>0</v>
      </c>
      <c r="AY55" s="12">
        <f t="shared" si="13"/>
        <v>0</v>
      </c>
      <c r="AZ55" s="12">
        <f t="shared" si="14"/>
        <v>0</v>
      </c>
      <c r="BA55" s="12">
        <f t="shared" si="15"/>
        <v>0</v>
      </c>
      <c r="BB55" s="12">
        <f t="shared" si="16"/>
        <v>0</v>
      </c>
      <c r="BC55" s="12">
        <f t="shared" si="17"/>
        <v>0</v>
      </c>
      <c r="BD55" s="12">
        <f t="shared" si="18"/>
        <v>0</v>
      </c>
      <c r="BE55" s="12">
        <f t="shared" si="19"/>
        <v>0</v>
      </c>
      <c r="BF55" s="12">
        <f t="shared" si="20"/>
        <v>0</v>
      </c>
      <c r="BG55" s="12">
        <f t="shared" si="21"/>
        <v>0</v>
      </c>
      <c r="BH55" s="12">
        <f t="shared" si="22"/>
        <v>0</v>
      </c>
    </row>
    <row r="56" spans="1:60" s="12" customFormat="1" ht="27.75" customHeight="1">
      <c r="A56" s="45" t="str">
        <f t="shared" si="8"/>
        <v/>
      </c>
      <c r="B56" s="60"/>
      <c r="C56" s="61"/>
      <c r="D56" s="62"/>
      <c r="E56" s="63"/>
      <c r="F56" s="37"/>
      <c r="G56" s="36"/>
      <c r="H56" s="38"/>
      <c r="I56" s="38"/>
      <c r="J56" s="35"/>
      <c r="K56" s="72"/>
      <c r="L56" s="39"/>
      <c r="M56" s="39"/>
      <c r="N56" s="62"/>
      <c r="O56" s="64"/>
      <c r="P56" s="64"/>
      <c r="Q56" s="65"/>
      <c r="R56" s="39"/>
      <c r="S56" s="46"/>
      <c r="T56" s="46"/>
      <c r="U56" s="39"/>
      <c r="V56" s="40"/>
      <c r="W56" s="40"/>
      <c r="X56" s="40"/>
      <c r="Y56" s="12" t="str">
        <f>IFERROR(VLOOKUP($F56,PRM!$G$3:$H$5,2,FALSE),"")</f>
        <v/>
      </c>
      <c r="Z56" s="12" t="str">
        <f>IFERROR(VLOOKUP($G56,PRM!$I$3:$J$5,2,FALSE),"")</f>
        <v/>
      </c>
      <c r="AA56" s="12" t="str">
        <f>IFERROR(VLOOKUP(#REF!,PRM!$K$3:$L$4,2,FALSE),"")</f>
        <v/>
      </c>
      <c r="AB56" s="12" t="str">
        <f>IFERROR(VLOOKUP($N56,PRM!$M$3:$N$50,2,FALSE),"")</f>
        <v/>
      </c>
      <c r="AC56" s="12" t="str">
        <f>IFERROR(VLOOKUP($Z$3&amp;$V56,PRM!$Q$3:$R$31,2,FALSE),"")</f>
        <v/>
      </c>
      <c r="AD56" s="12">
        <f>IFERROR(VLOOKUP($Z$3&amp;$W56,PRM!$X$3:$Y$50,2,FALSE),"")</f>
        <v>0</v>
      </c>
      <c r="AE56" s="12">
        <f>IFERROR(VLOOKUP($Z$3&amp;$X56,PRM!$AC$3:$AD$45,2,FALSE),"")</f>
        <v>0</v>
      </c>
      <c r="AF56" s="12" t="str">
        <f>IFERROR(VLOOKUP($Z$3&amp;$V56,PRM!$Q$3:$T$31,3,FALSE),"")</f>
        <v/>
      </c>
      <c r="AG56" s="12" t="str">
        <f>IFERROR(IF($AF56=0,0,MATCH($Z$3,PRM!$U$3:'PRM'!$U$50,0)),"")</f>
        <v/>
      </c>
      <c r="AH56" s="12" t="str">
        <f>IF($Z$3="","",(IF($AF56=0,0,COUNTIF(PRM!$U$3:'PRM'!$U$50,$Z$3))))</f>
        <v/>
      </c>
      <c r="AI56" s="12" t="str">
        <f>IFERROR(VLOOKUP($Z$3&amp;$V56,PRM!$Q$3:$T$31,4,FALSE),"")</f>
        <v/>
      </c>
      <c r="AJ56" s="12" t="str">
        <f>IFERROR(IF($AI56=0,0,MATCH($Z$3,PRM!$Z$3:'PRM'!$Z$95,0)),"")</f>
        <v/>
      </c>
      <c r="AK56" s="12" t="str">
        <f>IF($Z$3="","",IF($AI56=0,0,COUNTIF(PRM!$Z$3:'PRM'!$Z$95,$Z$3)))</f>
        <v/>
      </c>
      <c r="AL56" s="12">
        <f t="shared" si="9"/>
        <v>0</v>
      </c>
      <c r="AM56" s="12">
        <f t="shared" si="10"/>
        <v>0</v>
      </c>
      <c r="AN56" s="12">
        <f t="shared" si="11"/>
        <v>0</v>
      </c>
      <c r="AO56" s="12">
        <f t="shared" si="12"/>
        <v>0</v>
      </c>
      <c r="AP56" s="12">
        <f t="shared" si="0"/>
        <v>0</v>
      </c>
      <c r="AQ56" s="12">
        <f t="shared" si="1"/>
        <v>0</v>
      </c>
      <c r="AR56" s="12">
        <f t="shared" si="2"/>
        <v>0</v>
      </c>
      <c r="AS56" s="12">
        <f t="shared" si="3"/>
        <v>0</v>
      </c>
      <c r="AT56" s="12">
        <f t="shared" si="4"/>
        <v>0</v>
      </c>
      <c r="AU56" s="12" t="e">
        <f>IF(#REF!&lt;&gt;"",IF(AA56="",1,0),0)</f>
        <v>#REF!</v>
      </c>
      <c r="AV56" s="12">
        <f t="shared" si="5"/>
        <v>0</v>
      </c>
      <c r="AW56" s="12">
        <f t="shared" si="6"/>
        <v>0</v>
      </c>
      <c r="AX56" s="12">
        <f t="shared" si="7"/>
        <v>0</v>
      </c>
      <c r="AY56" s="12">
        <f t="shared" si="13"/>
        <v>0</v>
      </c>
      <c r="AZ56" s="12">
        <f t="shared" si="14"/>
        <v>0</v>
      </c>
      <c r="BA56" s="12">
        <f t="shared" si="15"/>
        <v>0</v>
      </c>
      <c r="BB56" s="12">
        <f t="shared" si="16"/>
        <v>0</v>
      </c>
      <c r="BC56" s="12">
        <f t="shared" si="17"/>
        <v>0</v>
      </c>
      <c r="BD56" s="12">
        <f t="shared" si="18"/>
        <v>0</v>
      </c>
      <c r="BE56" s="12">
        <f t="shared" si="19"/>
        <v>0</v>
      </c>
      <c r="BF56" s="12">
        <f t="shared" si="20"/>
        <v>0</v>
      </c>
      <c r="BG56" s="12">
        <f t="shared" si="21"/>
        <v>0</v>
      </c>
      <c r="BH56" s="12">
        <f t="shared" si="22"/>
        <v>0</v>
      </c>
    </row>
    <row r="57" spans="1:60" s="12" customFormat="1" ht="27.75" customHeight="1">
      <c r="A57" s="45" t="str">
        <f t="shared" si="8"/>
        <v/>
      </c>
      <c r="B57" s="60"/>
      <c r="C57" s="61"/>
      <c r="D57" s="62"/>
      <c r="E57" s="63"/>
      <c r="F57" s="37"/>
      <c r="G57" s="36"/>
      <c r="H57" s="38"/>
      <c r="I57" s="38"/>
      <c r="J57" s="35"/>
      <c r="K57" s="72"/>
      <c r="L57" s="39"/>
      <c r="M57" s="39"/>
      <c r="N57" s="62"/>
      <c r="O57" s="64"/>
      <c r="P57" s="64"/>
      <c r="Q57" s="65"/>
      <c r="R57" s="39"/>
      <c r="S57" s="46"/>
      <c r="T57" s="46"/>
      <c r="U57" s="39"/>
      <c r="V57" s="40"/>
      <c r="W57" s="40"/>
      <c r="X57" s="40"/>
      <c r="Y57" s="12" t="str">
        <f>IFERROR(VLOOKUP($F57,PRM!$G$3:$H$5,2,FALSE),"")</f>
        <v/>
      </c>
      <c r="Z57" s="12" t="str">
        <f>IFERROR(VLOOKUP($G57,PRM!$I$3:$J$5,2,FALSE),"")</f>
        <v/>
      </c>
      <c r="AA57" s="12" t="str">
        <f>IFERROR(VLOOKUP(#REF!,PRM!$K$3:$L$4,2,FALSE),"")</f>
        <v/>
      </c>
      <c r="AB57" s="12" t="str">
        <f>IFERROR(VLOOKUP($N57,PRM!$M$3:$N$50,2,FALSE),"")</f>
        <v/>
      </c>
      <c r="AC57" s="12" t="str">
        <f>IFERROR(VLOOKUP($Z$3&amp;$V57,PRM!$Q$3:$R$31,2,FALSE),"")</f>
        <v/>
      </c>
      <c r="AD57" s="12">
        <f>IFERROR(VLOOKUP($Z$3&amp;$W57,PRM!$X$3:$Y$50,2,FALSE),"")</f>
        <v>0</v>
      </c>
      <c r="AE57" s="12">
        <f>IFERROR(VLOOKUP($Z$3&amp;$X57,PRM!$AC$3:$AD$45,2,FALSE),"")</f>
        <v>0</v>
      </c>
      <c r="AF57" s="12" t="str">
        <f>IFERROR(VLOOKUP($Z$3&amp;$V57,PRM!$Q$3:$T$31,3,FALSE),"")</f>
        <v/>
      </c>
      <c r="AG57" s="12" t="str">
        <f>IFERROR(IF($AF57=0,0,MATCH($Z$3,PRM!$U$3:'PRM'!$U$50,0)),"")</f>
        <v/>
      </c>
      <c r="AH57" s="12" t="str">
        <f>IF($Z$3="","",(IF($AF57=0,0,COUNTIF(PRM!$U$3:'PRM'!$U$50,$Z$3))))</f>
        <v/>
      </c>
      <c r="AI57" s="12" t="str">
        <f>IFERROR(VLOOKUP($Z$3&amp;$V57,PRM!$Q$3:$T$31,4,FALSE),"")</f>
        <v/>
      </c>
      <c r="AJ57" s="12" t="str">
        <f>IFERROR(IF($AI57=0,0,MATCH($Z$3,PRM!$Z$3:'PRM'!$Z$95,0)),"")</f>
        <v/>
      </c>
      <c r="AK57" s="12" t="str">
        <f>IF($Z$3="","",IF($AI57=0,0,COUNTIF(PRM!$Z$3:'PRM'!$Z$95,$Z$3)))</f>
        <v/>
      </c>
      <c r="AL57" s="12">
        <f t="shared" si="9"/>
        <v>0</v>
      </c>
      <c r="AM57" s="12">
        <f t="shared" si="10"/>
        <v>0</v>
      </c>
      <c r="AN57" s="12">
        <f t="shared" si="11"/>
        <v>0</v>
      </c>
      <c r="AO57" s="12">
        <f t="shared" si="12"/>
        <v>0</v>
      </c>
      <c r="AP57" s="12">
        <f t="shared" si="0"/>
        <v>0</v>
      </c>
      <c r="AQ57" s="12">
        <f t="shared" si="1"/>
        <v>0</v>
      </c>
      <c r="AR57" s="12">
        <f t="shared" si="2"/>
        <v>0</v>
      </c>
      <c r="AS57" s="12">
        <f t="shared" si="3"/>
        <v>0</v>
      </c>
      <c r="AT57" s="12">
        <f t="shared" si="4"/>
        <v>0</v>
      </c>
      <c r="AU57" s="12" t="e">
        <f>IF(#REF!&lt;&gt;"",IF(AA57="",1,0),0)</f>
        <v>#REF!</v>
      </c>
      <c r="AV57" s="12">
        <f t="shared" si="5"/>
        <v>0</v>
      </c>
      <c r="AW57" s="12">
        <f t="shared" si="6"/>
        <v>0</v>
      </c>
      <c r="AX57" s="12">
        <f t="shared" si="7"/>
        <v>0</v>
      </c>
      <c r="AY57" s="12">
        <f t="shared" si="13"/>
        <v>0</v>
      </c>
      <c r="AZ57" s="12">
        <f t="shared" si="14"/>
        <v>0</v>
      </c>
      <c r="BA57" s="12">
        <f t="shared" si="15"/>
        <v>0</v>
      </c>
      <c r="BB57" s="12">
        <f t="shared" si="16"/>
        <v>0</v>
      </c>
      <c r="BC57" s="12">
        <f t="shared" si="17"/>
        <v>0</v>
      </c>
      <c r="BD57" s="12">
        <f t="shared" si="18"/>
        <v>0</v>
      </c>
      <c r="BE57" s="12">
        <f t="shared" si="19"/>
        <v>0</v>
      </c>
      <c r="BF57" s="12">
        <f t="shared" si="20"/>
        <v>0</v>
      </c>
      <c r="BG57" s="12">
        <f t="shared" si="21"/>
        <v>0</v>
      </c>
      <c r="BH57" s="12">
        <f t="shared" si="22"/>
        <v>0</v>
      </c>
    </row>
    <row r="58" spans="1:60" s="12" customFormat="1" ht="27.75" customHeight="1">
      <c r="A58" s="45" t="str">
        <f t="shared" si="8"/>
        <v/>
      </c>
      <c r="B58" s="60"/>
      <c r="C58" s="61"/>
      <c r="D58" s="62"/>
      <c r="E58" s="63"/>
      <c r="F58" s="37"/>
      <c r="G58" s="36"/>
      <c r="H58" s="38"/>
      <c r="I58" s="38"/>
      <c r="J58" s="35"/>
      <c r="K58" s="72"/>
      <c r="L58" s="39"/>
      <c r="M58" s="39"/>
      <c r="N58" s="62"/>
      <c r="O58" s="64"/>
      <c r="P58" s="64"/>
      <c r="Q58" s="65"/>
      <c r="R58" s="39"/>
      <c r="S58" s="46"/>
      <c r="T58" s="46"/>
      <c r="U58" s="39"/>
      <c r="V58" s="40"/>
      <c r="W58" s="40"/>
      <c r="X58" s="40"/>
      <c r="Y58" s="12" t="str">
        <f>IFERROR(VLOOKUP($F58,PRM!$G$3:$H$5,2,FALSE),"")</f>
        <v/>
      </c>
      <c r="Z58" s="12" t="str">
        <f>IFERROR(VLOOKUP($G58,PRM!$I$3:$J$5,2,FALSE),"")</f>
        <v/>
      </c>
      <c r="AA58" s="12" t="str">
        <f>IFERROR(VLOOKUP(#REF!,PRM!$K$3:$L$4,2,FALSE),"")</f>
        <v/>
      </c>
      <c r="AB58" s="12" t="str">
        <f>IFERROR(VLOOKUP($N58,PRM!$M$3:$N$50,2,FALSE),"")</f>
        <v/>
      </c>
      <c r="AC58" s="12" t="str">
        <f>IFERROR(VLOOKUP($Z$3&amp;$V58,PRM!$Q$3:$R$31,2,FALSE),"")</f>
        <v/>
      </c>
      <c r="AD58" s="12">
        <f>IFERROR(VLOOKUP($Z$3&amp;$W58,PRM!$X$3:$Y$50,2,FALSE),"")</f>
        <v>0</v>
      </c>
      <c r="AE58" s="12">
        <f>IFERROR(VLOOKUP($Z$3&amp;$X58,PRM!$AC$3:$AD$45,2,FALSE),"")</f>
        <v>0</v>
      </c>
      <c r="AF58" s="12" t="str">
        <f>IFERROR(VLOOKUP($Z$3&amp;$V58,PRM!$Q$3:$T$31,3,FALSE),"")</f>
        <v/>
      </c>
      <c r="AG58" s="12" t="str">
        <f>IFERROR(IF($AF58=0,0,MATCH($Z$3,PRM!$U$3:'PRM'!$U$50,0)),"")</f>
        <v/>
      </c>
      <c r="AH58" s="12" t="str">
        <f>IF($Z$3="","",(IF($AF58=0,0,COUNTIF(PRM!$U$3:'PRM'!$U$50,$Z$3))))</f>
        <v/>
      </c>
      <c r="AI58" s="12" t="str">
        <f>IFERROR(VLOOKUP($Z$3&amp;$V58,PRM!$Q$3:$T$31,4,FALSE),"")</f>
        <v/>
      </c>
      <c r="AJ58" s="12" t="str">
        <f>IFERROR(IF($AI58=0,0,MATCH($Z$3,PRM!$Z$3:'PRM'!$Z$95,0)),"")</f>
        <v/>
      </c>
      <c r="AK58" s="12" t="str">
        <f>IF($Z$3="","",IF($AI58=0,0,COUNTIF(PRM!$Z$3:'PRM'!$Z$95,$Z$3)))</f>
        <v/>
      </c>
      <c r="AL58" s="12">
        <f t="shared" si="9"/>
        <v>0</v>
      </c>
      <c r="AM58" s="12">
        <f t="shared" si="10"/>
        <v>0</v>
      </c>
      <c r="AN58" s="12">
        <f t="shared" si="11"/>
        <v>0</v>
      </c>
      <c r="AO58" s="12">
        <f t="shared" si="12"/>
        <v>0</v>
      </c>
      <c r="AP58" s="12">
        <f t="shared" si="0"/>
        <v>0</v>
      </c>
      <c r="AQ58" s="12">
        <f t="shared" si="1"/>
        <v>0</v>
      </c>
      <c r="AR58" s="12">
        <f t="shared" si="2"/>
        <v>0</v>
      </c>
      <c r="AS58" s="12">
        <f t="shared" si="3"/>
        <v>0</v>
      </c>
      <c r="AT58" s="12">
        <f t="shared" si="4"/>
        <v>0</v>
      </c>
      <c r="AU58" s="12" t="e">
        <f>IF(#REF!&lt;&gt;"",IF(AA58="",1,0),0)</f>
        <v>#REF!</v>
      </c>
      <c r="AV58" s="12">
        <f t="shared" si="5"/>
        <v>0</v>
      </c>
      <c r="AW58" s="12">
        <f t="shared" si="6"/>
        <v>0</v>
      </c>
      <c r="AX58" s="12">
        <f t="shared" si="7"/>
        <v>0</v>
      </c>
      <c r="AY58" s="12">
        <f t="shared" si="13"/>
        <v>0</v>
      </c>
      <c r="AZ58" s="12">
        <f t="shared" si="14"/>
        <v>0</v>
      </c>
      <c r="BA58" s="12">
        <f t="shared" si="15"/>
        <v>0</v>
      </c>
      <c r="BB58" s="12">
        <f t="shared" si="16"/>
        <v>0</v>
      </c>
      <c r="BC58" s="12">
        <f t="shared" si="17"/>
        <v>0</v>
      </c>
      <c r="BD58" s="12">
        <f t="shared" si="18"/>
        <v>0</v>
      </c>
      <c r="BE58" s="12">
        <f t="shared" si="19"/>
        <v>0</v>
      </c>
      <c r="BF58" s="12">
        <f t="shared" si="20"/>
        <v>0</v>
      </c>
      <c r="BG58" s="12">
        <f t="shared" si="21"/>
        <v>0</v>
      </c>
      <c r="BH58" s="12">
        <f t="shared" si="22"/>
        <v>0</v>
      </c>
    </row>
    <row r="59" spans="1:60" s="12" customFormat="1" ht="27.75" customHeight="1">
      <c r="A59" s="45" t="str">
        <f t="shared" si="8"/>
        <v/>
      </c>
      <c r="B59" s="60"/>
      <c r="C59" s="61"/>
      <c r="D59" s="62"/>
      <c r="E59" s="63"/>
      <c r="F59" s="37"/>
      <c r="G59" s="36"/>
      <c r="H59" s="38"/>
      <c r="I59" s="38"/>
      <c r="J59" s="35"/>
      <c r="K59" s="72"/>
      <c r="L59" s="39"/>
      <c r="M59" s="39"/>
      <c r="N59" s="62"/>
      <c r="O59" s="64"/>
      <c r="P59" s="64"/>
      <c r="Q59" s="65"/>
      <c r="R59" s="39"/>
      <c r="S59" s="46"/>
      <c r="T59" s="46"/>
      <c r="U59" s="39"/>
      <c r="V59" s="40"/>
      <c r="W59" s="40"/>
      <c r="X59" s="40"/>
      <c r="Y59" s="12" t="str">
        <f>IFERROR(VLOOKUP($F59,PRM!$G$3:$H$5,2,FALSE),"")</f>
        <v/>
      </c>
      <c r="Z59" s="12" t="str">
        <f>IFERROR(VLOOKUP($G59,PRM!$I$3:$J$5,2,FALSE),"")</f>
        <v/>
      </c>
      <c r="AA59" s="12" t="str">
        <f>IFERROR(VLOOKUP(#REF!,PRM!$K$3:$L$4,2,FALSE),"")</f>
        <v/>
      </c>
      <c r="AB59" s="12" t="str">
        <f>IFERROR(VLOOKUP($N59,PRM!$M$3:$N$50,2,FALSE),"")</f>
        <v/>
      </c>
      <c r="AC59" s="12" t="str">
        <f>IFERROR(VLOOKUP($Z$3&amp;$V59,PRM!$Q$3:$R$31,2,FALSE),"")</f>
        <v/>
      </c>
      <c r="AD59" s="12">
        <f>IFERROR(VLOOKUP($Z$3&amp;$W59,PRM!$X$3:$Y$50,2,FALSE),"")</f>
        <v>0</v>
      </c>
      <c r="AE59" s="12">
        <f>IFERROR(VLOOKUP($Z$3&amp;$X59,PRM!$AC$3:$AD$45,2,FALSE),"")</f>
        <v>0</v>
      </c>
      <c r="AF59" s="12" t="str">
        <f>IFERROR(VLOOKUP($Z$3&amp;$V59,PRM!$Q$3:$T$31,3,FALSE),"")</f>
        <v/>
      </c>
      <c r="AG59" s="12" t="str">
        <f>IFERROR(IF($AF59=0,0,MATCH($Z$3,PRM!$U$3:'PRM'!$U$50,0)),"")</f>
        <v/>
      </c>
      <c r="AH59" s="12" t="str">
        <f>IF($Z$3="","",(IF($AF59=0,0,COUNTIF(PRM!$U$3:'PRM'!$U$50,$Z$3))))</f>
        <v/>
      </c>
      <c r="AI59" s="12" t="str">
        <f>IFERROR(VLOOKUP($Z$3&amp;$V59,PRM!$Q$3:$T$31,4,FALSE),"")</f>
        <v/>
      </c>
      <c r="AJ59" s="12" t="str">
        <f>IFERROR(IF($AI59=0,0,MATCH($Z$3,PRM!$Z$3:'PRM'!$Z$95,0)),"")</f>
        <v/>
      </c>
      <c r="AK59" s="12" t="str">
        <f>IF($Z$3="","",IF($AI59=0,0,COUNTIF(PRM!$Z$3:'PRM'!$Z$95,$Z$3)))</f>
        <v/>
      </c>
      <c r="AL59" s="12">
        <f t="shared" si="9"/>
        <v>0</v>
      </c>
      <c r="AM59" s="12">
        <f t="shared" si="10"/>
        <v>0</v>
      </c>
      <c r="AN59" s="12">
        <f t="shared" si="11"/>
        <v>0</v>
      </c>
      <c r="AO59" s="12">
        <f t="shared" si="12"/>
        <v>0</v>
      </c>
      <c r="AP59" s="12">
        <f t="shared" si="0"/>
        <v>0</v>
      </c>
      <c r="AQ59" s="12">
        <f t="shared" si="1"/>
        <v>0</v>
      </c>
      <c r="AR59" s="12">
        <f t="shared" si="2"/>
        <v>0</v>
      </c>
      <c r="AS59" s="12">
        <f t="shared" si="3"/>
        <v>0</v>
      </c>
      <c r="AT59" s="12">
        <f t="shared" si="4"/>
        <v>0</v>
      </c>
      <c r="AU59" s="12" t="e">
        <f>IF(#REF!&lt;&gt;"",IF(AA59="",1,0),0)</f>
        <v>#REF!</v>
      </c>
      <c r="AV59" s="12">
        <f t="shared" si="5"/>
        <v>0</v>
      </c>
      <c r="AW59" s="12">
        <f t="shared" si="6"/>
        <v>0</v>
      </c>
      <c r="AX59" s="12">
        <f t="shared" si="7"/>
        <v>0</v>
      </c>
      <c r="AY59" s="12">
        <f t="shared" si="13"/>
        <v>0</v>
      </c>
      <c r="AZ59" s="12">
        <f t="shared" si="14"/>
        <v>0</v>
      </c>
      <c r="BA59" s="12">
        <f t="shared" si="15"/>
        <v>0</v>
      </c>
      <c r="BB59" s="12">
        <f t="shared" si="16"/>
        <v>0</v>
      </c>
      <c r="BC59" s="12">
        <f t="shared" si="17"/>
        <v>0</v>
      </c>
      <c r="BD59" s="12">
        <f t="shared" si="18"/>
        <v>0</v>
      </c>
      <c r="BE59" s="12">
        <f t="shared" si="19"/>
        <v>0</v>
      </c>
      <c r="BF59" s="12">
        <f t="shared" si="20"/>
        <v>0</v>
      </c>
      <c r="BG59" s="12">
        <f t="shared" si="21"/>
        <v>0</v>
      </c>
      <c r="BH59" s="12">
        <f t="shared" si="22"/>
        <v>0</v>
      </c>
    </row>
    <row r="60" spans="1:60" s="12" customFormat="1" ht="27.75" customHeight="1">
      <c r="A60" s="45" t="str">
        <f t="shared" si="8"/>
        <v/>
      </c>
      <c r="B60" s="60"/>
      <c r="C60" s="61"/>
      <c r="D60" s="62"/>
      <c r="E60" s="63"/>
      <c r="F60" s="37"/>
      <c r="G60" s="36"/>
      <c r="H60" s="38"/>
      <c r="I60" s="38"/>
      <c r="J60" s="35"/>
      <c r="K60" s="72"/>
      <c r="L60" s="39"/>
      <c r="M60" s="39"/>
      <c r="N60" s="62"/>
      <c r="O60" s="64"/>
      <c r="P60" s="64"/>
      <c r="Q60" s="65"/>
      <c r="R60" s="39"/>
      <c r="S60" s="46"/>
      <c r="T60" s="46"/>
      <c r="U60" s="39"/>
      <c r="V60" s="40"/>
      <c r="W60" s="40"/>
      <c r="X60" s="40"/>
      <c r="Y60" s="12" t="str">
        <f>IFERROR(VLOOKUP($F60,PRM!$G$3:$H$5,2,FALSE),"")</f>
        <v/>
      </c>
      <c r="Z60" s="12" t="str">
        <f>IFERROR(VLOOKUP($G60,PRM!$I$3:$J$5,2,FALSE),"")</f>
        <v/>
      </c>
      <c r="AA60" s="12" t="str">
        <f>IFERROR(VLOOKUP(#REF!,PRM!$K$3:$L$4,2,FALSE),"")</f>
        <v/>
      </c>
      <c r="AB60" s="12" t="str">
        <f>IFERROR(VLOOKUP($N60,PRM!$M$3:$N$50,2,FALSE),"")</f>
        <v/>
      </c>
      <c r="AC60" s="12" t="str">
        <f>IFERROR(VLOOKUP($Z$3&amp;$V60,PRM!$Q$3:$R$31,2,FALSE),"")</f>
        <v/>
      </c>
      <c r="AD60" s="12">
        <f>IFERROR(VLOOKUP($Z$3&amp;$W60,PRM!$X$3:$Y$50,2,FALSE),"")</f>
        <v>0</v>
      </c>
      <c r="AE60" s="12">
        <f>IFERROR(VLOOKUP($Z$3&amp;$X60,PRM!$AC$3:$AD$45,2,FALSE),"")</f>
        <v>0</v>
      </c>
      <c r="AF60" s="12" t="str">
        <f>IFERROR(VLOOKUP($Z$3&amp;$V60,PRM!$Q$3:$T$31,3,FALSE),"")</f>
        <v/>
      </c>
      <c r="AG60" s="12" t="str">
        <f>IFERROR(IF($AF60=0,0,MATCH($Z$3,PRM!$U$3:'PRM'!$U$50,0)),"")</f>
        <v/>
      </c>
      <c r="AH60" s="12" t="str">
        <f>IF($Z$3="","",(IF($AF60=0,0,COUNTIF(PRM!$U$3:'PRM'!$U$50,$Z$3))))</f>
        <v/>
      </c>
      <c r="AI60" s="12" t="str">
        <f>IFERROR(VLOOKUP($Z$3&amp;$V60,PRM!$Q$3:$T$31,4,FALSE),"")</f>
        <v/>
      </c>
      <c r="AJ60" s="12" t="str">
        <f>IFERROR(IF($AI60=0,0,MATCH($Z$3,PRM!$Z$3:'PRM'!$Z$95,0)),"")</f>
        <v/>
      </c>
      <c r="AK60" s="12" t="str">
        <f>IF($Z$3="","",IF($AI60=0,0,COUNTIF(PRM!$Z$3:'PRM'!$Z$95,$Z$3)))</f>
        <v/>
      </c>
      <c r="AL60" s="12">
        <f t="shared" si="9"/>
        <v>0</v>
      </c>
      <c r="AM60" s="12">
        <f t="shared" si="10"/>
        <v>0</v>
      </c>
      <c r="AN60" s="12">
        <f t="shared" si="11"/>
        <v>0</v>
      </c>
      <c r="AO60" s="12">
        <f t="shared" si="12"/>
        <v>0</v>
      </c>
      <c r="AP60" s="12">
        <f t="shared" si="0"/>
        <v>0</v>
      </c>
      <c r="AQ60" s="12">
        <f t="shared" si="1"/>
        <v>0</v>
      </c>
      <c r="AR60" s="12">
        <f t="shared" si="2"/>
        <v>0</v>
      </c>
      <c r="AS60" s="12">
        <f t="shared" si="3"/>
        <v>0</v>
      </c>
      <c r="AT60" s="12">
        <f t="shared" si="4"/>
        <v>0</v>
      </c>
      <c r="AU60" s="12" t="e">
        <f>IF(#REF!&lt;&gt;"",IF(AA60="",1,0),0)</f>
        <v>#REF!</v>
      </c>
      <c r="AV60" s="12">
        <f t="shared" si="5"/>
        <v>0</v>
      </c>
      <c r="AW60" s="12">
        <f t="shared" si="6"/>
        <v>0</v>
      </c>
      <c r="AX60" s="12">
        <f t="shared" si="7"/>
        <v>0</v>
      </c>
      <c r="AY60" s="12">
        <f t="shared" si="13"/>
        <v>0</v>
      </c>
      <c r="AZ60" s="12">
        <f t="shared" si="14"/>
        <v>0</v>
      </c>
      <c r="BA60" s="12">
        <f t="shared" si="15"/>
        <v>0</v>
      </c>
      <c r="BB60" s="12">
        <f t="shared" si="16"/>
        <v>0</v>
      </c>
      <c r="BC60" s="12">
        <f t="shared" si="17"/>
        <v>0</v>
      </c>
      <c r="BD60" s="12">
        <f t="shared" si="18"/>
        <v>0</v>
      </c>
      <c r="BE60" s="12">
        <f t="shared" si="19"/>
        <v>0</v>
      </c>
      <c r="BF60" s="12">
        <f t="shared" si="20"/>
        <v>0</v>
      </c>
      <c r="BG60" s="12">
        <f t="shared" si="21"/>
        <v>0</v>
      </c>
      <c r="BH60" s="12">
        <f t="shared" si="22"/>
        <v>0</v>
      </c>
    </row>
    <row r="61" spans="1:60" s="12" customFormat="1" ht="27.75" customHeight="1">
      <c r="A61" s="45" t="str">
        <f t="shared" si="8"/>
        <v/>
      </c>
      <c r="B61" s="60"/>
      <c r="C61" s="61"/>
      <c r="D61" s="62"/>
      <c r="E61" s="63"/>
      <c r="F61" s="37"/>
      <c r="G61" s="36"/>
      <c r="H61" s="38"/>
      <c r="I61" s="38"/>
      <c r="J61" s="35"/>
      <c r="K61" s="72"/>
      <c r="L61" s="39"/>
      <c r="M61" s="39"/>
      <c r="N61" s="62"/>
      <c r="O61" s="64"/>
      <c r="P61" s="64"/>
      <c r="Q61" s="65"/>
      <c r="R61" s="39"/>
      <c r="S61" s="46"/>
      <c r="T61" s="46"/>
      <c r="U61" s="39"/>
      <c r="V61" s="40"/>
      <c r="W61" s="40"/>
      <c r="X61" s="40"/>
      <c r="Y61" s="12" t="str">
        <f>IFERROR(VLOOKUP($F61,PRM!$G$3:$H$5,2,FALSE),"")</f>
        <v/>
      </c>
      <c r="Z61" s="12" t="str">
        <f>IFERROR(VLOOKUP($G61,PRM!$I$3:$J$5,2,FALSE),"")</f>
        <v/>
      </c>
      <c r="AA61" s="12" t="str">
        <f>IFERROR(VLOOKUP(#REF!,PRM!$K$3:$L$4,2,FALSE),"")</f>
        <v/>
      </c>
      <c r="AB61" s="12" t="str">
        <f>IFERROR(VLOOKUP($N61,PRM!$M$3:$N$50,2,FALSE),"")</f>
        <v/>
      </c>
      <c r="AC61" s="12" t="str">
        <f>IFERROR(VLOOKUP($Z$3&amp;$V61,PRM!$Q$3:$R$31,2,FALSE),"")</f>
        <v/>
      </c>
      <c r="AD61" s="12">
        <f>IFERROR(VLOOKUP($Z$3&amp;$W61,PRM!$X$3:$Y$50,2,FALSE),"")</f>
        <v>0</v>
      </c>
      <c r="AE61" s="12">
        <f>IFERROR(VLOOKUP($Z$3&amp;$X61,PRM!$AC$3:$AD$45,2,FALSE),"")</f>
        <v>0</v>
      </c>
      <c r="AF61" s="12" t="str">
        <f>IFERROR(VLOOKUP($Z$3&amp;$V61,PRM!$Q$3:$T$31,3,FALSE),"")</f>
        <v/>
      </c>
      <c r="AG61" s="12" t="str">
        <f>IFERROR(IF($AF61=0,0,MATCH($Z$3,PRM!$U$3:'PRM'!$U$50,0)),"")</f>
        <v/>
      </c>
      <c r="AH61" s="12" t="str">
        <f>IF($Z$3="","",(IF($AF61=0,0,COUNTIF(PRM!$U$3:'PRM'!$U$50,$Z$3))))</f>
        <v/>
      </c>
      <c r="AI61" s="12" t="str">
        <f>IFERROR(VLOOKUP($Z$3&amp;$V61,PRM!$Q$3:$T$31,4,FALSE),"")</f>
        <v/>
      </c>
      <c r="AJ61" s="12" t="str">
        <f>IFERROR(IF($AI61=0,0,MATCH($Z$3,PRM!$Z$3:'PRM'!$Z$95,0)),"")</f>
        <v/>
      </c>
      <c r="AK61" s="12" t="str">
        <f>IF($Z$3="","",IF($AI61=0,0,COUNTIF(PRM!$Z$3:'PRM'!$Z$95,$Z$3)))</f>
        <v/>
      </c>
      <c r="AL61" s="12">
        <f t="shared" si="9"/>
        <v>0</v>
      </c>
      <c r="AM61" s="12">
        <f t="shared" si="10"/>
        <v>0</v>
      </c>
      <c r="AN61" s="12">
        <f t="shared" si="11"/>
        <v>0</v>
      </c>
      <c r="AO61" s="12">
        <f t="shared" si="12"/>
        <v>0</v>
      </c>
      <c r="AP61" s="12">
        <f t="shared" si="0"/>
        <v>0</v>
      </c>
      <c r="AQ61" s="12">
        <f t="shared" si="1"/>
        <v>0</v>
      </c>
      <c r="AR61" s="12">
        <f t="shared" si="2"/>
        <v>0</v>
      </c>
      <c r="AS61" s="12">
        <f t="shared" si="3"/>
        <v>0</v>
      </c>
      <c r="AT61" s="12">
        <f t="shared" si="4"/>
        <v>0</v>
      </c>
      <c r="AU61" s="12" t="e">
        <f>IF(#REF!&lt;&gt;"",IF(AA61="",1,0),0)</f>
        <v>#REF!</v>
      </c>
      <c r="AV61" s="12">
        <f t="shared" si="5"/>
        <v>0</v>
      </c>
      <c r="AW61" s="12">
        <f t="shared" si="6"/>
        <v>0</v>
      </c>
      <c r="AX61" s="12">
        <f t="shared" si="7"/>
        <v>0</v>
      </c>
      <c r="AY61" s="12">
        <f t="shared" si="13"/>
        <v>0</v>
      </c>
      <c r="AZ61" s="12">
        <f t="shared" si="14"/>
        <v>0</v>
      </c>
      <c r="BA61" s="12">
        <f t="shared" si="15"/>
        <v>0</v>
      </c>
      <c r="BB61" s="12">
        <f t="shared" si="16"/>
        <v>0</v>
      </c>
      <c r="BC61" s="12">
        <f t="shared" si="17"/>
        <v>0</v>
      </c>
      <c r="BD61" s="12">
        <f t="shared" si="18"/>
        <v>0</v>
      </c>
      <c r="BE61" s="12">
        <f t="shared" si="19"/>
        <v>0</v>
      </c>
      <c r="BF61" s="12">
        <f t="shared" si="20"/>
        <v>0</v>
      </c>
      <c r="BG61" s="12">
        <f t="shared" si="21"/>
        <v>0</v>
      </c>
      <c r="BH61" s="12">
        <f t="shared" si="22"/>
        <v>0</v>
      </c>
    </row>
    <row r="62" spans="1:60" s="12" customFormat="1" ht="27.75" customHeight="1">
      <c r="A62" s="45" t="str">
        <f t="shared" si="8"/>
        <v/>
      </c>
      <c r="B62" s="60"/>
      <c r="C62" s="61"/>
      <c r="D62" s="62"/>
      <c r="E62" s="63"/>
      <c r="F62" s="37"/>
      <c r="G62" s="36"/>
      <c r="H62" s="38"/>
      <c r="I62" s="38"/>
      <c r="J62" s="35"/>
      <c r="K62" s="72"/>
      <c r="L62" s="39"/>
      <c r="M62" s="39"/>
      <c r="N62" s="62"/>
      <c r="O62" s="64"/>
      <c r="P62" s="64"/>
      <c r="Q62" s="65"/>
      <c r="R62" s="39"/>
      <c r="S62" s="46"/>
      <c r="T62" s="46"/>
      <c r="U62" s="39"/>
      <c r="V62" s="40"/>
      <c r="W62" s="40"/>
      <c r="X62" s="40"/>
      <c r="Y62" s="12" t="str">
        <f>IFERROR(VLOOKUP($F62,PRM!$G$3:$H$5,2,FALSE),"")</f>
        <v/>
      </c>
      <c r="Z62" s="12" t="str">
        <f>IFERROR(VLOOKUP($G62,PRM!$I$3:$J$5,2,FALSE),"")</f>
        <v/>
      </c>
      <c r="AA62" s="12" t="str">
        <f>IFERROR(VLOOKUP(#REF!,PRM!$K$3:$L$4,2,FALSE),"")</f>
        <v/>
      </c>
      <c r="AB62" s="12" t="str">
        <f>IFERROR(VLOOKUP($N62,PRM!$M$3:$N$50,2,FALSE),"")</f>
        <v/>
      </c>
      <c r="AC62" s="12" t="str">
        <f>IFERROR(VLOOKUP($Z$3&amp;$V62,PRM!$Q$3:$R$31,2,FALSE),"")</f>
        <v/>
      </c>
      <c r="AD62" s="12">
        <f>IFERROR(VLOOKUP($Z$3&amp;$W62,PRM!$X$3:$Y$50,2,FALSE),"")</f>
        <v>0</v>
      </c>
      <c r="AE62" s="12">
        <f>IFERROR(VLOOKUP($Z$3&amp;$X62,PRM!$AC$3:$AD$45,2,FALSE),"")</f>
        <v>0</v>
      </c>
      <c r="AF62" s="12" t="str">
        <f>IFERROR(VLOOKUP($Z$3&amp;$V62,PRM!$Q$3:$T$31,3,FALSE),"")</f>
        <v/>
      </c>
      <c r="AG62" s="12" t="str">
        <f>IFERROR(IF($AF62=0,0,MATCH($Z$3,PRM!$U$3:'PRM'!$U$50,0)),"")</f>
        <v/>
      </c>
      <c r="AH62" s="12" t="str">
        <f>IF($Z$3="","",(IF($AF62=0,0,COUNTIF(PRM!$U$3:'PRM'!$U$50,$Z$3))))</f>
        <v/>
      </c>
      <c r="AI62" s="12" t="str">
        <f>IFERROR(VLOOKUP($Z$3&amp;$V62,PRM!$Q$3:$T$31,4,FALSE),"")</f>
        <v/>
      </c>
      <c r="AJ62" s="12" t="str">
        <f>IFERROR(IF($AI62=0,0,MATCH($Z$3,PRM!$Z$3:'PRM'!$Z$95,0)),"")</f>
        <v/>
      </c>
      <c r="AK62" s="12" t="str">
        <f>IF($Z$3="","",IF($AI62=0,0,COUNTIF(PRM!$Z$3:'PRM'!$Z$95,$Z$3)))</f>
        <v/>
      </c>
      <c r="AL62" s="12">
        <f t="shared" si="9"/>
        <v>0</v>
      </c>
      <c r="AM62" s="12">
        <f t="shared" si="10"/>
        <v>0</v>
      </c>
      <c r="AN62" s="12">
        <f t="shared" si="11"/>
        <v>0</v>
      </c>
      <c r="AO62" s="12">
        <f t="shared" si="12"/>
        <v>0</v>
      </c>
      <c r="AP62" s="12">
        <f t="shared" si="0"/>
        <v>0</v>
      </c>
      <c r="AQ62" s="12">
        <f t="shared" si="1"/>
        <v>0</v>
      </c>
      <c r="AR62" s="12">
        <f t="shared" si="2"/>
        <v>0</v>
      </c>
      <c r="AS62" s="12">
        <f t="shared" si="3"/>
        <v>0</v>
      </c>
      <c r="AT62" s="12">
        <f t="shared" si="4"/>
        <v>0</v>
      </c>
      <c r="AU62" s="12" t="e">
        <f>IF(#REF!&lt;&gt;"",IF(AA62="",1,0),0)</f>
        <v>#REF!</v>
      </c>
      <c r="AV62" s="12">
        <f t="shared" si="5"/>
        <v>0</v>
      </c>
      <c r="AW62" s="12">
        <f t="shared" si="6"/>
        <v>0</v>
      </c>
      <c r="AX62" s="12">
        <f t="shared" si="7"/>
        <v>0</v>
      </c>
      <c r="AY62" s="12">
        <f t="shared" si="13"/>
        <v>0</v>
      </c>
      <c r="AZ62" s="12">
        <f t="shared" si="14"/>
        <v>0</v>
      </c>
      <c r="BA62" s="12">
        <f t="shared" si="15"/>
        <v>0</v>
      </c>
      <c r="BB62" s="12">
        <f t="shared" si="16"/>
        <v>0</v>
      </c>
      <c r="BC62" s="12">
        <f t="shared" si="17"/>
        <v>0</v>
      </c>
      <c r="BD62" s="12">
        <f t="shared" si="18"/>
        <v>0</v>
      </c>
      <c r="BE62" s="12">
        <f t="shared" si="19"/>
        <v>0</v>
      </c>
      <c r="BF62" s="12">
        <f t="shared" si="20"/>
        <v>0</v>
      </c>
      <c r="BG62" s="12">
        <f t="shared" si="21"/>
        <v>0</v>
      </c>
      <c r="BH62" s="12">
        <f t="shared" si="22"/>
        <v>0</v>
      </c>
    </row>
    <row r="63" spans="1:60" s="12" customFormat="1" ht="27.75" customHeight="1">
      <c r="A63" s="45" t="str">
        <f t="shared" si="8"/>
        <v/>
      </c>
      <c r="B63" s="60"/>
      <c r="C63" s="61"/>
      <c r="D63" s="62"/>
      <c r="E63" s="63"/>
      <c r="F63" s="37"/>
      <c r="G63" s="36"/>
      <c r="H63" s="38"/>
      <c r="I63" s="38"/>
      <c r="J63" s="35"/>
      <c r="K63" s="72"/>
      <c r="L63" s="39"/>
      <c r="M63" s="39"/>
      <c r="N63" s="62"/>
      <c r="O63" s="64"/>
      <c r="P63" s="64"/>
      <c r="Q63" s="65"/>
      <c r="R63" s="39"/>
      <c r="S63" s="46"/>
      <c r="T63" s="46"/>
      <c r="U63" s="39"/>
      <c r="V63" s="40"/>
      <c r="W63" s="40"/>
      <c r="X63" s="40"/>
      <c r="Y63" s="12" t="str">
        <f>IFERROR(VLOOKUP($F63,PRM!$G$3:$H$5,2,FALSE),"")</f>
        <v/>
      </c>
      <c r="Z63" s="12" t="str">
        <f>IFERROR(VLOOKUP($G63,PRM!$I$3:$J$5,2,FALSE),"")</f>
        <v/>
      </c>
      <c r="AA63" s="12" t="str">
        <f>IFERROR(VLOOKUP(#REF!,PRM!$K$3:$L$4,2,FALSE),"")</f>
        <v/>
      </c>
      <c r="AB63" s="12" t="str">
        <f>IFERROR(VLOOKUP($N63,PRM!$M$3:$N$50,2,FALSE),"")</f>
        <v/>
      </c>
      <c r="AC63" s="12" t="str">
        <f>IFERROR(VLOOKUP($Z$3&amp;$V63,PRM!$Q$3:$R$31,2,FALSE),"")</f>
        <v/>
      </c>
      <c r="AD63" s="12">
        <f>IFERROR(VLOOKUP($Z$3&amp;$W63,PRM!$X$3:$Y$50,2,FALSE),"")</f>
        <v>0</v>
      </c>
      <c r="AE63" s="12">
        <f>IFERROR(VLOOKUP($Z$3&amp;$X63,PRM!$AC$3:$AD$45,2,FALSE),"")</f>
        <v>0</v>
      </c>
      <c r="AF63" s="12" t="str">
        <f>IFERROR(VLOOKUP($Z$3&amp;$V63,PRM!$Q$3:$T$31,3,FALSE),"")</f>
        <v/>
      </c>
      <c r="AG63" s="12" t="str">
        <f>IFERROR(IF($AF63=0,0,MATCH($Z$3,PRM!$U$3:'PRM'!$U$50,0)),"")</f>
        <v/>
      </c>
      <c r="AH63" s="12" t="str">
        <f>IF($Z$3="","",(IF($AF63=0,0,COUNTIF(PRM!$U$3:'PRM'!$U$50,$Z$3))))</f>
        <v/>
      </c>
      <c r="AI63" s="12" t="str">
        <f>IFERROR(VLOOKUP($Z$3&amp;$V63,PRM!$Q$3:$T$31,4,FALSE),"")</f>
        <v/>
      </c>
      <c r="AJ63" s="12" t="str">
        <f>IFERROR(IF($AI63=0,0,MATCH($Z$3,PRM!$Z$3:'PRM'!$Z$95,0)),"")</f>
        <v/>
      </c>
      <c r="AK63" s="12" t="str">
        <f>IF($Z$3="","",IF($AI63=0,0,COUNTIF(PRM!$Z$3:'PRM'!$Z$95,$Z$3)))</f>
        <v/>
      </c>
      <c r="AL63" s="12">
        <f t="shared" si="9"/>
        <v>0</v>
      </c>
      <c r="AM63" s="12">
        <f t="shared" si="10"/>
        <v>0</v>
      </c>
      <c r="AN63" s="12">
        <f t="shared" si="11"/>
        <v>0</v>
      </c>
      <c r="AO63" s="12">
        <f t="shared" si="12"/>
        <v>0</v>
      </c>
      <c r="AP63" s="12">
        <f t="shared" si="0"/>
        <v>0</v>
      </c>
      <c r="AQ63" s="12">
        <f t="shared" si="1"/>
        <v>0</v>
      </c>
      <c r="AR63" s="12">
        <f t="shared" si="2"/>
        <v>0</v>
      </c>
      <c r="AS63" s="12">
        <f t="shared" si="3"/>
        <v>0</v>
      </c>
      <c r="AT63" s="12">
        <f t="shared" si="4"/>
        <v>0</v>
      </c>
      <c r="AU63" s="12" t="e">
        <f>IF(#REF!&lt;&gt;"",IF(AA63="",1,0),0)</f>
        <v>#REF!</v>
      </c>
      <c r="AV63" s="12">
        <f t="shared" si="5"/>
        <v>0</v>
      </c>
      <c r="AW63" s="12">
        <f t="shared" si="6"/>
        <v>0</v>
      </c>
      <c r="AX63" s="12">
        <f t="shared" si="7"/>
        <v>0</v>
      </c>
      <c r="AY63" s="12">
        <f t="shared" si="13"/>
        <v>0</v>
      </c>
      <c r="AZ63" s="12">
        <f t="shared" si="14"/>
        <v>0</v>
      </c>
      <c r="BA63" s="12">
        <f t="shared" si="15"/>
        <v>0</v>
      </c>
      <c r="BB63" s="12">
        <f t="shared" si="16"/>
        <v>0</v>
      </c>
      <c r="BC63" s="12">
        <f t="shared" si="17"/>
        <v>0</v>
      </c>
      <c r="BD63" s="12">
        <f t="shared" si="18"/>
        <v>0</v>
      </c>
      <c r="BE63" s="12">
        <f t="shared" si="19"/>
        <v>0</v>
      </c>
      <c r="BF63" s="12">
        <f t="shared" si="20"/>
        <v>0</v>
      </c>
      <c r="BG63" s="12">
        <f t="shared" si="21"/>
        <v>0</v>
      </c>
      <c r="BH63" s="12">
        <f t="shared" si="22"/>
        <v>0</v>
      </c>
    </row>
    <row r="64" spans="1:60" s="12" customFormat="1" ht="27.75" customHeight="1">
      <c r="A64" s="45" t="str">
        <f t="shared" si="8"/>
        <v/>
      </c>
      <c r="B64" s="60"/>
      <c r="C64" s="61"/>
      <c r="D64" s="62"/>
      <c r="E64" s="63"/>
      <c r="F64" s="37"/>
      <c r="G64" s="36"/>
      <c r="H64" s="38"/>
      <c r="I64" s="38"/>
      <c r="J64" s="35"/>
      <c r="K64" s="72"/>
      <c r="L64" s="39"/>
      <c r="M64" s="39"/>
      <c r="N64" s="62"/>
      <c r="O64" s="64"/>
      <c r="P64" s="64"/>
      <c r="Q64" s="65"/>
      <c r="R64" s="39"/>
      <c r="S64" s="46"/>
      <c r="T64" s="46"/>
      <c r="U64" s="39"/>
      <c r="V64" s="40"/>
      <c r="W64" s="40"/>
      <c r="X64" s="40"/>
      <c r="Y64" s="12" t="str">
        <f>IFERROR(VLOOKUP($F64,PRM!$G$3:$H$5,2,FALSE),"")</f>
        <v/>
      </c>
      <c r="Z64" s="12" t="str">
        <f>IFERROR(VLOOKUP($G64,PRM!$I$3:$J$5,2,FALSE),"")</f>
        <v/>
      </c>
      <c r="AA64" s="12" t="str">
        <f>IFERROR(VLOOKUP(#REF!,PRM!$K$3:$L$4,2,FALSE),"")</f>
        <v/>
      </c>
      <c r="AB64" s="12" t="str">
        <f>IFERROR(VLOOKUP($N64,PRM!$M$3:$N$50,2,FALSE),"")</f>
        <v/>
      </c>
      <c r="AC64" s="12" t="str">
        <f>IFERROR(VLOOKUP($Z$3&amp;$V64,PRM!$Q$3:$R$31,2,FALSE),"")</f>
        <v/>
      </c>
      <c r="AD64" s="12">
        <f>IFERROR(VLOOKUP($Z$3&amp;$W64,PRM!$X$3:$Y$50,2,FALSE),"")</f>
        <v>0</v>
      </c>
      <c r="AE64" s="12">
        <f>IFERROR(VLOOKUP($Z$3&amp;$X64,PRM!$AC$3:$AD$45,2,FALSE),"")</f>
        <v>0</v>
      </c>
      <c r="AF64" s="12" t="str">
        <f>IFERROR(VLOOKUP($Z$3&amp;$V64,PRM!$Q$3:$T$31,3,FALSE),"")</f>
        <v/>
      </c>
      <c r="AG64" s="12" t="str">
        <f>IFERROR(IF($AF64=0,0,MATCH($Z$3,PRM!$U$3:'PRM'!$U$50,0)),"")</f>
        <v/>
      </c>
      <c r="AH64" s="12" t="str">
        <f>IF($Z$3="","",(IF($AF64=0,0,COUNTIF(PRM!$U$3:'PRM'!$U$50,$Z$3))))</f>
        <v/>
      </c>
      <c r="AI64" s="12" t="str">
        <f>IFERROR(VLOOKUP($Z$3&amp;$V64,PRM!$Q$3:$T$31,4,FALSE),"")</f>
        <v/>
      </c>
      <c r="AJ64" s="12" t="str">
        <f>IFERROR(IF($AI64=0,0,MATCH($Z$3,PRM!$Z$3:'PRM'!$Z$95,0)),"")</f>
        <v/>
      </c>
      <c r="AK64" s="12" t="str">
        <f>IF($Z$3="","",IF($AI64=0,0,COUNTIF(PRM!$Z$3:'PRM'!$Z$95,$Z$3)))</f>
        <v/>
      </c>
      <c r="AL64" s="12">
        <f t="shared" si="9"/>
        <v>0</v>
      </c>
      <c r="AM64" s="12">
        <f t="shared" si="10"/>
        <v>0</v>
      </c>
      <c r="AN64" s="12">
        <f t="shared" si="11"/>
        <v>0</v>
      </c>
      <c r="AO64" s="12">
        <f t="shared" si="12"/>
        <v>0</v>
      </c>
      <c r="AP64" s="12">
        <f t="shared" si="0"/>
        <v>0</v>
      </c>
      <c r="AQ64" s="12">
        <f t="shared" si="1"/>
        <v>0</v>
      </c>
      <c r="AR64" s="12">
        <f t="shared" si="2"/>
        <v>0</v>
      </c>
      <c r="AS64" s="12">
        <f t="shared" si="3"/>
        <v>0</v>
      </c>
      <c r="AT64" s="12">
        <f t="shared" si="4"/>
        <v>0</v>
      </c>
      <c r="AU64" s="12" t="e">
        <f>IF(#REF!&lt;&gt;"",IF(AA64="",1,0),0)</f>
        <v>#REF!</v>
      </c>
      <c r="AV64" s="12">
        <f t="shared" si="5"/>
        <v>0</v>
      </c>
      <c r="AW64" s="12">
        <f t="shared" si="6"/>
        <v>0</v>
      </c>
      <c r="AX64" s="12">
        <f t="shared" si="7"/>
        <v>0</v>
      </c>
      <c r="AY64" s="12">
        <f t="shared" si="13"/>
        <v>0</v>
      </c>
      <c r="AZ64" s="12">
        <f t="shared" si="14"/>
        <v>0</v>
      </c>
      <c r="BA64" s="12">
        <f t="shared" si="15"/>
        <v>0</v>
      </c>
      <c r="BB64" s="12">
        <f t="shared" si="16"/>
        <v>0</v>
      </c>
      <c r="BC64" s="12">
        <f t="shared" si="17"/>
        <v>0</v>
      </c>
      <c r="BD64" s="12">
        <f t="shared" si="18"/>
        <v>0</v>
      </c>
      <c r="BE64" s="12">
        <f t="shared" si="19"/>
        <v>0</v>
      </c>
      <c r="BF64" s="12">
        <f t="shared" si="20"/>
        <v>0</v>
      </c>
      <c r="BG64" s="12">
        <f t="shared" si="21"/>
        <v>0</v>
      </c>
      <c r="BH64" s="12">
        <f t="shared" si="22"/>
        <v>0</v>
      </c>
    </row>
    <row r="65" spans="1:60" s="12" customFormat="1" ht="27.75" customHeight="1">
      <c r="A65" s="45" t="str">
        <f t="shared" si="8"/>
        <v/>
      </c>
      <c r="B65" s="60"/>
      <c r="C65" s="61"/>
      <c r="D65" s="62"/>
      <c r="E65" s="63"/>
      <c r="F65" s="37"/>
      <c r="G65" s="36"/>
      <c r="H65" s="38"/>
      <c r="I65" s="38"/>
      <c r="J65" s="35"/>
      <c r="K65" s="72"/>
      <c r="L65" s="39"/>
      <c r="M65" s="39"/>
      <c r="N65" s="62"/>
      <c r="O65" s="64"/>
      <c r="P65" s="64"/>
      <c r="Q65" s="65"/>
      <c r="R65" s="39"/>
      <c r="S65" s="46"/>
      <c r="T65" s="46"/>
      <c r="U65" s="39"/>
      <c r="V65" s="40"/>
      <c r="W65" s="40"/>
      <c r="X65" s="40"/>
      <c r="Y65" s="12" t="str">
        <f>IFERROR(VLOOKUP($F65,PRM!$G$3:$H$5,2,FALSE),"")</f>
        <v/>
      </c>
      <c r="Z65" s="12" t="str">
        <f>IFERROR(VLOOKUP($G65,PRM!$I$3:$J$5,2,FALSE),"")</f>
        <v/>
      </c>
      <c r="AA65" s="12" t="str">
        <f>IFERROR(VLOOKUP(#REF!,PRM!$K$3:$L$4,2,FALSE),"")</f>
        <v/>
      </c>
      <c r="AB65" s="12" t="str">
        <f>IFERROR(VLOOKUP($N65,PRM!$M$3:$N$50,2,FALSE),"")</f>
        <v/>
      </c>
      <c r="AC65" s="12" t="str">
        <f>IFERROR(VLOOKUP($Z$3&amp;$V65,PRM!$Q$3:$R$31,2,FALSE),"")</f>
        <v/>
      </c>
      <c r="AD65" s="12">
        <f>IFERROR(VLOOKUP($Z$3&amp;$W65,PRM!$X$3:$Y$50,2,FALSE),"")</f>
        <v>0</v>
      </c>
      <c r="AE65" s="12">
        <f>IFERROR(VLOOKUP($Z$3&amp;$X65,PRM!$AC$3:$AD$45,2,FALSE),"")</f>
        <v>0</v>
      </c>
      <c r="AF65" s="12" t="str">
        <f>IFERROR(VLOOKUP($Z$3&amp;$V65,PRM!$Q$3:$T$31,3,FALSE),"")</f>
        <v/>
      </c>
      <c r="AG65" s="12" t="str">
        <f>IFERROR(IF($AF65=0,0,MATCH($Z$3,PRM!$U$3:'PRM'!$U$50,0)),"")</f>
        <v/>
      </c>
      <c r="AH65" s="12" t="str">
        <f>IF($Z$3="","",(IF($AF65=0,0,COUNTIF(PRM!$U$3:'PRM'!$U$50,$Z$3))))</f>
        <v/>
      </c>
      <c r="AI65" s="12" t="str">
        <f>IFERROR(VLOOKUP($Z$3&amp;$V65,PRM!$Q$3:$T$31,4,FALSE),"")</f>
        <v/>
      </c>
      <c r="AJ65" s="12" t="str">
        <f>IFERROR(IF($AI65=0,0,MATCH($Z$3,PRM!$Z$3:'PRM'!$Z$95,0)),"")</f>
        <v/>
      </c>
      <c r="AK65" s="12" t="str">
        <f>IF($Z$3="","",IF($AI65=0,0,COUNTIF(PRM!$Z$3:'PRM'!$Z$95,$Z$3)))</f>
        <v/>
      </c>
      <c r="AL65" s="12">
        <f t="shared" si="9"/>
        <v>0</v>
      </c>
      <c r="AM65" s="12">
        <f t="shared" si="10"/>
        <v>0</v>
      </c>
      <c r="AN65" s="12">
        <f t="shared" si="11"/>
        <v>0</v>
      </c>
      <c r="AO65" s="12">
        <f t="shared" si="12"/>
        <v>0</v>
      </c>
      <c r="AP65" s="12">
        <f t="shared" si="0"/>
        <v>0</v>
      </c>
      <c r="AQ65" s="12">
        <f t="shared" si="1"/>
        <v>0</v>
      </c>
      <c r="AR65" s="12">
        <f t="shared" si="2"/>
        <v>0</v>
      </c>
      <c r="AS65" s="12">
        <f t="shared" si="3"/>
        <v>0</v>
      </c>
      <c r="AT65" s="12">
        <f t="shared" si="4"/>
        <v>0</v>
      </c>
      <c r="AU65" s="12" t="e">
        <f>IF(#REF!&lt;&gt;"",IF(AA65="",1,0),0)</f>
        <v>#REF!</v>
      </c>
      <c r="AV65" s="12">
        <f t="shared" si="5"/>
        <v>0</v>
      </c>
      <c r="AW65" s="12">
        <f t="shared" si="6"/>
        <v>0</v>
      </c>
      <c r="AX65" s="12">
        <f t="shared" si="7"/>
        <v>0</v>
      </c>
      <c r="AY65" s="12">
        <f t="shared" si="13"/>
        <v>0</v>
      </c>
      <c r="AZ65" s="12">
        <f t="shared" si="14"/>
        <v>0</v>
      </c>
      <c r="BA65" s="12">
        <f t="shared" si="15"/>
        <v>0</v>
      </c>
      <c r="BB65" s="12">
        <f t="shared" si="16"/>
        <v>0</v>
      </c>
      <c r="BC65" s="12">
        <f t="shared" si="17"/>
        <v>0</v>
      </c>
      <c r="BD65" s="12">
        <f t="shared" si="18"/>
        <v>0</v>
      </c>
      <c r="BE65" s="12">
        <f t="shared" si="19"/>
        <v>0</v>
      </c>
      <c r="BF65" s="12">
        <f t="shared" si="20"/>
        <v>0</v>
      </c>
      <c r="BG65" s="12">
        <f t="shared" si="21"/>
        <v>0</v>
      </c>
      <c r="BH65" s="12">
        <f t="shared" si="22"/>
        <v>0</v>
      </c>
    </row>
    <row r="66" spans="1:60" s="12" customFormat="1" ht="27.75" customHeight="1">
      <c r="A66" s="45" t="str">
        <f t="shared" si="8"/>
        <v/>
      </c>
      <c r="B66" s="60"/>
      <c r="C66" s="61"/>
      <c r="D66" s="62"/>
      <c r="E66" s="63"/>
      <c r="F66" s="37"/>
      <c r="G66" s="36"/>
      <c r="H66" s="38"/>
      <c r="I66" s="38"/>
      <c r="J66" s="35"/>
      <c r="K66" s="72"/>
      <c r="L66" s="39"/>
      <c r="M66" s="39"/>
      <c r="N66" s="62"/>
      <c r="O66" s="64"/>
      <c r="P66" s="64"/>
      <c r="Q66" s="65"/>
      <c r="R66" s="39"/>
      <c r="S66" s="46"/>
      <c r="T66" s="46"/>
      <c r="U66" s="39"/>
      <c r="V66" s="40"/>
      <c r="W66" s="40"/>
      <c r="X66" s="40"/>
      <c r="Y66" s="12" t="str">
        <f>IFERROR(VLOOKUP($F66,PRM!$G$3:$H$5,2,FALSE),"")</f>
        <v/>
      </c>
      <c r="Z66" s="12" t="str">
        <f>IFERROR(VLOOKUP($G66,PRM!$I$3:$J$5,2,FALSE),"")</f>
        <v/>
      </c>
      <c r="AA66" s="12" t="str">
        <f>IFERROR(VLOOKUP(#REF!,PRM!$K$3:$L$4,2,FALSE),"")</f>
        <v/>
      </c>
      <c r="AB66" s="12" t="str">
        <f>IFERROR(VLOOKUP($N66,PRM!$M$3:$N$50,2,FALSE),"")</f>
        <v/>
      </c>
      <c r="AC66" s="12" t="str">
        <f>IFERROR(VLOOKUP($Z$3&amp;$V66,PRM!$Q$3:$R$31,2,FALSE),"")</f>
        <v/>
      </c>
      <c r="AD66" s="12">
        <f>IFERROR(VLOOKUP($Z$3&amp;$W66,PRM!$X$3:$Y$50,2,FALSE),"")</f>
        <v>0</v>
      </c>
      <c r="AE66" s="12">
        <f>IFERROR(VLOOKUP($Z$3&amp;$X66,PRM!$AC$3:$AD$45,2,FALSE),"")</f>
        <v>0</v>
      </c>
      <c r="AF66" s="12" t="str">
        <f>IFERROR(VLOOKUP($Z$3&amp;$V66,PRM!$Q$3:$T$31,3,FALSE),"")</f>
        <v/>
      </c>
      <c r="AG66" s="12" t="str">
        <f>IFERROR(IF($AF66=0,0,MATCH($Z$3,PRM!$U$3:'PRM'!$U$50,0)),"")</f>
        <v/>
      </c>
      <c r="AH66" s="12" t="str">
        <f>IF($Z$3="","",(IF($AF66=0,0,COUNTIF(PRM!$U$3:'PRM'!$U$50,$Z$3))))</f>
        <v/>
      </c>
      <c r="AI66" s="12" t="str">
        <f>IFERROR(VLOOKUP($Z$3&amp;$V66,PRM!$Q$3:$T$31,4,FALSE),"")</f>
        <v/>
      </c>
      <c r="AJ66" s="12" t="str">
        <f>IFERROR(IF($AI66=0,0,MATCH($Z$3,PRM!$Z$3:'PRM'!$Z$95,0)),"")</f>
        <v/>
      </c>
      <c r="AK66" s="12" t="str">
        <f>IF($Z$3="","",IF($AI66=0,0,COUNTIF(PRM!$Z$3:'PRM'!$Z$95,$Z$3)))</f>
        <v/>
      </c>
      <c r="AL66" s="12">
        <f t="shared" si="9"/>
        <v>0</v>
      </c>
      <c r="AM66" s="12">
        <f t="shared" si="10"/>
        <v>0</v>
      </c>
      <c r="AN66" s="12">
        <f t="shared" si="11"/>
        <v>0</v>
      </c>
      <c r="AO66" s="12">
        <f t="shared" si="12"/>
        <v>0</v>
      </c>
      <c r="AP66" s="12">
        <f t="shared" si="0"/>
        <v>0</v>
      </c>
      <c r="AQ66" s="12">
        <f t="shared" si="1"/>
        <v>0</v>
      </c>
      <c r="AR66" s="12">
        <f t="shared" si="2"/>
        <v>0</v>
      </c>
      <c r="AS66" s="12">
        <f t="shared" si="3"/>
        <v>0</v>
      </c>
      <c r="AT66" s="12">
        <f t="shared" si="4"/>
        <v>0</v>
      </c>
      <c r="AU66" s="12" t="e">
        <f>IF(#REF!&lt;&gt;"",IF(AA66="",1,0),0)</f>
        <v>#REF!</v>
      </c>
      <c r="AV66" s="12">
        <f t="shared" si="5"/>
        <v>0</v>
      </c>
      <c r="AW66" s="12">
        <f t="shared" si="6"/>
        <v>0</v>
      </c>
      <c r="AX66" s="12">
        <f t="shared" si="7"/>
        <v>0</v>
      </c>
      <c r="AY66" s="12">
        <f t="shared" si="13"/>
        <v>0</v>
      </c>
      <c r="AZ66" s="12">
        <f t="shared" si="14"/>
        <v>0</v>
      </c>
      <c r="BA66" s="12">
        <f t="shared" si="15"/>
        <v>0</v>
      </c>
      <c r="BB66" s="12">
        <f t="shared" si="16"/>
        <v>0</v>
      </c>
      <c r="BC66" s="12">
        <f t="shared" si="17"/>
        <v>0</v>
      </c>
      <c r="BD66" s="12">
        <f t="shared" si="18"/>
        <v>0</v>
      </c>
      <c r="BE66" s="12">
        <f t="shared" si="19"/>
        <v>0</v>
      </c>
      <c r="BF66" s="12">
        <f t="shared" si="20"/>
        <v>0</v>
      </c>
      <c r="BG66" s="12">
        <f t="shared" si="21"/>
        <v>0</v>
      </c>
      <c r="BH66" s="12">
        <f t="shared" si="22"/>
        <v>0</v>
      </c>
    </row>
    <row r="67" spans="1:60" s="12" customFormat="1" ht="27.75" customHeight="1">
      <c r="A67" s="45" t="str">
        <f t="shared" si="8"/>
        <v/>
      </c>
      <c r="B67" s="60"/>
      <c r="C67" s="61"/>
      <c r="D67" s="62"/>
      <c r="E67" s="63"/>
      <c r="F67" s="37"/>
      <c r="G67" s="36"/>
      <c r="H67" s="38"/>
      <c r="I67" s="38"/>
      <c r="J67" s="35"/>
      <c r="K67" s="72"/>
      <c r="L67" s="39"/>
      <c r="M67" s="39"/>
      <c r="N67" s="62"/>
      <c r="O67" s="64"/>
      <c r="P67" s="64"/>
      <c r="Q67" s="65"/>
      <c r="R67" s="39"/>
      <c r="S67" s="46"/>
      <c r="T67" s="46"/>
      <c r="U67" s="39"/>
      <c r="V67" s="40"/>
      <c r="W67" s="40"/>
      <c r="X67" s="40"/>
      <c r="Y67" s="12" t="str">
        <f>IFERROR(VLOOKUP($F67,PRM!$G$3:$H$5,2,FALSE),"")</f>
        <v/>
      </c>
      <c r="Z67" s="12" t="str">
        <f>IFERROR(VLOOKUP($G67,PRM!$I$3:$J$5,2,FALSE),"")</f>
        <v/>
      </c>
      <c r="AA67" s="12" t="str">
        <f>IFERROR(VLOOKUP(#REF!,PRM!$K$3:$L$4,2,FALSE),"")</f>
        <v/>
      </c>
      <c r="AB67" s="12" t="str">
        <f>IFERROR(VLOOKUP($N67,PRM!$M$3:$N$50,2,FALSE),"")</f>
        <v/>
      </c>
      <c r="AC67" s="12" t="str">
        <f>IFERROR(VLOOKUP($Z$3&amp;$V67,PRM!$Q$3:$R$31,2,FALSE),"")</f>
        <v/>
      </c>
      <c r="AD67" s="12">
        <f>IFERROR(VLOOKUP($Z$3&amp;$W67,PRM!$X$3:$Y$50,2,FALSE),"")</f>
        <v>0</v>
      </c>
      <c r="AE67" s="12">
        <f>IFERROR(VLOOKUP($Z$3&amp;$X67,PRM!$AC$3:$AD$45,2,FALSE),"")</f>
        <v>0</v>
      </c>
      <c r="AF67" s="12" t="str">
        <f>IFERROR(VLOOKUP($Z$3&amp;$V67,PRM!$Q$3:$T$31,3,FALSE),"")</f>
        <v/>
      </c>
      <c r="AG67" s="12" t="str">
        <f>IFERROR(IF($AF67=0,0,MATCH($Z$3,PRM!$U$3:'PRM'!$U$50,0)),"")</f>
        <v/>
      </c>
      <c r="AH67" s="12" t="str">
        <f>IF($Z$3="","",(IF($AF67=0,0,COUNTIF(PRM!$U$3:'PRM'!$U$50,$Z$3))))</f>
        <v/>
      </c>
      <c r="AI67" s="12" t="str">
        <f>IFERROR(VLOOKUP($Z$3&amp;$V67,PRM!$Q$3:$T$31,4,FALSE),"")</f>
        <v/>
      </c>
      <c r="AJ67" s="12" t="str">
        <f>IFERROR(IF($AI67=0,0,MATCH($Z$3,PRM!$Z$3:'PRM'!$Z$95,0)),"")</f>
        <v/>
      </c>
      <c r="AK67" s="12" t="str">
        <f>IF($Z$3="","",IF($AI67=0,0,COUNTIF(PRM!$Z$3:'PRM'!$Z$95,$Z$3)))</f>
        <v/>
      </c>
      <c r="AL67" s="12">
        <f t="shared" si="9"/>
        <v>0</v>
      </c>
      <c r="AM67" s="12">
        <f t="shared" si="10"/>
        <v>0</v>
      </c>
      <c r="AN67" s="12">
        <f t="shared" si="11"/>
        <v>0</v>
      </c>
      <c r="AO67" s="12">
        <f t="shared" si="12"/>
        <v>0</v>
      </c>
      <c r="AP67" s="12">
        <f t="shared" si="0"/>
        <v>0</v>
      </c>
      <c r="AQ67" s="12">
        <f t="shared" si="1"/>
        <v>0</v>
      </c>
      <c r="AR67" s="12">
        <f t="shared" si="2"/>
        <v>0</v>
      </c>
      <c r="AS67" s="12">
        <f t="shared" si="3"/>
        <v>0</v>
      </c>
      <c r="AT67" s="12">
        <f t="shared" si="4"/>
        <v>0</v>
      </c>
      <c r="AU67" s="12" t="e">
        <f>IF(#REF!&lt;&gt;"",IF(AA67="",1,0),0)</f>
        <v>#REF!</v>
      </c>
      <c r="AV67" s="12">
        <f t="shared" si="5"/>
        <v>0</v>
      </c>
      <c r="AW67" s="12">
        <f t="shared" si="6"/>
        <v>0</v>
      </c>
      <c r="AX67" s="12">
        <f t="shared" si="7"/>
        <v>0</v>
      </c>
      <c r="AY67" s="12">
        <f t="shared" si="13"/>
        <v>0</v>
      </c>
      <c r="AZ67" s="12">
        <f t="shared" si="14"/>
        <v>0</v>
      </c>
      <c r="BA67" s="12">
        <f t="shared" si="15"/>
        <v>0</v>
      </c>
      <c r="BB67" s="12">
        <f t="shared" si="16"/>
        <v>0</v>
      </c>
      <c r="BC67" s="12">
        <f t="shared" si="17"/>
        <v>0</v>
      </c>
      <c r="BD67" s="12">
        <f t="shared" si="18"/>
        <v>0</v>
      </c>
      <c r="BE67" s="12">
        <f t="shared" si="19"/>
        <v>0</v>
      </c>
      <c r="BF67" s="12">
        <f t="shared" si="20"/>
        <v>0</v>
      </c>
      <c r="BG67" s="12">
        <f t="shared" si="21"/>
        <v>0</v>
      </c>
      <c r="BH67" s="12">
        <f t="shared" si="22"/>
        <v>0</v>
      </c>
    </row>
    <row r="68" spans="1:60" s="12" customFormat="1" ht="27.75" customHeight="1">
      <c r="A68" s="45" t="str">
        <f t="shared" si="8"/>
        <v/>
      </c>
      <c r="B68" s="60"/>
      <c r="C68" s="61"/>
      <c r="D68" s="62"/>
      <c r="E68" s="63"/>
      <c r="F68" s="37"/>
      <c r="G68" s="36"/>
      <c r="H68" s="38"/>
      <c r="I68" s="38"/>
      <c r="J68" s="35"/>
      <c r="K68" s="72"/>
      <c r="L68" s="39"/>
      <c r="M68" s="39"/>
      <c r="N68" s="62"/>
      <c r="O68" s="64"/>
      <c r="P68" s="64"/>
      <c r="Q68" s="65"/>
      <c r="R68" s="39"/>
      <c r="S68" s="46"/>
      <c r="T68" s="46"/>
      <c r="U68" s="39"/>
      <c r="V68" s="40"/>
      <c r="W68" s="40"/>
      <c r="X68" s="40"/>
      <c r="Y68" s="12" t="str">
        <f>IFERROR(VLOOKUP($F68,PRM!$G$3:$H$5,2,FALSE),"")</f>
        <v/>
      </c>
      <c r="Z68" s="12" t="str">
        <f>IFERROR(VLOOKUP($G68,PRM!$I$3:$J$5,2,FALSE),"")</f>
        <v/>
      </c>
      <c r="AA68" s="12" t="str">
        <f>IFERROR(VLOOKUP(#REF!,PRM!$K$3:$L$4,2,FALSE),"")</f>
        <v/>
      </c>
      <c r="AB68" s="12" t="str">
        <f>IFERROR(VLOOKUP($N68,PRM!$M$3:$N$50,2,FALSE),"")</f>
        <v/>
      </c>
      <c r="AC68" s="12" t="str">
        <f>IFERROR(VLOOKUP($Z$3&amp;$V68,PRM!$Q$3:$R$31,2,FALSE),"")</f>
        <v/>
      </c>
      <c r="AD68" s="12">
        <f>IFERROR(VLOOKUP($Z$3&amp;$W68,PRM!$X$3:$Y$50,2,FALSE),"")</f>
        <v>0</v>
      </c>
      <c r="AE68" s="12">
        <f>IFERROR(VLOOKUP($Z$3&amp;$X68,PRM!$AC$3:$AD$45,2,FALSE),"")</f>
        <v>0</v>
      </c>
      <c r="AF68" s="12" t="str">
        <f>IFERROR(VLOOKUP($Z$3&amp;$V68,PRM!$Q$3:$T$31,3,FALSE),"")</f>
        <v/>
      </c>
      <c r="AG68" s="12" t="str">
        <f>IFERROR(IF($AF68=0,0,MATCH($Z$3,PRM!$U$3:'PRM'!$U$50,0)),"")</f>
        <v/>
      </c>
      <c r="AH68" s="12" t="str">
        <f>IF($Z$3="","",(IF($AF68=0,0,COUNTIF(PRM!$U$3:'PRM'!$U$50,$Z$3))))</f>
        <v/>
      </c>
      <c r="AI68" s="12" t="str">
        <f>IFERROR(VLOOKUP($Z$3&amp;$V68,PRM!$Q$3:$T$31,4,FALSE),"")</f>
        <v/>
      </c>
      <c r="AJ68" s="12" t="str">
        <f>IFERROR(IF($AI68=0,0,MATCH($Z$3,PRM!$Z$3:'PRM'!$Z$95,0)),"")</f>
        <v/>
      </c>
      <c r="AK68" s="12" t="str">
        <f>IF($Z$3="","",IF($AI68=0,0,COUNTIF(PRM!$Z$3:'PRM'!$Z$95,$Z$3)))</f>
        <v/>
      </c>
      <c r="AL68" s="12">
        <f t="shared" si="9"/>
        <v>0</v>
      </c>
      <c r="AM68" s="12">
        <f t="shared" si="10"/>
        <v>0</v>
      </c>
      <c r="AN68" s="12">
        <f t="shared" si="11"/>
        <v>0</v>
      </c>
      <c r="AO68" s="12">
        <f t="shared" si="12"/>
        <v>0</v>
      </c>
      <c r="AP68" s="12">
        <f t="shared" si="0"/>
        <v>0</v>
      </c>
      <c r="AQ68" s="12">
        <f t="shared" si="1"/>
        <v>0</v>
      </c>
      <c r="AR68" s="12">
        <f t="shared" si="2"/>
        <v>0</v>
      </c>
      <c r="AS68" s="12">
        <f t="shared" si="3"/>
        <v>0</v>
      </c>
      <c r="AT68" s="12">
        <f t="shared" si="4"/>
        <v>0</v>
      </c>
      <c r="AU68" s="12" t="e">
        <f>IF(#REF!&lt;&gt;"",IF(AA68="",1,0),0)</f>
        <v>#REF!</v>
      </c>
      <c r="AV68" s="12">
        <f t="shared" si="5"/>
        <v>0</v>
      </c>
      <c r="AW68" s="12">
        <f t="shared" si="6"/>
        <v>0</v>
      </c>
      <c r="AX68" s="12">
        <f t="shared" si="7"/>
        <v>0</v>
      </c>
      <c r="AY68" s="12">
        <f t="shared" si="13"/>
        <v>0</v>
      </c>
      <c r="AZ68" s="12">
        <f t="shared" si="14"/>
        <v>0</v>
      </c>
      <c r="BA68" s="12">
        <f t="shared" si="15"/>
        <v>0</v>
      </c>
      <c r="BB68" s="12">
        <f t="shared" si="16"/>
        <v>0</v>
      </c>
      <c r="BC68" s="12">
        <f t="shared" si="17"/>
        <v>0</v>
      </c>
      <c r="BD68" s="12">
        <f t="shared" si="18"/>
        <v>0</v>
      </c>
      <c r="BE68" s="12">
        <f t="shared" si="19"/>
        <v>0</v>
      </c>
      <c r="BF68" s="12">
        <f t="shared" si="20"/>
        <v>0</v>
      </c>
      <c r="BG68" s="12">
        <f t="shared" si="21"/>
        <v>0</v>
      </c>
      <c r="BH68" s="12">
        <f t="shared" si="22"/>
        <v>0</v>
      </c>
    </row>
    <row r="69" spans="1:60" s="12" customFormat="1" ht="27.75" customHeight="1">
      <c r="A69" s="45" t="str">
        <f t="shared" si="8"/>
        <v/>
      </c>
      <c r="B69" s="60"/>
      <c r="C69" s="61"/>
      <c r="D69" s="62"/>
      <c r="E69" s="63"/>
      <c r="F69" s="37"/>
      <c r="G69" s="36"/>
      <c r="H69" s="38"/>
      <c r="I69" s="38"/>
      <c r="J69" s="35"/>
      <c r="K69" s="72"/>
      <c r="L69" s="39"/>
      <c r="M69" s="39"/>
      <c r="N69" s="62"/>
      <c r="O69" s="64"/>
      <c r="P69" s="64"/>
      <c r="Q69" s="65"/>
      <c r="R69" s="39"/>
      <c r="S69" s="46"/>
      <c r="T69" s="46"/>
      <c r="U69" s="39"/>
      <c r="V69" s="40"/>
      <c r="W69" s="40"/>
      <c r="X69" s="40"/>
      <c r="Y69" s="12" t="str">
        <f>IFERROR(VLOOKUP($F69,PRM!$G$3:$H$5,2,FALSE),"")</f>
        <v/>
      </c>
      <c r="Z69" s="12" t="str">
        <f>IFERROR(VLOOKUP($G69,PRM!$I$3:$J$5,2,FALSE),"")</f>
        <v/>
      </c>
      <c r="AA69" s="12" t="str">
        <f>IFERROR(VLOOKUP(#REF!,PRM!$K$3:$L$4,2,FALSE),"")</f>
        <v/>
      </c>
      <c r="AB69" s="12" t="str">
        <f>IFERROR(VLOOKUP($N69,PRM!$M$3:$N$50,2,FALSE),"")</f>
        <v/>
      </c>
      <c r="AC69" s="12" t="str">
        <f>IFERROR(VLOOKUP($Z$3&amp;$V69,PRM!$Q$3:$R$31,2,FALSE),"")</f>
        <v/>
      </c>
      <c r="AD69" s="12">
        <f>IFERROR(VLOOKUP($Z$3&amp;$W69,PRM!$X$3:$Y$50,2,FALSE),"")</f>
        <v>0</v>
      </c>
      <c r="AE69" s="12">
        <f>IFERROR(VLOOKUP($Z$3&amp;$X69,PRM!$AC$3:$AD$45,2,FALSE),"")</f>
        <v>0</v>
      </c>
      <c r="AF69" s="12" t="str">
        <f>IFERROR(VLOOKUP($Z$3&amp;$V69,PRM!$Q$3:$T$31,3,FALSE),"")</f>
        <v/>
      </c>
      <c r="AG69" s="12" t="str">
        <f>IFERROR(IF($AF69=0,0,MATCH($Z$3,PRM!$U$3:'PRM'!$U$50,0)),"")</f>
        <v/>
      </c>
      <c r="AH69" s="12" t="str">
        <f>IF($Z$3="","",(IF($AF69=0,0,COUNTIF(PRM!$U$3:'PRM'!$U$50,$Z$3))))</f>
        <v/>
      </c>
      <c r="AI69" s="12" t="str">
        <f>IFERROR(VLOOKUP($Z$3&amp;$V69,PRM!$Q$3:$T$31,4,FALSE),"")</f>
        <v/>
      </c>
      <c r="AJ69" s="12" t="str">
        <f>IFERROR(IF($AI69=0,0,MATCH($Z$3,PRM!$Z$3:'PRM'!$Z$95,0)),"")</f>
        <v/>
      </c>
      <c r="AK69" s="12" t="str">
        <f>IF($Z$3="","",IF($AI69=0,0,COUNTIF(PRM!$Z$3:'PRM'!$Z$95,$Z$3)))</f>
        <v/>
      </c>
      <c r="AL69" s="12">
        <f t="shared" si="9"/>
        <v>0</v>
      </c>
      <c r="AM69" s="12">
        <f t="shared" si="10"/>
        <v>0</v>
      </c>
      <c r="AN69" s="12">
        <f t="shared" si="11"/>
        <v>0</v>
      </c>
      <c r="AO69" s="12">
        <f t="shared" si="12"/>
        <v>0</v>
      </c>
      <c r="AP69" s="12">
        <f t="shared" si="0"/>
        <v>0</v>
      </c>
      <c r="AQ69" s="12">
        <f t="shared" si="1"/>
        <v>0</v>
      </c>
      <c r="AR69" s="12">
        <f t="shared" si="2"/>
        <v>0</v>
      </c>
      <c r="AS69" s="12">
        <f t="shared" si="3"/>
        <v>0</v>
      </c>
      <c r="AT69" s="12">
        <f t="shared" si="4"/>
        <v>0</v>
      </c>
      <c r="AU69" s="12" t="e">
        <f>IF(#REF!&lt;&gt;"",IF(AA69="",1,0),0)</f>
        <v>#REF!</v>
      </c>
      <c r="AV69" s="12">
        <f t="shared" si="5"/>
        <v>0</v>
      </c>
      <c r="AW69" s="12">
        <f t="shared" si="6"/>
        <v>0</v>
      </c>
      <c r="AX69" s="12">
        <f t="shared" si="7"/>
        <v>0</v>
      </c>
      <c r="AY69" s="12">
        <f t="shared" si="13"/>
        <v>0</v>
      </c>
      <c r="AZ69" s="12">
        <f t="shared" si="14"/>
        <v>0</v>
      </c>
      <c r="BA69" s="12">
        <f t="shared" si="15"/>
        <v>0</v>
      </c>
      <c r="BB69" s="12">
        <f t="shared" si="16"/>
        <v>0</v>
      </c>
      <c r="BC69" s="12">
        <f t="shared" si="17"/>
        <v>0</v>
      </c>
      <c r="BD69" s="12">
        <f t="shared" si="18"/>
        <v>0</v>
      </c>
      <c r="BE69" s="12">
        <f t="shared" si="19"/>
        <v>0</v>
      </c>
      <c r="BF69" s="12">
        <f t="shared" si="20"/>
        <v>0</v>
      </c>
      <c r="BG69" s="12">
        <f t="shared" si="21"/>
        <v>0</v>
      </c>
      <c r="BH69" s="12">
        <f t="shared" si="22"/>
        <v>0</v>
      </c>
    </row>
    <row r="70" spans="1:60" s="12" customFormat="1" ht="27.75" customHeight="1">
      <c r="A70" s="45" t="str">
        <f t="shared" si="8"/>
        <v/>
      </c>
      <c r="B70" s="60"/>
      <c r="C70" s="61"/>
      <c r="D70" s="62"/>
      <c r="E70" s="63"/>
      <c r="F70" s="37"/>
      <c r="G70" s="36"/>
      <c r="H70" s="38"/>
      <c r="I70" s="38"/>
      <c r="J70" s="35"/>
      <c r="K70" s="72"/>
      <c r="L70" s="39"/>
      <c r="M70" s="39"/>
      <c r="N70" s="62"/>
      <c r="O70" s="64"/>
      <c r="P70" s="64"/>
      <c r="Q70" s="65"/>
      <c r="R70" s="39"/>
      <c r="S70" s="46"/>
      <c r="T70" s="46"/>
      <c r="U70" s="39"/>
      <c r="V70" s="40"/>
      <c r="W70" s="40"/>
      <c r="X70" s="40"/>
      <c r="Y70" s="12" t="str">
        <f>IFERROR(VLOOKUP($F70,PRM!$G$3:$H$5,2,FALSE),"")</f>
        <v/>
      </c>
      <c r="Z70" s="12" t="str">
        <f>IFERROR(VLOOKUP($G70,PRM!$I$3:$J$5,2,FALSE),"")</f>
        <v/>
      </c>
      <c r="AA70" s="12" t="str">
        <f>IFERROR(VLOOKUP(#REF!,PRM!$K$3:$L$4,2,FALSE),"")</f>
        <v/>
      </c>
      <c r="AB70" s="12" t="str">
        <f>IFERROR(VLOOKUP($N70,PRM!$M$3:$N$50,2,FALSE),"")</f>
        <v/>
      </c>
      <c r="AC70" s="12" t="str">
        <f>IFERROR(VLOOKUP($Z$3&amp;$V70,PRM!$Q$3:$R$31,2,FALSE),"")</f>
        <v/>
      </c>
      <c r="AD70" s="12">
        <f>IFERROR(VLOOKUP($Z$3&amp;$W70,PRM!$X$3:$Y$50,2,FALSE),"")</f>
        <v>0</v>
      </c>
      <c r="AE70" s="12">
        <f>IFERROR(VLOOKUP($Z$3&amp;$X70,PRM!$AC$3:$AD$45,2,FALSE),"")</f>
        <v>0</v>
      </c>
      <c r="AF70" s="12" t="str">
        <f>IFERROR(VLOOKUP($Z$3&amp;$V70,PRM!$Q$3:$T$31,3,FALSE),"")</f>
        <v/>
      </c>
      <c r="AG70" s="12" t="str">
        <f>IFERROR(IF($AF70=0,0,MATCH($Z$3,PRM!$U$3:'PRM'!$U$50,0)),"")</f>
        <v/>
      </c>
      <c r="AH70" s="12" t="str">
        <f>IF($Z$3="","",(IF($AF70=0,0,COUNTIF(PRM!$U$3:'PRM'!$U$50,$Z$3))))</f>
        <v/>
      </c>
      <c r="AI70" s="12" t="str">
        <f>IFERROR(VLOOKUP($Z$3&amp;$V70,PRM!$Q$3:$T$31,4,FALSE),"")</f>
        <v/>
      </c>
      <c r="AJ70" s="12" t="str">
        <f>IFERROR(IF($AI70=0,0,MATCH($Z$3,PRM!$Z$3:'PRM'!$Z$95,0)),"")</f>
        <v/>
      </c>
      <c r="AK70" s="12" t="str">
        <f>IF($Z$3="","",IF($AI70=0,0,COUNTIF(PRM!$Z$3:'PRM'!$Z$95,$Z$3)))</f>
        <v/>
      </c>
      <c r="AL70" s="12">
        <f t="shared" si="9"/>
        <v>0</v>
      </c>
      <c r="AM70" s="12">
        <f t="shared" si="10"/>
        <v>0</v>
      </c>
      <c r="AN70" s="12">
        <f t="shared" si="11"/>
        <v>0</v>
      </c>
      <c r="AO70" s="12">
        <f t="shared" si="12"/>
        <v>0</v>
      </c>
      <c r="AP70" s="12">
        <f t="shared" si="0"/>
        <v>0</v>
      </c>
      <c r="AQ70" s="12">
        <f t="shared" si="1"/>
        <v>0</v>
      </c>
      <c r="AR70" s="12">
        <f t="shared" si="2"/>
        <v>0</v>
      </c>
      <c r="AS70" s="12">
        <f t="shared" si="3"/>
        <v>0</v>
      </c>
      <c r="AT70" s="12">
        <f t="shared" si="4"/>
        <v>0</v>
      </c>
      <c r="AU70" s="12" t="e">
        <f>IF(#REF!&lt;&gt;"",IF(AA70="",1,0),0)</f>
        <v>#REF!</v>
      </c>
      <c r="AV70" s="12">
        <f t="shared" si="5"/>
        <v>0</v>
      </c>
      <c r="AW70" s="12">
        <f t="shared" si="6"/>
        <v>0</v>
      </c>
      <c r="AX70" s="12">
        <f t="shared" si="7"/>
        <v>0</v>
      </c>
      <c r="AY70" s="12">
        <f t="shared" si="13"/>
        <v>0</v>
      </c>
      <c r="AZ70" s="12">
        <f t="shared" si="14"/>
        <v>0</v>
      </c>
      <c r="BA70" s="12">
        <f t="shared" si="15"/>
        <v>0</v>
      </c>
      <c r="BB70" s="12">
        <f t="shared" si="16"/>
        <v>0</v>
      </c>
      <c r="BC70" s="12">
        <f t="shared" si="17"/>
        <v>0</v>
      </c>
      <c r="BD70" s="12">
        <f t="shared" si="18"/>
        <v>0</v>
      </c>
      <c r="BE70" s="12">
        <f t="shared" si="19"/>
        <v>0</v>
      </c>
      <c r="BF70" s="12">
        <f t="shared" si="20"/>
        <v>0</v>
      </c>
      <c r="BG70" s="12">
        <f t="shared" si="21"/>
        <v>0</v>
      </c>
      <c r="BH70" s="12">
        <f t="shared" si="22"/>
        <v>0</v>
      </c>
    </row>
    <row r="71" spans="1:60" s="12" customFormat="1" ht="27.75" customHeight="1">
      <c r="A71" s="45" t="str">
        <f t="shared" si="8"/>
        <v/>
      </c>
      <c r="B71" s="60"/>
      <c r="C71" s="61"/>
      <c r="D71" s="62"/>
      <c r="E71" s="63"/>
      <c r="F71" s="37"/>
      <c r="G71" s="36"/>
      <c r="H71" s="38"/>
      <c r="I71" s="38"/>
      <c r="J71" s="35"/>
      <c r="K71" s="72"/>
      <c r="L71" s="39"/>
      <c r="M71" s="39"/>
      <c r="N71" s="62"/>
      <c r="O71" s="64"/>
      <c r="P71" s="64"/>
      <c r="Q71" s="65"/>
      <c r="R71" s="39"/>
      <c r="S71" s="46"/>
      <c r="T71" s="46"/>
      <c r="U71" s="39"/>
      <c r="V71" s="40"/>
      <c r="W71" s="40"/>
      <c r="X71" s="40"/>
      <c r="Y71" s="12" t="str">
        <f>IFERROR(VLOOKUP($F71,PRM!$G$3:$H$5,2,FALSE),"")</f>
        <v/>
      </c>
      <c r="Z71" s="12" t="str">
        <f>IFERROR(VLOOKUP($G71,PRM!$I$3:$J$5,2,FALSE),"")</f>
        <v/>
      </c>
      <c r="AA71" s="12" t="str">
        <f>IFERROR(VLOOKUP(#REF!,PRM!$K$3:$L$4,2,FALSE),"")</f>
        <v/>
      </c>
      <c r="AB71" s="12" t="str">
        <f>IFERROR(VLOOKUP($N71,PRM!$M$3:$N$50,2,FALSE),"")</f>
        <v/>
      </c>
      <c r="AC71" s="12" t="str">
        <f>IFERROR(VLOOKUP($Z$3&amp;$V71,PRM!$Q$3:$R$31,2,FALSE),"")</f>
        <v/>
      </c>
      <c r="AD71" s="12">
        <f>IFERROR(VLOOKUP($Z$3&amp;$W71,PRM!$X$3:$Y$50,2,FALSE),"")</f>
        <v>0</v>
      </c>
      <c r="AE71" s="12">
        <f>IFERROR(VLOOKUP($Z$3&amp;$X71,PRM!$AC$3:$AD$45,2,FALSE),"")</f>
        <v>0</v>
      </c>
      <c r="AF71" s="12" t="str">
        <f>IFERROR(VLOOKUP($Z$3&amp;$V71,PRM!$Q$3:$T$31,3,FALSE),"")</f>
        <v/>
      </c>
      <c r="AG71" s="12" t="str">
        <f>IFERROR(IF($AF71=0,0,MATCH($Z$3,PRM!$U$3:'PRM'!$U$50,0)),"")</f>
        <v/>
      </c>
      <c r="AH71" s="12" t="str">
        <f>IF($Z$3="","",(IF($AF71=0,0,COUNTIF(PRM!$U$3:'PRM'!$U$50,$Z$3))))</f>
        <v/>
      </c>
      <c r="AI71" s="12" t="str">
        <f>IFERROR(VLOOKUP($Z$3&amp;$V71,PRM!$Q$3:$T$31,4,FALSE),"")</f>
        <v/>
      </c>
      <c r="AJ71" s="12" t="str">
        <f>IFERROR(IF($AI71=0,0,MATCH($Z$3,PRM!$Z$3:'PRM'!$Z$95,0)),"")</f>
        <v/>
      </c>
      <c r="AK71" s="12" t="str">
        <f>IF($Z$3="","",IF($AI71=0,0,COUNTIF(PRM!$Z$3:'PRM'!$Z$95,$Z$3)))</f>
        <v/>
      </c>
      <c r="AL71" s="12">
        <f t="shared" si="9"/>
        <v>0</v>
      </c>
      <c r="AM71" s="12">
        <f t="shared" si="10"/>
        <v>0</v>
      </c>
      <c r="AN71" s="12">
        <f t="shared" si="11"/>
        <v>0</v>
      </c>
      <c r="AO71" s="12">
        <f t="shared" si="12"/>
        <v>0</v>
      </c>
      <c r="AP71" s="12">
        <f t="shared" si="0"/>
        <v>0</v>
      </c>
      <c r="AQ71" s="12">
        <f t="shared" si="1"/>
        <v>0</v>
      </c>
      <c r="AR71" s="12">
        <f t="shared" si="2"/>
        <v>0</v>
      </c>
      <c r="AS71" s="12">
        <f t="shared" si="3"/>
        <v>0</v>
      </c>
      <c r="AT71" s="12">
        <f t="shared" si="4"/>
        <v>0</v>
      </c>
      <c r="AU71" s="12" t="e">
        <f>IF(#REF!&lt;&gt;"",IF(AA71="",1,0),0)</f>
        <v>#REF!</v>
      </c>
      <c r="AV71" s="12">
        <f t="shared" si="5"/>
        <v>0</v>
      </c>
      <c r="AW71" s="12">
        <f t="shared" si="6"/>
        <v>0</v>
      </c>
      <c r="AX71" s="12">
        <f t="shared" si="7"/>
        <v>0</v>
      </c>
      <c r="AY71" s="12">
        <f t="shared" si="13"/>
        <v>0</v>
      </c>
      <c r="AZ71" s="12">
        <f t="shared" si="14"/>
        <v>0</v>
      </c>
      <c r="BA71" s="12">
        <f t="shared" si="15"/>
        <v>0</v>
      </c>
      <c r="BB71" s="12">
        <f t="shared" si="16"/>
        <v>0</v>
      </c>
      <c r="BC71" s="12">
        <f t="shared" si="17"/>
        <v>0</v>
      </c>
      <c r="BD71" s="12">
        <f t="shared" si="18"/>
        <v>0</v>
      </c>
      <c r="BE71" s="12">
        <f t="shared" si="19"/>
        <v>0</v>
      </c>
      <c r="BF71" s="12">
        <f t="shared" si="20"/>
        <v>0</v>
      </c>
      <c r="BG71" s="12">
        <f t="shared" si="21"/>
        <v>0</v>
      </c>
      <c r="BH71" s="12">
        <f t="shared" si="22"/>
        <v>0</v>
      </c>
    </row>
    <row r="72" spans="1:60" s="12" customFormat="1" ht="27.75" customHeight="1">
      <c r="A72" s="45" t="str">
        <f t="shared" si="8"/>
        <v/>
      </c>
      <c r="B72" s="60"/>
      <c r="C72" s="61"/>
      <c r="D72" s="62"/>
      <c r="E72" s="63"/>
      <c r="F72" s="37"/>
      <c r="G72" s="36"/>
      <c r="H72" s="38"/>
      <c r="I72" s="38"/>
      <c r="J72" s="35"/>
      <c r="K72" s="72"/>
      <c r="L72" s="39"/>
      <c r="M72" s="39"/>
      <c r="N72" s="62"/>
      <c r="O72" s="64"/>
      <c r="P72" s="64"/>
      <c r="Q72" s="65"/>
      <c r="R72" s="39"/>
      <c r="S72" s="46"/>
      <c r="T72" s="46"/>
      <c r="U72" s="39"/>
      <c r="V72" s="40"/>
      <c r="W72" s="40"/>
      <c r="X72" s="40"/>
      <c r="Y72" s="12" t="str">
        <f>IFERROR(VLOOKUP($F72,PRM!$G$3:$H$5,2,FALSE),"")</f>
        <v/>
      </c>
      <c r="Z72" s="12" t="str">
        <f>IFERROR(VLOOKUP($G72,PRM!$I$3:$J$5,2,FALSE),"")</f>
        <v/>
      </c>
      <c r="AA72" s="12" t="str">
        <f>IFERROR(VLOOKUP(#REF!,PRM!$K$3:$L$4,2,FALSE),"")</f>
        <v/>
      </c>
      <c r="AB72" s="12" t="str">
        <f>IFERROR(VLOOKUP($N72,PRM!$M$3:$N$50,2,FALSE),"")</f>
        <v/>
      </c>
      <c r="AC72" s="12" t="str">
        <f>IFERROR(VLOOKUP($Z$3&amp;$V72,PRM!$Q$3:$R$31,2,FALSE),"")</f>
        <v/>
      </c>
      <c r="AD72" s="12">
        <f>IFERROR(VLOOKUP($Z$3&amp;$W72,PRM!$X$3:$Y$50,2,FALSE),"")</f>
        <v>0</v>
      </c>
      <c r="AE72" s="12">
        <f>IFERROR(VLOOKUP($Z$3&amp;$X72,PRM!$AC$3:$AD$45,2,FALSE),"")</f>
        <v>0</v>
      </c>
      <c r="AF72" s="12" t="str">
        <f>IFERROR(VLOOKUP($Z$3&amp;$V72,PRM!$Q$3:$T$31,3,FALSE),"")</f>
        <v/>
      </c>
      <c r="AG72" s="12" t="str">
        <f>IFERROR(IF($AF72=0,0,MATCH($Z$3,PRM!$U$3:'PRM'!$U$50,0)),"")</f>
        <v/>
      </c>
      <c r="AH72" s="12" t="str">
        <f>IF($Z$3="","",(IF($AF72=0,0,COUNTIF(PRM!$U$3:'PRM'!$U$50,$Z$3))))</f>
        <v/>
      </c>
      <c r="AI72" s="12" t="str">
        <f>IFERROR(VLOOKUP($Z$3&amp;$V72,PRM!$Q$3:$T$31,4,FALSE),"")</f>
        <v/>
      </c>
      <c r="AJ72" s="12" t="str">
        <f>IFERROR(IF($AI72=0,0,MATCH($Z$3,PRM!$Z$3:'PRM'!$Z$95,0)),"")</f>
        <v/>
      </c>
      <c r="AK72" s="12" t="str">
        <f>IF($Z$3="","",IF($AI72=0,0,COUNTIF(PRM!$Z$3:'PRM'!$Z$95,$Z$3)))</f>
        <v/>
      </c>
      <c r="AL72" s="12">
        <f t="shared" si="9"/>
        <v>0</v>
      </c>
      <c r="AM72" s="12">
        <f t="shared" si="10"/>
        <v>0</v>
      </c>
      <c r="AN72" s="12">
        <f t="shared" si="11"/>
        <v>0</v>
      </c>
      <c r="AO72" s="12">
        <f t="shared" si="12"/>
        <v>0</v>
      </c>
      <c r="AP72" s="12">
        <f t="shared" si="0"/>
        <v>0</v>
      </c>
      <c r="AQ72" s="12">
        <f t="shared" si="1"/>
        <v>0</v>
      </c>
      <c r="AR72" s="12">
        <f t="shared" si="2"/>
        <v>0</v>
      </c>
      <c r="AS72" s="12">
        <f t="shared" si="3"/>
        <v>0</v>
      </c>
      <c r="AT72" s="12">
        <f t="shared" si="4"/>
        <v>0</v>
      </c>
      <c r="AU72" s="12" t="e">
        <f>IF(#REF!&lt;&gt;"",IF(AA72="",1,0),0)</f>
        <v>#REF!</v>
      </c>
      <c r="AV72" s="12">
        <f t="shared" si="5"/>
        <v>0</v>
      </c>
      <c r="AW72" s="12">
        <f t="shared" si="6"/>
        <v>0</v>
      </c>
      <c r="AX72" s="12">
        <f t="shared" si="7"/>
        <v>0</v>
      </c>
      <c r="AY72" s="12">
        <f t="shared" si="13"/>
        <v>0</v>
      </c>
      <c r="AZ72" s="12">
        <f t="shared" si="14"/>
        <v>0</v>
      </c>
      <c r="BA72" s="12">
        <f t="shared" si="15"/>
        <v>0</v>
      </c>
      <c r="BB72" s="12">
        <f t="shared" si="16"/>
        <v>0</v>
      </c>
      <c r="BC72" s="12">
        <f t="shared" si="17"/>
        <v>0</v>
      </c>
      <c r="BD72" s="12">
        <f t="shared" si="18"/>
        <v>0</v>
      </c>
      <c r="BE72" s="12">
        <f t="shared" si="19"/>
        <v>0</v>
      </c>
      <c r="BF72" s="12">
        <f t="shared" si="20"/>
        <v>0</v>
      </c>
      <c r="BG72" s="12">
        <f t="shared" si="21"/>
        <v>0</v>
      </c>
      <c r="BH72" s="12">
        <f t="shared" si="22"/>
        <v>0</v>
      </c>
    </row>
    <row r="73" spans="1:60" s="12" customFormat="1" ht="27.75" customHeight="1">
      <c r="A73" s="45" t="str">
        <f t="shared" si="8"/>
        <v/>
      </c>
      <c r="B73" s="60"/>
      <c r="C73" s="61"/>
      <c r="D73" s="62"/>
      <c r="E73" s="63"/>
      <c r="F73" s="37"/>
      <c r="G73" s="36"/>
      <c r="H73" s="38"/>
      <c r="I73" s="38"/>
      <c r="J73" s="35"/>
      <c r="K73" s="72"/>
      <c r="L73" s="39"/>
      <c r="M73" s="39"/>
      <c r="N73" s="62"/>
      <c r="O73" s="64"/>
      <c r="P73" s="64"/>
      <c r="Q73" s="65"/>
      <c r="R73" s="39"/>
      <c r="S73" s="46"/>
      <c r="T73" s="46"/>
      <c r="U73" s="39"/>
      <c r="V73" s="40"/>
      <c r="W73" s="40"/>
      <c r="X73" s="40"/>
      <c r="Y73" s="12" t="str">
        <f>IFERROR(VLOOKUP($F73,PRM!$G$3:$H$5,2,FALSE),"")</f>
        <v/>
      </c>
      <c r="Z73" s="12" t="str">
        <f>IFERROR(VLOOKUP($G73,PRM!$I$3:$J$5,2,FALSE),"")</f>
        <v/>
      </c>
      <c r="AA73" s="12" t="str">
        <f>IFERROR(VLOOKUP(#REF!,PRM!$K$3:$L$4,2,FALSE),"")</f>
        <v/>
      </c>
      <c r="AB73" s="12" t="str">
        <f>IFERROR(VLOOKUP($N73,PRM!$M$3:$N$50,2,FALSE),"")</f>
        <v/>
      </c>
      <c r="AC73" s="12" t="str">
        <f>IFERROR(VLOOKUP($Z$3&amp;$V73,PRM!$Q$3:$R$31,2,FALSE),"")</f>
        <v/>
      </c>
      <c r="AD73" s="12">
        <f>IFERROR(VLOOKUP($Z$3&amp;$W73,PRM!$X$3:$Y$50,2,FALSE),"")</f>
        <v>0</v>
      </c>
      <c r="AE73" s="12">
        <f>IFERROR(VLOOKUP($Z$3&amp;$X73,PRM!$AC$3:$AD$45,2,FALSE),"")</f>
        <v>0</v>
      </c>
      <c r="AF73" s="12" t="str">
        <f>IFERROR(VLOOKUP($Z$3&amp;$V73,PRM!$Q$3:$T$31,3,FALSE),"")</f>
        <v/>
      </c>
      <c r="AG73" s="12" t="str">
        <f>IFERROR(IF($AF73=0,0,MATCH($Z$3,PRM!$U$3:'PRM'!$U$50,0)),"")</f>
        <v/>
      </c>
      <c r="AH73" s="12" t="str">
        <f>IF($Z$3="","",(IF($AF73=0,0,COUNTIF(PRM!$U$3:'PRM'!$U$50,$Z$3))))</f>
        <v/>
      </c>
      <c r="AI73" s="12" t="str">
        <f>IFERROR(VLOOKUP($Z$3&amp;$V73,PRM!$Q$3:$T$31,4,FALSE),"")</f>
        <v/>
      </c>
      <c r="AJ73" s="12" t="str">
        <f>IFERROR(IF($AI73=0,0,MATCH($Z$3,PRM!$Z$3:'PRM'!$Z$95,0)),"")</f>
        <v/>
      </c>
      <c r="AK73" s="12" t="str">
        <f>IF($Z$3="","",IF($AI73=0,0,COUNTIF(PRM!$Z$3:'PRM'!$Z$95,$Z$3)))</f>
        <v/>
      </c>
      <c r="AL73" s="12">
        <f t="shared" si="9"/>
        <v>0</v>
      </c>
      <c r="AM73" s="12">
        <f t="shared" si="10"/>
        <v>0</v>
      </c>
      <c r="AN73" s="12">
        <f t="shared" si="11"/>
        <v>0</v>
      </c>
      <c r="AO73" s="12">
        <f t="shared" si="12"/>
        <v>0</v>
      </c>
      <c r="AP73" s="12">
        <f t="shared" si="0"/>
        <v>0</v>
      </c>
      <c r="AQ73" s="12">
        <f t="shared" si="1"/>
        <v>0</v>
      </c>
      <c r="AR73" s="12">
        <f t="shared" si="2"/>
        <v>0</v>
      </c>
      <c r="AS73" s="12">
        <f t="shared" si="3"/>
        <v>0</v>
      </c>
      <c r="AT73" s="12">
        <f t="shared" si="4"/>
        <v>0</v>
      </c>
      <c r="AU73" s="12" t="e">
        <f>IF(#REF!&lt;&gt;"",IF(AA73="",1,0),0)</f>
        <v>#REF!</v>
      </c>
      <c r="AV73" s="12">
        <f t="shared" si="5"/>
        <v>0</v>
      </c>
      <c r="AW73" s="12">
        <f t="shared" si="6"/>
        <v>0</v>
      </c>
      <c r="AX73" s="12">
        <f t="shared" si="7"/>
        <v>0</v>
      </c>
      <c r="AY73" s="12">
        <f t="shared" si="13"/>
        <v>0</v>
      </c>
      <c r="AZ73" s="12">
        <f t="shared" si="14"/>
        <v>0</v>
      </c>
      <c r="BA73" s="12">
        <f t="shared" si="15"/>
        <v>0</v>
      </c>
      <c r="BB73" s="12">
        <f t="shared" si="16"/>
        <v>0</v>
      </c>
      <c r="BC73" s="12">
        <f t="shared" si="17"/>
        <v>0</v>
      </c>
      <c r="BD73" s="12">
        <f t="shared" si="18"/>
        <v>0</v>
      </c>
      <c r="BE73" s="12">
        <f t="shared" si="19"/>
        <v>0</v>
      </c>
      <c r="BF73" s="12">
        <f t="shared" si="20"/>
        <v>0</v>
      </c>
      <c r="BG73" s="12">
        <f t="shared" si="21"/>
        <v>0</v>
      </c>
      <c r="BH73" s="12">
        <f t="shared" si="22"/>
        <v>0</v>
      </c>
    </row>
    <row r="74" spans="1:60" s="12" customFormat="1" ht="27.75" customHeight="1">
      <c r="A74" s="45" t="str">
        <f t="shared" si="8"/>
        <v/>
      </c>
      <c r="B74" s="60"/>
      <c r="C74" s="61"/>
      <c r="D74" s="62"/>
      <c r="E74" s="63"/>
      <c r="F74" s="37"/>
      <c r="G74" s="36"/>
      <c r="H74" s="38"/>
      <c r="I74" s="38"/>
      <c r="J74" s="35"/>
      <c r="K74" s="72"/>
      <c r="L74" s="39"/>
      <c r="M74" s="39"/>
      <c r="N74" s="62"/>
      <c r="O74" s="64"/>
      <c r="P74" s="64"/>
      <c r="Q74" s="65"/>
      <c r="R74" s="39"/>
      <c r="S74" s="46"/>
      <c r="T74" s="46"/>
      <c r="U74" s="39"/>
      <c r="V74" s="40"/>
      <c r="W74" s="40"/>
      <c r="X74" s="40"/>
      <c r="Y74" s="12" t="str">
        <f>IFERROR(VLOOKUP($F74,PRM!$G$3:$H$5,2,FALSE),"")</f>
        <v/>
      </c>
      <c r="Z74" s="12" t="str">
        <f>IFERROR(VLOOKUP($G74,PRM!$I$3:$J$5,2,FALSE),"")</f>
        <v/>
      </c>
      <c r="AA74" s="12" t="str">
        <f>IFERROR(VLOOKUP(#REF!,PRM!$K$3:$L$4,2,FALSE),"")</f>
        <v/>
      </c>
      <c r="AB74" s="12" t="str">
        <f>IFERROR(VLOOKUP($N74,PRM!$M$3:$N$50,2,FALSE),"")</f>
        <v/>
      </c>
      <c r="AC74" s="12" t="str">
        <f>IFERROR(VLOOKUP($Z$3&amp;$V74,PRM!$Q$3:$R$31,2,FALSE),"")</f>
        <v/>
      </c>
      <c r="AD74" s="12">
        <f>IFERROR(VLOOKUP($Z$3&amp;$W74,PRM!$X$3:$Y$50,2,FALSE),"")</f>
        <v>0</v>
      </c>
      <c r="AE74" s="12">
        <f>IFERROR(VLOOKUP($Z$3&amp;$X74,PRM!$AC$3:$AD$45,2,FALSE),"")</f>
        <v>0</v>
      </c>
      <c r="AF74" s="12" t="str">
        <f>IFERROR(VLOOKUP($Z$3&amp;$V74,PRM!$Q$3:$T$31,3,FALSE),"")</f>
        <v/>
      </c>
      <c r="AG74" s="12" t="str">
        <f>IFERROR(IF($AF74=0,0,MATCH($Z$3,PRM!$U$3:'PRM'!$U$50,0)),"")</f>
        <v/>
      </c>
      <c r="AH74" s="12" t="str">
        <f>IF($Z$3="","",(IF($AF74=0,0,COUNTIF(PRM!$U$3:'PRM'!$U$50,$Z$3))))</f>
        <v/>
      </c>
      <c r="AI74" s="12" t="str">
        <f>IFERROR(VLOOKUP($Z$3&amp;$V74,PRM!$Q$3:$T$31,4,FALSE),"")</f>
        <v/>
      </c>
      <c r="AJ74" s="12" t="str">
        <f>IFERROR(IF($AI74=0,0,MATCH($Z$3,PRM!$Z$3:'PRM'!$Z$95,0)),"")</f>
        <v/>
      </c>
      <c r="AK74" s="12" t="str">
        <f>IF($Z$3="","",IF($AI74=0,0,COUNTIF(PRM!$Z$3:'PRM'!$Z$95,$Z$3)))</f>
        <v/>
      </c>
      <c r="AL74" s="12">
        <f t="shared" si="9"/>
        <v>0</v>
      </c>
      <c r="AM74" s="12">
        <f t="shared" si="10"/>
        <v>0</v>
      </c>
      <c r="AN74" s="12">
        <f t="shared" si="11"/>
        <v>0</v>
      </c>
      <c r="AO74" s="12">
        <f t="shared" si="12"/>
        <v>0</v>
      </c>
      <c r="AP74" s="12">
        <f t="shared" si="0"/>
        <v>0</v>
      </c>
      <c r="AQ74" s="12">
        <f t="shared" si="1"/>
        <v>0</v>
      </c>
      <c r="AR74" s="12">
        <f t="shared" si="2"/>
        <v>0</v>
      </c>
      <c r="AS74" s="12">
        <f t="shared" si="3"/>
        <v>0</v>
      </c>
      <c r="AT74" s="12">
        <f t="shared" si="4"/>
        <v>0</v>
      </c>
      <c r="AU74" s="12" t="e">
        <f>IF(#REF!&lt;&gt;"",IF(AA74="",1,0),0)</f>
        <v>#REF!</v>
      </c>
      <c r="AV74" s="12">
        <f t="shared" si="5"/>
        <v>0</v>
      </c>
      <c r="AW74" s="12">
        <f t="shared" si="6"/>
        <v>0</v>
      </c>
      <c r="AX74" s="12">
        <f t="shared" si="7"/>
        <v>0</v>
      </c>
      <c r="AY74" s="12">
        <f t="shared" si="13"/>
        <v>0</v>
      </c>
      <c r="AZ74" s="12">
        <f t="shared" si="14"/>
        <v>0</v>
      </c>
      <c r="BA74" s="12">
        <f t="shared" si="15"/>
        <v>0</v>
      </c>
      <c r="BB74" s="12">
        <f t="shared" si="16"/>
        <v>0</v>
      </c>
      <c r="BC74" s="12">
        <f t="shared" si="17"/>
        <v>0</v>
      </c>
      <c r="BD74" s="12">
        <f t="shared" si="18"/>
        <v>0</v>
      </c>
      <c r="BE74" s="12">
        <f t="shared" si="19"/>
        <v>0</v>
      </c>
      <c r="BF74" s="12">
        <f t="shared" si="20"/>
        <v>0</v>
      </c>
      <c r="BG74" s="12">
        <f t="shared" si="21"/>
        <v>0</v>
      </c>
      <c r="BH74" s="12">
        <f t="shared" si="22"/>
        <v>0</v>
      </c>
    </row>
    <row r="75" spans="1:60" s="12" customFormat="1" ht="27.75" customHeight="1">
      <c r="A75" s="45" t="str">
        <f t="shared" si="8"/>
        <v/>
      </c>
      <c r="B75" s="60"/>
      <c r="C75" s="61"/>
      <c r="D75" s="62"/>
      <c r="E75" s="63"/>
      <c r="F75" s="37"/>
      <c r="G75" s="36"/>
      <c r="H75" s="38"/>
      <c r="I75" s="38"/>
      <c r="J75" s="35"/>
      <c r="K75" s="72"/>
      <c r="L75" s="39"/>
      <c r="M75" s="39"/>
      <c r="N75" s="62"/>
      <c r="O75" s="64"/>
      <c r="P75" s="64"/>
      <c r="Q75" s="65"/>
      <c r="R75" s="39"/>
      <c r="S75" s="46"/>
      <c r="T75" s="46"/>
      <c r="U75" s="39"/>
      <c r="V75" s="40"/>
      <c r="W75" s="40"/>
      <c r="X75" s="40"/>
      <c r="Y75" s="12" t="str">
        <f>IFERROR(VLOOKUP($F75,PRM!$G$3:$H$5,2,FALSE),"")</f>
        <v/>
      </c>
      <c r="Z75" s="12" t="str">
        <f>IFERROR(VLOOKUP($G75,PRM!$I$3:$J$5,2,FALSE),"")</f>
        <v/>
      </c>
      <c r="AA75" s="12" t="str">
        <f>IFERROR(VLOOKUP(#REF!,PRM!$K$3:$L$4,2,FALSE),"")</f>
        <v/>
      </c>
      <c r="AB75" s="12" t="str">
        <f>IFERROR(VLOOKUP($N75,PRM!$M$3:$N$50,2,FALSE),"")</f>
        <v/>
      </c>
      <c r="AC75" s="12" t="str">
        <f>IFERROR(VLOOKUP($Z$3&amp;$V75,PRM!$Q$3:$R$31,2,FALSE),"")</f>
        <v/>
      </c>
      <c r="AD75" s="12">
        <f>IFERROR(VLOOKUP($Z$3&amp;$W75,PRM!$X$3:$Y$50,2,FALSE),"")</f>
        <v>0</v>
      </c>
      <c r="AE75" s="12">
        <f>IFERROR(VLOOKUP($Z$3&amp;$X75,PRM!$AC$3:$AD$45,2,FALSE),"")</f>
        <v>0</v>
      </c>
      <c r="AF75" s="12" t="str">
        <f>IFERROR(VLOOKUP($Z$3&amp;$V75,PRM!$Q$3:$T$31,3,FALSE),"")</f>
        <v/>
      </c>
      <c r="AG75" s="12" t="str">
        <f>IFERROR(IF($AF75=0,0,MATCH($Z$3,PRM!$U$3:'PRM'!$U$50,0)),"")</f>
        <v/>
      </c>
      <c r="AH75" s="12" t="str">
        <f>IF($Z$3="","",(IF($AF75=0,0,COUNTIF(PRM!$U$3:'PRM'!$U$50,$Z$3))))</f>
        <v/>
      </c>
      <c r="AI75" s="12" t="str">
        <f>IFERROR(VLOOKUP($Z$3&amp;$V75,PRM!$Q$3:$T$31,4,FALSE),"")</f>
        <v/>
      </c>
      <c r="AJ75" s="12" t="str">
        <f>IFERROR(IF($AI75=0,0,MATCH($Z$3,PRM!$Z$3:'PRM'!$Z$95,0)),"")</f>
        <v/>
      </c>
      <c r="AK75" s="12" t="str">
        <f>IF($Z$3="","",IF($AI75=0,0,COUNTIF(PRM!$Z$3:'PRM'!$Z$95,$Z$3)))</f>
        <v/>
      </c>
      <c r="AL75" s="12">
        <f t="shared" si="9"/>
        <v>0</v>
      </c>
      <c r="AM75" s="12">
        <f t="shared" si="10"/>
        <v>0</v>
      </c>
      <c r="AN75" s="12">
        <f t="shared" si="11"/>
        <v>0</v>
      </c>
      <c r="AO75" s="12">
        <f t="shared" si="12"/>
        <v>0</v>
      </c>
      <c r="AP75" s="12">
        <f t="shared" si="0"/>
        <v>0</v>
      </c>
      <c r="AQ75" s="12">
        <f t="shared" si="1"/>
        <v>0</v>
      </c>
      <c r="AR75" s="12">
        <f t="shared" si="2"/>
        <v>0</v>
      </c>
      <c r="AS75" s="12">
        <f t="shared" si="3"/>
        <v>0</v>
      </c>
      <c r="AT75" s="12">
        <f t="shared" si="4"/>
        <v>0</v>
      </c>
      <c r="AU75" s="12" t="e">
        <f>IF(#REF!&lt;&gt;"",IF(AA75="",1,0),0)</f>
        <v>#REF!</v>
      </c>
      <c r="AV75" s="12">
        <f t="shared" si="5"/>
        <v>0</v>
      </c>
      <c r="AW75" s="12">
        <f t="shared" si="6"/>
        <v>0</v>
      </c>
      <c r="AX75" s="12">
        <f t="shared" si="7"/>
        <v>0</v>
      </c>
      <c r="AY75" s="12">
        <f t="shared" si="13"/>
        <v>0</v>
      </c>
      <c r="AZ75" s="12">
        <f t="shared" si="14"/>
        <v>0</v>
      </c>
      <c r="BA75" s="12">
        <f t="shared" si="15"/>
        <v>0</v>
      </c>
      <c r="BB75" s="12">
        <f t="shared" si="16"/>
        <v>0</v>
      </c>
      <c r="BC75" s="12">
        <f t="shared" si="17"/>
        <v>0</v>
      </c>
      <c r="BD75" s="12">
        <f t="shared" si="18"/>
        <v>0</v>
      </c>
      <c r="BE75" s="12">
        <f t="shared" si="19"/>
        <v>0</v>
      </c>
      <c r="BF75" s="12">
        <f t="shared" si="20"/>
        <v>0</v>
      </c>
      <c r="BG75" s="12">
        <f t="shared" si="21"/>
        <v>0</v>
      </c>
      <c r="BH75" s="12">
        <f t="shared" si="22"/>
        <v>0</v>
      </c>
    </row>
    <row r="76" spans="1:60" s="12" customFormat="1" ht="27.75" customHeight="1">
      <c r="A76" s="45" t="str">
        <f t="shared" si="8"/>
        <v/>
      </c>
      <c r="B76" s="60"/>
      <c r="C76" s="61"/>
      <c r="D76" s="62"/>
      <c r="E76" s="63"/>
      <c r="F76" s="37"/>
      <c r="G76" s="36"/>
      <c r="H76" s="38"/>
      <c r="I76" s="38"/>
      <c r="J76" s="35"/>
      <c r="K76" s="72"/>
      <c r="L76" s="39"/>
      <c r="M76" s="39"/>
      <c r="N76" s="62"/>
      <c r="O76" s="64"/>
      <c r="P76" s="64"/>
      <c r="Q76" s="65"/>
      <c r="R76" s="39"/>
      <c r="S76" s="46"/>
      <c r="T76" s="46"/>
      <c r="U76" s="39"/>
      <c r="V76" s="40"/>
      <c r="W76" s="40"/>
      <c r="X76" s="40"/>
      <c r="Y76" s="12" t="str">
        <f>IFERROR(VLOOKUP($F76,PRM!$G$3:$H$5,2,FALSE),"")</f>
        <v/>
      </c>
      <c r="Z76" s="12" t="str">
        <f>IFERROR(VLOOKUP($G76,PRM!$I$3:$J$5,2,FALSE),"")</f>
        <v/>
      </c>
      <c r="AA76" s="12" t="str">
        <f>IFERROR(VLOOKUP(#REF!,PRM!$K$3:$L$4,2,FALSE),"")</f>
        <v/>
      </c>
      <c r="AB76" s="12" t="str">
        <f>IFERROR(VLOOKUP($N76,PRM!$M$3:$N$50,2,FALSE),"")</f>
        <v/>
      </c>
      <c r="AC76" s="12" t="str">
        <f>IFERROR(VLOOKUP($Z$3&amp;$V76,PRM!$Q$3:$R$31,2,FALSE),"")</f>
        <v/>
      </c>
      <c r="AD76" s="12">
        <f>IFERROR(VLOOKUP($Z$3&amp;$W76,PRM!$X$3:$Y$50,2,FALSE),"")</f>
        <v>0</v>
      </c>
      <c r="AE76" s="12">
        <f>IFERROR(VLOOKUP($Z$3&amp;$X76,PRM!$AC$3:$AD$45,2,FALSE),"")</f>
        <v>0</v>
      </c>
      <c r="AF76" s="12" t="str">
        <f>IFERROR(VLOOKUP($Z$3&amp;$V76,PRM!$Q$3:$T$31,3,FALSE),"")</f>
        <v/>
      </c>
      <c r="AG76" s="12" t="str">
        <f>IFERROR(IF($AF76=0,0,MATCH($Z$3,PRM!$U$3:'PRM'!$U$50,0)),"")</f>
        <v/>
      </c>
      <c r="AH76" s="12" t="str">
        <f>IF($Z$3="","",(IF($AF76=0,0,COUNTIF(PRM!$U$3:'PRM'!$U$50,$Z$3))))</f>
        <v/>
      </c>
      <c r="AI76" s="12" t="str">
        <f>IFERROR(VLOOKUP($Z$3&amp;$V76,PRM!$Q$3:$T$31,4,FALSE),"")</f>
        <v/>
      </c>
      <c r="AJ76" s="12" t="str">
        <f>IFERROR(IF($AI76=0,0,MATCH($Z$3,PRM!$Z$3:'PRM'!$Z$95,0)),"")</f>
        <v/>
      </c>
      <c r="AK76" s="12" t="str">
        <f>IF($Z$3="","",IF($AI76=0,0,COUNTIF(PRM!$Z$3:'PRM'!$Z$95,$Z$3)))</f>
        <v/>
      </c>
      <c r="AL76" s="12">
        <f t="shared" si="9"/>
        <v>0</v>
      </c>
      <c r="AM76" s="12">
        <f t="shared" si="10"/>
        <v>0</v>
      </c>
      <c r="AN76" s="12">
        <f t="shared" si="11"/>
        <v>0</v>
      </c>
      <c r="AO76" s="12">
        <f t="shared" si="12"/>
        <v>0</v>
      </c>
      <c r="AP76" s="12">
        <f t="shared" ref="AP76:AP139" si="23">IF(F76&lt;&gt;"",IF(Y76="",1,0),0)</f>
        <v>0</v>
      </c>
      <c r="AQ76" s="12">
        <f t="shared" ref="AQ76:AQ139" si="24">IF(G76&lt;&gt;"",IF(Z76="",1,0),0)</f>
        <v>0</v>
      </c>
      <c r="AR76" s="12">
        <f t="shared" ref="AR76:AR139" si="25">IF(LEN(H76)&gt;2,1,0)</f>
        <v>0</v>
      </c>
      <c r="AS76" s="12">
        <f t="shared" ref="AS76:AS139" si="26">IF(LEN(I76)&gt;2,1,0)</f>
        <v>0</v>
      </c>
      <c r="AT76" s="12">
        <f t="shared" ref="AT76:AT139" si="27">IF(LEN(J76)&gt;2,1,0)</f>
        <v>0</v>
      </c>
      <c r="AU76" s="12" t="e">
        <f>IF(#REF!&lt;&gt;"",IF(AA76="",1,0),0)</f>
        <v>#REF!</v>
      </c>
      <c r="AV76" s="12">
        <f t="shared" ref="AV76:AV139" si="28">IF(LEN(L76)&gt;13,1,0)</f>
        <v>0</v>
      </c>
      <c r="AW76" s="12">
        <f t="shared" ref="AW76:AW139" si="29">IF(M76="",0,IF(LEN(M76)&lt;&gt;7,1,0))</f>
        <v>0</v>
      </c>
      <c r="AX76" s="12">
        <f t="shared" ref="AX76:AX139" si="30">IF(N76&lt;&gt;"",IF(AB76="",1,0),0)</f>
        <v>0</v>
      </c>
      <c r="AY76" s="12">
        <f t="shared" si="13"/>
        <v>0</v>
      </c>
      <c r="AZ76" s="12">
        <f t="shared" si="14"/>
        <v>0</v>
      </c>
      <c r="BA76" s="12">
        <f t="shared" si="15"/>
        <v>0</v>
      </c>
      <c r="BB76" s="12">
        <f t="shared" si="16"/>
        <v>0</v>
      </c>
      <c r="BC76" s="12">
        <f t="shared" si="17"/>
        <v>0</v>
      </c>
      <c r="BD76" s="12">
        <f t="shared" si="18"/>
        <v>0</v>
      </c>
      <c r="BE76" s="12">
        <f t="shared" si="19"/>
        <v>0</v>
      </c>
      <c r="BF76" s="12">
        <f t="shared" si="20"/>
        <v>0</v>
      </c>
      <c r="BG76" s="12">
        <f t="shared" si="21"/>
        <v>0</v>
      </c>
      <c r="BH76" s="12">
        <f t="shared" si="22"/>
        <v>0</v>
      </c>
    </row>
    <row r="77" spans="1:60" s="12" customFormat="1" ht="27.75" customHeight="1">
      <c r="A77" s="45" t="str">
        <f t="shared" ref="A77:A140" si="31">+IF(B77="","",ROW()-11)</f>
        <v/>
      </c>
      <c r="B77" s="60"/>
      <c r="C77" s="61"/>
      <c r="D77" s="62"/>
      <c r="E77" s="63"/>
      <c r="F77" s="37"/>
      <c r="G77" s="36"/>
      <c r="H77" s="38"/>
      <c r="I77" s="38"/>
      <c r="J77" s="35"/>
      <c r="K77" s="72"/>
      <c r="L77" s="39"/>
      <c r="M77" s="39"/>
      <c r="N77" s="62"/>
      <c r="O77" s="64"/>
      <c r="P77" s="64"/>
      <c r="Q77" s="65"/>
      <c r="R77" s="39"/>
      <c r="S77" s="46"/>
      <c r="T77" s="46"/>
      <c r="U77" s="39"/>
      <c r="V77" s="40"/>
      <c r="W77" s="40"/>
      <c r="X77" s="40"/>
      <c r="Y77" s="12" t="str">
        <f>IFERROR(VLOOKUP($F77,PRM!$G$3:$H$5,2,FALSE),"")</f>
        <v/>
      </c>
      <c r="Z77" s="12" t="str">
        <f>IFERROR(VLOOKUP($G77,PRM!$I$3:$J$5,2,FALSE),"")</f>
        <v/>
      </c>
      <c r="AA77" s="12" t="str">
        <f>IFERROR(VLOOKUP(#REF!,PRM!$K$3:$L$4,2,FALSE),"")</f>
        <v/>
      </c>
      <c r="AB77" s="12" t="str">
        <f>IFERROR(VLOOKUP($N77,PRM!$M$3:$N$50,2,FALSE),"")</f>
        <v/>
      </c>
      <c r="AC77" s="12" t="str">
        <f>IFERROR(VLOOKUP($Z$3&amp;$V77,PRM!$Q$3:$R$31,2,FALSE),"")</f>
        <v/>
      </c>
      <c r="AD77" s="12">
        <f>IFERROR(VLOOKUP($Z$3&amp;$W77,PRM!$X$3:$Y$50,2,FALSE),"")</f>
        <v>0</v>
      </c>
      <c r="AE77" s="12">
        <f>IFERROR(VLOOKUP($Z$3&amp;$X77,PRM!$AC$3:$AD$45,2,FALSE),"")</f>
        <v>0</v>
      </c>
      <c r="AF77" s="12" t="str">
        <f>IFERROR(VLOOKUP($Z$3&amp;$V77,PRM!$Q$3:$T$31,3,FALSE),"")</f>
        <v/>
      </c>
      <c r="AG77" s="12" t="str">
        <f>IFERROR(IF($AF77=0,0,MATCH($Z$3,PRM!$U$3:'PRM'!$U$50,0)),"")</f>
        <v/>
      </c>
      <c r="AH77" s="12" t="str">
        <f>IF($Z$3="","",(IF($AF77=0,0,COUNTIF(PRM!$U$3:'PRM'!$U$50,$Z$3))))</f>
        <v/>
      </c>
      <c r="AI77" s="12" t="str">
        <f>IFERROR(VLOOKUP($Z$3&amp;$V77,PRM!$Q$3:$T$31,4,FALSE),"")</f>
        <v/>
      </c>
      <c r="AJ77" s="12" t="str">
        <f>IFERROR(IF($AI77=0,0,MATCH($Z$3,PRM!$Z$3:'PRM'!$Z$95,0)),"")</f>
        <v/>
      </c>
      <c r="AK77" s="12" t="str">
        <f>IF($Z$3="","",IF($AI77=0,0,COUNTIF(PRM!$Z$3:'PRM'!$Z$95,$Z$3)))</f>
        <v/>
      </c>
      <c r="AL77" s="12">
        <f t="shared" ref="AL77:AL140" si="32">IF(LEN(B77)&gt;20,1,0)</f>
        <v>0</v>
      </c>
      <c r="AM77" s="12">
        <f t="shared" ref="AM77:AM140" si="33">IF(LEN(C77)&gt;20,1,0)</f>
        <v>0</v>
      </c>
      <c r="AN77" s="12">
        <f t="shared" ref="AN77:AN140" si="34">IF(LEN(D77)&gt;20,1,0)</f>
        <v>0</v>
      </c>
      <c r="AO77" s="12">
        <f t="shared" ref="AO77:AO140" si="35">IF(LEN(E77)&gt;20,1,0)</f>
        <v>0</v>
      </c>
      <c r="AP77" s="12">
        <f t="shared" si="23"/>
        <v>0</v>
      </c>
      <c r="AQ77" s="12">
        <f t="shared" si="24"/>
        <v>0</v>
      </c>
      <c r="AR77" s="12">
        <f t="shared" si="25"/>
        <v>0</v>
      </c>
      <c r="AS77" s="12">
        <f t="shared" si="26"/>
        <v>0</v>
      </c>
      <c r="AT77" s="12">
        <f t="shared" si="27"/>
        <v>0</v>
      </c>
      <c r="AU77" s="12" t="e">
        <f>IF(#REF!&lt;&gt;"",IF(AA77="",1,0),0)</f>
        <v>#REF!</v>
      </c>
      <c r="AV77" s="12">
        <f t="shared" si="28"/>
        <v>0</v>
      </c>
      <c r="AW77" s="12">
        <f t="shared" si="29"/>
        <v>0</v>
      </c>
      <c r="AX77" s="12">
        <f t="shared" si="30"/>
        <v>0</v>
      </c>
      <c r="AY77" s="12">
        <f t="shared" ref="AY77:AY140" si="36">IF(LEN(O77)&gt;25,1,0)</f>
        <v>0</v>
      </c>
      <c r="AZ77" s="12">
        <f t="shared" ref="AZ77:AZ140" si="37">IF(LEN(P77)&gt;25,1,0)</f>
        <v>0</v>
      </c>
      <c r="BA77" s="12">
        <f t="shared" ref="BA77:BA140" si="38">IF(LEN(Q77)&gt;25,1,0)</f>
        <v>0</v>
      </c>
      <c r="BB77" s="12">
        <f t="shared" ref="BB77:BB140" si="39">IF(LEN(R77)&gt;15,1,0)</f>
        <v>0</v>
      </c>
      <c r="BC77" s="12">
        <f t="shared" ref="BC77:BC140" si="40">IF(LEN(S77)&gt;5,1,0)</f>
        <v>0</v>
      </c>
      <c r="BD77" s="12">
        <f t="shared" ref="BD77:BD140" si="41">IF(LEN(T77)&gt;15,1,0)</f>
        <v>0</v>
      </c>
      <c r="BE77" s="12">
        <f t="shared" ref="BE77:BE140" si="42">IF(LEN(U77)&gt;10,1,0)</f>
        <v>0</v>
      </c>
      <c r="BF77" s="12">
        <f t="shared" ref="BF77:BF140" si="43">IF(V77&lt;&gt;"",IF(AC77="",1,0),0)</f>
        <v>0</v>
      </c>
      <c r="BG77" s="12">
        <f t="shared" ref="BG77:BG140" si="44">IF(W77&lt;&gt;"",IF(AD77="",1,0),0)</f>
        <v>0</v>
      </c>
      <c r="BH77" s="12">
        <f t="shared" ref="BH77:BH140" si="45">IF(X77&lt;&gt;"",IF(AE77="",1,0),0)</f>
        <v>0</v>
      </c>
    </row>
    <row r="78" spans="1:60" s="12" customFormat="1" ht="27.75" customHeight="1">
      <c r="A78" s="45" t="str">
        <f t="shared" si="31"/>
        <v/>
      </c>
      <c r="B78" s="60"/>
      <c r="C78" s="61"/>
      <c r="D78" s="62"/>
      <c r="E78" s="63"/>
      <c r="F78" s="37"/>
      <c r="G78" s="36"/>
      <c r="H78" s="38"/>
      <c r="I78" s="38"/>
      <c r="J78" s="35"/>
      <c r="K78" s="72"/>
      <c r="L78" s="39"/>
      <c r="M78" s="39"/>
      <c r="N78" s="62"/>
      <c r="O78" s="64"/>
      <c r="P78" s="64"/>
      <c r="Q78" s="65"/>
      <c r="R78" s="39"/>
      <c r="S78" s="46"/>
      <c r="T78" s="46"/>
      <c r="U78" s="39"/>
      <c r="V78" s="40"/>
      <c r="W78" s="40"/>
      <c r="X78" s="40"/>
      <c r="Y78" s="12" t="str">
        <f>IFERROR(VLOOKUP($F78,PRM!$G$3:$H$5,2,FALSE),"")</f>
        <v/>
      </c>
      <c r="Z78" s="12" t="str">
        <f>IFERROR(VLOOKUP($G78,PRM!$I$3:$J$5,2,FALSE),"")</f>
        <v/>
      </c>
      <c r="AA78" s="12" t="str">
        <f>IFERROR(VLOOKUP(#REF!,PRM!$K$3:$L$4,2,FALSE),"")</f>
        <v/>
      </c>
      <c r="AB78" s="12" t="str">
        <f>IFERROR(VLOOKUP($N78,PRM!$M$3:$N$50,2,FALSE),"")</f>
        <v/>
      </c>
      <c r="AC78" s="12" t="str">
        <f>IFERROR(VLOOKUP($Z$3&amp;$V78,PRM!$Q$3:$R$31,2,FALSE),"")</f>
        <v/>
      </c>
      <c r="AD78" s="12">
        <f>IFERROR(VLOOKUP($Z$3&amp;$W78,PRM!$X$3:$Y$50,2,FALSE),"")</f>
        <v>0</v>
      </c>
      <c r="AE78" s="12">
        <f>IFERROR(VLOOKUP($Z$3&amp;$X78,PRM!$AC$3:$AD$45,2,FALSE),"")</f>
        <v>0</v>
      </c>
      <c r="AF78" s="12" t="str">
        <f>IFERROR(VLOOKUP($Z$3&amp;$V78,PRM!$Q$3:$T$31,3,FALSE),"")</f>
        <v/>
      </c>
      <c r="AG78" s="12" t="str">
        <f>IFERROR(IF($AF78=0,0,MATCH($Z$3,PRM!$U$3:'PRM'!$U$50,0)),"")</f>
        <v/>
      </c>
      <c r="AH78" s="12" t="str">
        <f>IF($Z$3="","",(IF($AF78=0,0,COUNTIF(PRM!$U$3:'PRM'!$U$50,$Z$3))))</f>
        <v/>
      </c>
      <c r="AI78" s="12" t="str">
        <f>IFERROR(VLOOKUP($Z$3&amp;$V78,PRM!$Q$3:$T$31,4,FALSE),"")</f>
        <v/>
      </c>
      <c r="AJ78" s="12" t="str">
        <f>IFERROR(IF($AI78=0,0,MATCH($Z$3,PRM!$Z$3:'PRM'!$Z$95,0)),"")</f>
        <v/>
      </c>
      <c r="AK78" s="12" t="str">
        <f>IF($Z$3="","",IF($AI78=0,0,COUNTIF(PRM!$Z$3:'PRM'!$Z$95,$Z$3)))</f>
        <v/>
      </c>
      <c r="AL78" s="12">
        <f t="shared" si="32"/>
        <v>0</v>
      </c>
      <c r="AM78" s="12">
        <f t="shared" si="33"/>
        <v>0</v>
      </c>
      <c r="AN78" s="12">
        <f t="shared" si="34"/>
        <v>0</v>
      </c>
      <c r="AO78" s="12">
        <f t="shared" si="35"/>
        <v>0</v>
      </c>
      <c r="AP78" s="12">
        <f t="shared" si="23"/>
        <v>0</v>
      </c>
      <c r="AQ78" s="12">
        <f t="shared" si="24"/>
        <v>0</v>
      </c>
      <c r="AR78" s="12">
        <f t="shared" si="25"/>
        <v>0</v>
      </c>
      <c r="AS78" s="12">
        <f t="shared" si="26"/>
        <v>0</v>
      </c>
      <c r="AT78" s="12">
        <f t="shared" si="27"/>
        <v>0</v>
      </c>
      <c r="AU78" s="12" t="e">
        <f>IF(#REF!&lt;&gt;"",IF(AA78="",1,0),0)</f>
        <v>#REF!</v>
      </c>
      <c r="AV78" s="12">
        <f t="shared" si="28"/>
        <v>0</v>
      </c>
      <c r="AW78" s="12">
        <f t="shared" si="29"/>
        <v>0</v>
      </c>
      <c r="AX78" s="12">
        <f t="shared" si="30"/>
        <v>0</v>
      </c>
      <c r="AY78" s="12">
        <f t="shared" si="36"/>
        <v>0</v>
      </c>
      <c r="AZ78" s="12">
        <f t="shared" si="37"/>
        <v>0</v>
      </c>
      <c r="BA78" s="12">
        <f t="shared" si="38"/>
        <v>0</v>
      </c>
      <c r="BB78" s="12">
        <f t="shared" si="39"/>
        <v>0</v>
      </c>
      <c r="BC78" s="12">
        <f t="shared" si="40"/>
        <v>0</v>
      </c>
      <c r="BD78" s="12">
        <f t="shared" si="41"/>
        <v>0</v>
      </c>
      <c r="BE78" s="12">
        <f t="shared" si="42"/>
        <v>0</v>
      </c>
      <c r="BF78" s="12">
        <f t="shared" si="43"/>
        <v>0</v>
      </c>
      <c r="BG78" s="12">
        <f t="shared" si="44"/>
        <v>0</v>
      </c>
      <c r="BH78" s="12">
        <f t="shared" si="45"/>
        <v>0</v>
      </c>
    </row>
    <row r="79" spans="1:60" s="12" customFormat="1" ht="27.75" customHeight="1">
      <c r="A79" s="45" t="str">
        <f t="shared" si="31"/>
        <v/>
      </c>
      <c r="B79" s="60"/>
      <c r="C79" s="61"/>
      <c r="D79" s="62"/>
      <c r="E79" s="63"/>
      <c r="F79" s="37"/>
      <c r="G79" s="36"/>
      <c r="H79" s="38"/>
      <c r="I79" s="38"/>
      <c r="J79" s="35"/>
      <c r="K79" s="72"/>
      <c r="L79" s="39"/>
      <c r="M79" s="39"/>
      <c r="N79" s="62"/>
      <c r="O79" s="64"/>
      <c r="P79" s="64"/>
      <c r="Q79" s="65"/>
      <c r="R79" s="39"/>
      <c r="S79" s="46"/>
      <c r="T79" s="46"/>
      <c r="U79" s="39"/>
      <c r="V79" s="40"/>
      <c r="W79" s="40"/>
      <c r="X79" s="40"/>
      <c r="Y79" s="12" t="str">
        <f>IFERROR(VLOOKUP($F79,PRM!$G$3:$H$5,2,FALSE),"")</f>
        <v/>
      </c>
      <c r="Z79" s="12" t="str">
        <f>IFERROR(VLOOKUP($G79,PRM!$I$3:$J$5,2,FALSE),"")</f>
        <v/>
      </c>
      <c r="AA79" s="12" t="str">
        <f>IFERROR(VLOOKUP(#REF!,PRM!$K$3:$L$4,2,FALSE),"")</f>
        <v/>
      </c>
      <c r="AB79" s="12" t="str">
        <f>IFERROR(VLOOKUP($N79,PRM!$M$3:$N$50,2,FALSE),"")</f>
        <v/>
      </c>
      <c r="AC79" s="12" t="str">
        <f>IFERROR(VLOOKUP($Z$3&amp;$V79,PRM!$Q$3:$R$31,2,FALSE),"")</f>
        <v/>
      </c>
      <c r="AD79" s="12">
        <f>IFERROR(VLOOKUP($Z$3&amp;$W79,PRM!$X$3:$Y$50,2,FALSE),"")</f>
        <v>0</v>
      </c>
      <c r="AE79" s="12">
        <f>IFERROR(VLOOKUP($Z$3&amp;$X79,PRM!$AC$3:$AD$45,2,FALSE),"")</f>
        <v>0</v>
      </c>
      <c r="AF79" s="12" t="str">
        <f>IFERROR(VLOOKUP($Z$3&amp;$V79,PRM!$Q$3:$T$31,3,FALSE),"")</f>
        <v/>
      </c>
      <c r="AG79" s="12" t="str">
        <f>IFERROR(IF($AF79=0,0,MATCH($Z$3,PRM!$U$3:'PRM'!$U$50,0)),"")</f>
        <v/>
      </c>
      <c r="AH79" s="12" t="str">
        <f>IF($Z$3="","",(IF($AF79=0,0,COUNTIF(PRM!$U$3:'PRM'!$U$50,$Z$3))))</f>
        <v/>
      </c>
      <c r="AI79" s="12" t="str">
        <f>IFERROR(VLOOKUP($Z$3&amp;$V79,PRM!$Q$3:$T$31,4,FALSE),"")</f>
        <v/>
      </c>
      <c r="AJ79" s="12" t="str">
        <f>IFERROR(IF($AI79=0,0,MATCH($Z$3,PRM!$Z$3:'PRM'!$Z$95,0)),"")</f>
        <v/>
      </c>
      <c r="AK79" s="12" t="str">
        <f>IF($Z$3="","",IF($AI79=0,0,COUNTIF(PRM!$Z$3:'PRM'!$Z$95,$Z$3)))</f>
        <v/>
      </c>
      <c r="AL79" s="12">
        <f t="shared" si="32"/>
        <v>0</v>
      </c>
      <c r="AM79" s="12">
        <f t="shared" si="33"/>
        <v>0</v>
      </c>
      <c r="AN79" s="12">
        <f t="shared" si="34"/>
        <v>0</v>
      </c>
      <c r="AO79" s="12">
        <f t="shared" si="35"/>
        <v>0</v>
      </c>
      <c r="AP79" s="12">
        <f t="shared" si="23"/>
        <v>0</v>
      </c>
      <c r="AQ79" s="12">
        <f t="shared" si="24"/>
        <v>0</v>
      </c>
      <c r="AR79" s="12">
        <f t="shared" si="25"/>
        <v>0</v>
      </c>
      <c r="AS79" s="12">
        <f t="shared" si="26"/>
        <v>0</v>
      </c>
      <c r="AT79" s="12">
        <f t="shared" si="27"/>
        <v>0</v>
      </c>
      <c r="AU79" s="12" t="e">
        <f>IF(#REF!&lt;&gt;"",IF(AA79="",1,0),0)</f>
        <v>#REF!</v>
      </c>
      <c r="AV79" s="12">
        <f t="shared" si="28"/>
        <v>0</v>
      </c>
      <c r="AW79" s="12">
        <f t="shared" si="29"/>
        <v>0</v>
      </c>
      <c r="AX79" s="12">
        <f t="shared" si="30"/>
        <v>0</v>
      </c>
      <c r="AY79" s="12">
        <f t="shared" si="36"/>
        <v>0</v>
      </c>
      <c r="AZ79" s="12">
        <f t="shared" si="37"/>
        <v>0</v>
      </c>
      <c r="BA79" s="12">
        <f t="shared" si="38"/>
        <v>0</v>
      </c>
      <c r="BB79" s="12">
        <f t="shared" si="39"/>
        <v>0</v>
      </c>
      <c r="BC79" s="12">
        <f t="shared" si="40"/>
        <v>0</v>
      </c>
      <c r="BD79" s="12">
        <f t="shared" si="41"/>
        <v>0</v>
      </c>
      <c r="BE79" s="12">
        <f t="shared" si="42"/>
        <v>0</v>
      </c>
      <c r="BF79" s="12">
        <f t="shared" si="43"/>
        <v>0</v>
      </c>
      <c r="BG79" s="12">
        <f t="shared" si="44"/>
        <v>0</v>
      </c>
      <c r="BH79" s="12">
        <f t="shared" si="45"/>
        <v>0</v>
      </c>
    </row>
    <row r="80" spans="1:60" s="12" customFormat="1" ht="27.75" customHeight="1">
      <c r="A80" s="45" t="str">
        <f t="shared" si="31"/>
        <v/>
      </c>
      <c r="B80" s="60"/>
      <c r="C80" s="61"/>
      <c r="D80" s="62"/>
      <c r="E80" s="63"/>
      <c r="F80" s="37"/>
      <c r="G80" s="36"/>
      <c r="H80" s="38"/>
      <c r="I80" s="38"/>
      <c r="J80" s="35"/>
      <c r="K80" s="72"/>
      <c r="L80" s="39"/>
      <c r="M80" s="39"/>
      <c r="N80" s="62"/>
      <c r="O80" s="64"/>
      <c r="P80" s="64"/>
      <c r="Q80" s="65"/>
      <c r="R80" s="39"/>
      <c r="S80" s="46"/>
      <c r="T80" s="46"/>
      <c r="U80" s="39"/>
      <c r="V80" s="40"/>
      <c r="W80" s="40"/>
      <c r="X80" s="40"/>
      <c r="Y80" s="12" t="str">
        <f>IFERROR(VLOOKUP($F80,PRM!$G$3:$H$5,2,FALSE),"")</f>
        <v/>
      </c>
      <c r="Z80" s="12" t="str">
        <f>IFERROR(VLOOKUP($G80,PRM!$I$3:$J$5,2,FALSE),"")</f>
        <v/>
      </c>
      <c r="AA80" s="12" t="str">
        <f>IFERROR(VLOOKUP(#REF!,PRM!$K$3:$L$4,2,FALSE),"")</f>
        <v/>
      </c>
      <c r="AB80" s="12" t="str">
        <f>IFERROR(VLOOKUP($N80,PRM!$M$3:$N$50,2,FALSE),"")</f>
        <v/>
      </c>
      <c r="AC80" s="12" t="str">
        <f>IFERROR(VLOOKUP($Z$3&amp;$V80,PRM!$Q$3:$R$31,2,FALSE),"")</f>
        <v/>
      </c>
      <c r="AD80" s="12">
        <f>IFERROR(VLOOKUP($Z$3&amp;$W80,PRM!$X$3:$Y$50,2,FALSE),"")</f>
        <v>0</v>
      </c>
      <c r="AE80" s="12">
        <f>IFERROR(VLOOKUP($Z$3&amp;$X80,PRM!$AC$3:$AD$45,2,FALSE),"")</f>
        <v>0</v>
      </c>
      <c r="AF80" s="12" t="str">
        <f>IFERROR(VLOOKUP($Z$3&amp;$V80,PRM!$Q$3:$T$31,3,FALSE),"")</f>
        <v/>
      </c>
      <c r="AG80" s="12" t="str">
        <f>IFERROR(IF($AF80=0,0,MATCH($Z$3,PRM!$U$3:'PRM'!$U$50,0)),"")</f>
        <v/>
      </c>
      <c r="AH80" s="12" t="str">
        <f>IF($Z$3="","",(IF($AF80=0,0,COUNTIF(PRM!$U$3:'PRM'!$U$50,$Z$3))))</f>
        <v/>
      </c>
      <c r="AI80" s="12" t="str">
        <f>IFERROR(VLOOKUP($Z$3&amp;$V80,PRM!$Q$3:$T$31,4,FALSE),"")</f>
        <v/>
      </c>
      <c r="AJ80" s="12" t="str">
        <f>IFERROR(IF($AI80=0,0,MATCH($Z$3,PRM!$Z$3:'PRM'!$Z$95,0)),"")</f>
        <v/>
      </c>
      <c r="AK80" s="12" t="str">
        <f>IF($Z$3="","",IF($AI80=0,0,COUNTIF(PRM!$Z$3:'PRM'!$Z$95,$Z$3)))</f>
        <v/>
      </c>
      <c r="AL80" s="12">
        <f t="shared" si="32"/>
        <v>0</v>
      </c>
      <c r="AM80" s="12">
        <f t="shared" si="33"/>
        <v>0</v>
      </c>
      <c r="AN80" s="12">
        <f t="shared" si="34"/>
        <v>0</v>
      </c>
      <c r="AO80" s="12">
        <f t="shared" si="35"/>
        <v>0</v>
      </c>
      <c r="AP80" s="12">
        <f t="shared" si="23"/>
        <v>0</v>
      </c>
      <c r="AQ80" s="12">
        <f t="shared" si="24"/>
        <v>0</v>
      </c>
      <c r="AR80" s="12">
        <f t="shared" si="25"/>
        <v>0</v>
      </c>
      <c r="AS80" s="12">
        <f t="shared" si="26"/>
        <v>0</v>
      </c>
      <c r="AT80" s="12">
        <f t="shared" si="27"/>
        <v>0</v>
      </c>
      <c r="AU80" s="12" t="e">
        <f>IF(#REF!&lt;&gt;"",IF(AA80="",1,0),0)</f>
        <v>#REF!</v>
      </c>
      <c r="AV80" s="12">
        <f t="shared" si="28"/>
        <v>0</v>
      </c>
      <c r="AW80" s="12">
        <f t="shared" si="29"/>
        <v>0</v>
      </c>
      <c r="AX80" s="12">
        <f t="shared" si="30"/>
        <v>0</v>
      </c>
      <c r="AY80" s="12">
        <f t="shared" si="36"/>
        <v>0</v>
      </c>
      <c r="AZ80" s="12">
        <f t="shared" si="37"/>
        <v>0</v>
      </c>
      <c r="BA80" s="12">
        <f t="shared" si="38"/>
        <v>0</v>
      </c>
      <c r="BB80" s="12">
        <f t="shared" si="39"/>
        <v>0</v>
      </c>
      <c r="BC80" s="12">
        <f t="shared" si="40"/>
        <v>0</v>
      </c>
      <c r="BD80" s="12">
        <f t="shared" si="41"/>
        <v>0</v>
      </c>
      <c r="BE80" s="12">
        <f t="shared" si="42"/>
        <v>0</v>
      </c>
      <c r="BF80" s="12">
        <f t="shared" si="43"/>
        <v>0</v>
      </c>
      <c r="BG80" s="12">
        <f t="shared" si="44"/>
        <v>0</v>
      </c>
      <c r="BH80" s="12">
        <f t="shared" si="45"/>
        <v>0</v>
      </c>
    </row>
    <row r="81" spans="1:60" s="12" customFormat="1" ht="27.75" customHeight="1">
      <c r="A81" s="45" t="str">
        <f t="shared" si="31"/>
        <v/>
      </c>
      <c r="B81" s="60"/>
      <c r="C81" s="61"/>
      <c r="D81" s="62"/>
      <c r="E81" s="63"/>
      <c r="F81" s="37"/>
      <c r="G81" s="36"/>
      <c r="H81" s="38"/>
      <c r="I81" s="38"/>
      <c r="J81" s="35"/>
      <c r="K81" s="72"/>
      <c r="L81" s="39"/>
      <c r="M81" s="39"/>
      <c r="N81" s="62"/>
      <c r="O81" s="64"/>
      <c r="P81" s="64"/>
      <c r="Q81" s="65"/>
      <c r="R81" s="39"/>
      <c r="S81" s="46"/>
      <c r="T81" s="46"/>
      <c r="U81" s="39"/>
      <c r="V81" s="40"/>
      <c r="W81" s="40"/>
      <c r="X81" s="40"/>
      <c r="Y81" s="12" t="str">
        <f>IFERROR(VLOOKUP($F81,PRM!$G$3:$H$5,2,FALSE),"")</f>
        <v/>
      </c>
      <c r="Z81" s="12" t="str">
        <f>IFERROR(VLOOKUP($G81,PRM!$I$3:$J$5,2,FALSE),"")</f>
        <v/>
      </c>
      <c r="AA81" s="12" t="str">
        <f>IFERROR(VLOOKUP(#REF!,PRM!$K$3:$L$4,2,FALSE),"")</f>
        <v/>
      </c>
      <c r="AB81" s="12" t="str">
        <f>IFERROR(VLOOKUP($N81,PRM!$M$3:$N$50,2,FALSE),"")</f>
        <v/>
      </c>
      <c r="AC81" s="12" t="str">
        <f>IFERROR(VLOOKUP($Z$3&amp;$V81,PRM!$Q$3:$R$31,2,FALSE),"")</f>
        <v/>
      </c>
      <c r="AD81" s="12">
        <f>IFERROR(VLOOKUP($Z$3&amp;$W81,PRM!$X$3:$Y$50,2,FALSE),"")</f>
        <v>0</v>
      </c>
      <c r="AE81" s="12">
        <f>IFERROR(VLOOKUP($Z$3&amp;$X81,PRM!$AC$3:$AD$45,2,FALSE),"")</f>
        <v>0</v>
      </c>
      <c r="AF81" s="12" t="str">
        <f>IFERROR(VLOOKUP($Z$3&amp;$V81,PRM!$Q$3:$T$31,3,FALSE),"")</f>
        <v/>
      </c>
      <c r="AG81" s="12" t="str">
        <f>IFERROR(IF($AF81=0,0,MATCH($Z$3,PRM!$U$3:'PRM'!$U$50,0)),"")</f>
        <v/>
      </c>
      <c r="AH81" s="12" t="str">
        <f>IF($Z$3="","",(IF($AF81=0,0,COUNTIF(PRM!$U$3:'PRM'!$U$50,$Z$3))))</f>
        <v/>
      </c>
      <c r="AI81" s="12" t="str">
        <f>IFERROR(VLOOKUP($Z$3&amp;$V81,PRM!$Q$3:$T$31,4,FALSE),"")</f>
        <v/>
      </c>
      <c r="AJ81" s="12" t="str">
        <f>IFERROR(IF($AI81=0,0,MATCH($Z$3,PRM!$Z$3:'PRM'!$Z$95,0)),"")</f>
        <v/>
      </c>
      <c r="AK81" s="12" t="str">
        <f>IF($Z$3="","",IF($AI81=0,0,COUNTIF(PRM!$Z$3:'PRM'!$Z$95,$Z$3)))</f>
        <v/>
      </c>
      <c r="AL81" s="12">
        <f t="shared" si="32"/>
        <v>0</v>
      </c>
      <c r="AM81" s="12">
        <f t="shared" si="33"/>
        <v>0</v>
      </c>
      <c r="AN81" s="12">
        <f t="shared" si="34"/>
        <v>0</v>
      </c>
      <c r="AO81" s="12">
        <f t="shared" si="35"/>
        <v>0</v>
      </c>
      <c r="AP81" s="12">
        <f t="shared" si="23"/>
        <v>0</v>
      </c>
      <c r="AQ81" s="12">
        <f t="shared" si="24"/>
        <v>0</v>
      </c>
      <c r="AR81" s="12">
        <f t="shared" si="25"/>
        <v>0</v>
      </c>
      <c r="AS81" s="12">
        <f t="shared" si="26"/>
        <v>0</v>
      </c>
      <c r="AT81" s="12">
        <f t="shared" si="27"/>
        <v>0</v>
      </c>
      <c r="AU81" s="12" t="e">
        <f>IF(#REF!&lt;&gt;"",IF(AA81="",1,0),0)</f>
        <v>#REF!</v>
      </c>
      <c r="AV81" s="12">
        <f t="shared" si="28"/>
        <v>0</v>
      </c>
      <c r="AW81" s="12">
        <f t="shared" si="29"/>
        <v>0</v>
      </c>
      <c r="AX81" s="12">
        <f t="shared" si="30"/>
        <v>0</v>
      </c>
      <c r="AY81" s="12">
        <f t="shared" si="36"/>
        <v>0</v>
      </c>
      <c r="AZ81" s="12">
        <f t="shared" si="37"/>
        <v>0</v>
      </c>
      <c r="BA81" s="12">
        <f t="shared" si="38"/>
        <v>0</v>
      </c>
      <c r="BB81" s="12">
        <f t="shared" si="39"/>
        <v>0</v>
      </c>
      <c r="BC81" s="12">
        <f t="shared" si="40"/>
        <v>0</v>
      </c>
      <c r="BD81" s="12">
        <f t="shared" si="41"/>
        <v>0</v>
      </c>
      <c r="BE81" s="12">
        <f t="shared" si="42"/>
        <v>0</v>
      </c>
      <c r="BF81" s="12">
        <f t="shared" si="43"/>
        <v>0</v>
      </c>
      <c r="BG81" s="12">
        <f t="shared" si="44"/>
        <v>0</v>
      </c>
      <c r="BH81" s="12">
        <f t="shared" si="45"/>
        <v>0</v>
      </c>
    </row>
    <row r="82" spans="1:60" s="12" customFormat="1" ht="27.75" customHeight="1">
      <c r="A82" s="45" t="str">
        <f t="shared" si="31"/>
        <v/>
      </c>
      <c r="B82" s="60"/>
      <c r="C82" s="61"/>
      <c r="D82" s="62"/>
      <c r="E82" s="63"/>
      <c r="F82" s="37"/>
      <c r="G82" s="36"/>
      <c r="H82" s="38"/>
      <c r="I82" s="38"/>
      <c r="J82" s="35"/>
      <c r="K82" s="72"/>
      <c r="L82" s="39"/>
      <c r="M82" s="39"/>
      <c r="N82" s="62"/>
      <c r="O82" s="64"/>
      <c r="P82" s="64"/>
      <c r="Q82" s="65"/>
      <c r="R82" s="39"/>
      <c r="S82" s="46"/>
      <c r="T82" s="46"/>
      <c r="U82" s="39"/>
      <c r="V82" s="40"/>
      <c r="W82" s="40"/>
      <c r="X82" s="40"/>
      <c r="Y82" s="12" t="str">
        <f>IFERROR(VLOOKUP($F82,PRM!$G$3:$H$5,2,FALSE),"")</f>
        <v/>
      </c>
      <c r="Z82" s="12" t="str">
        <f>IFERROR(VLOOKUP($G82,PRM!$I$3:$J$5,2,FALSE),"")</f>
        <v/>
      </c>
      <c r="AA82" s="12" t="str">
        <f>IFERROR(VLOOKUP(#REF!,PRM!$K$3:$L$4,2,FALSE),"")</f>
        <v/>
      </c>
      <c r="AB82" s="12" t="str">
        <f>IFERROR(VLOOKUP($N82,PRM!$M$3:$N$50,2,FALSE),"")</f>
        <v/>
      </c>
      <c r="AC82" s="12" t="str">
        <f>IFERROR(VLOOKUP($Z$3&amp;$V82,PRM!$Q$3:$R$31,2,FALSE),"")</f>
        <v/>
      </c>
      <c r="AD82" s="12">
        <f>IFERROR(VLOOKUP($Z$3&amp;$W82,PRM!$X$3:$Y$50,2,FALSE),"")</f>
        <v>0</v>
      </c>
      <c r="AE82" s="12">
        <f>IFERROR(VLOOKUP($Z$3&amp;$X82,PRM!$AC$3:$AD$45,2,FALSE),"")</f>
        <v>0</v>
      </c>
      <c r="AF82" s="12" t="str">
        <f>IFERROR(VLOOKUP($Z$3&amp;$V82,PRM!$Q$3:$T$31,3,FALSE),"")</f>
        <v/>
      </c>
      <c r="AG82" s="12" t="str">
        <f>IFERROR(IF($AF82=0,0,MATCH($Z$3,PRM!$U$3:'PRM'!$U$50,0)),"")</f>
        <v/>
      </c>
      <c r="AH82" s="12" t="str">
        <f>IF($Z$3="","",(IF($AF82=0,0,COUNTIF(PRM!$U$3:'PRM'!$U$50,$Z$3))))</f>
        <v/>
      </c>
      <c r="AI82" s="12" t="str">
        <f>IFERROR(VLOOKUP($Z$3&amp;$V82,PRM!$Q$3:$T$31,4,FALSE),"")</f>
        <v/>
      </c>
      <c r="AJ82" s="12" t="str">
        <f>IFERROR(IF($AI82=0,0,MATCH($Z$3,PRM!$Z$3:'PRM'!$Z$95,0)),"")</f>
        <v/>
      </c>
      <c r="AK82" s="12" t="str">
        <f>IF($Z$3="","",IF($AI82=0,0,COUNTIF(PRM!$Z$3:'PRM'!$Z$95,$Z$3)))</f>
        <v/>
      </c>
      <c r="AL82" s="12">
        <f t="shared" si="32"/>
        <v>0</v>
      </c>
      <c r="AM82" s="12">
        <f t="shared" si="33"/>
        <v>0</v>
      </c>
      <c r="AN82" s="12">
        <f t="shared" si="34"/>
        <v>0</v>
      </c>
      <c r="AO82" s="12">
        <f t="shared" si="35"/>
        <v>0</v>
      </c>
      <c r="AP82" s="12">
        <f t="shared" si="23"/>
        <v>0</v>
      </c>
      <c r="AQ82" s="12">
        <f t="shared" si="24"/>
        <v>0</v>
      </c>
      <c r="AR82" s="12">
        <f t="shared" si="25"/>
        <v>0</v>
      </c>
      <c r="AS82" s="12">
        <f t="shared" si="26"/>
        <v>0</v>
      </c>
      <c r="AT82" s="12">
        <f t="shared" si="27"/>
        <v>0</v>
      </c>
      <c r="AU82" s="12" t="e">
        <f>IF(#REF!&lt;&gt;"",IF(AA82="",1,0),0)</f>
        <v>#REF!</v>
      </c>
      <c r="AV82" s="12">
        <f t="shared" si="28"/>
        <v>0</v>
      </c>
      <c r="AW82" s="12">
        <f t="shared" si="29"/>
        <v>0</v>
      </c>
      <c r="AX82" s="12">
        <f t="shared" si="30"/>
        <v>0</v>
      </c>
      <c r="AY82" s="12">
        <f t="shared" si="36"/>
        <v>0</v>
      </c>
      <c r="AZ82" s="12">
        <f t="shared" si="37"/>
        <v>0</v>
      </c>
      <c r="BA82" s="12">
        <f t="shared" si="38"/>
        <v>0</v>
      </c>
      <c r="BB82" s="12">
        <f t="shared" si="39"/>
        <v>0</v>
      </c>
      <c r="BC82" s="12">
        <f t="shared" si="40"/>
        <v>0</v>
      </c>
      <c r="BD82" s="12">
        <f t="shared" si="41"/>
        <v>0</v>
      </c>
      <c r="BE82" s="12">
        <f t="shared" si="42"/>
        <v>0</v>
      </c>
      <c r="BF82" s="12">
        <f t="shared" si="43"/>
        <v>0</v>
      </c>
      <c r="BG82" s="12">
        <f t="shared" si="44"/>
        <v>0</v>
      </c>
      <c r="BH82" s="12">
        <f t="shared" si="45"/>
        <v>0</v>
      </c>
    </row>
    <row r="83" spans="1:60" s="12" customFormat="1" ht="27.75" customHeight="1">
      <c r="A83" s="45" t="str">
        <f t="shared" si="31"/>
        <v/>
      </c>
      <c r="B83" s="60"/>
      <c r="C83" s="61"/>
      <c r="D83" s="62"/>
      <c r="E83" s="63"/>
      <c r="F83" s="37"/>
      <c r="G83" s="36"/>
      <c r="H83" s="38"/>
      <c r="I83" s="38"/>
      <c r="J83" s="35"/>
      <c r="K83" s="72"/>
      <c r="L83" s="39"/>
      <c r="M83" s="39"/>
      <c r="N83" s="62"/>
      <c r="O83" s="64"/>
      <c r="P83" s="64"/>
      <c r="Q83" s="65"/>
      <c r="R83" s="39"/>
      <c r="S83" s="46"/>
      <c r="T83" s="46"/>
      <c r="U83" s="39"/>
      <c r="V83" s="40"/>
      <c r="W83" s="40"/>
      <c r="X83" s="40"/>
      <c r="Y83" s="12" t="str">
        <f>IFERROR(VLOOKUP($F83,PRM!$G$3:$H$5,2,FALSE),"")</f>
        <v/>
      </c>
      <c r="Z83" s="12" t="str">
        <f>IFERROR(VLOOKUP($G83,PRM!$I$3:$J$5,2,FALSE),"")</f>
        <v/>
      </c>
      <c r="AA83" s="12" t="str">
        <f>IFERROR(VLOOKUP(#REF!,PRM!$K$3:$L$4,2,FALSE),"")</f>
        <v/>
      </c>
      <c r="AB83" s="12" t="str">
        <f>IFERROR(VLOOKUP($N83,PRM!$M$3:$N$50,2,FALSE),"")</f>
        <v/>
      </c>
      <c r="AC83" s="12" t="str">
        <f>IFERROR(VLOOKUP($Z$3&amp;$V83,PRM!$Q$3:$R$31,2,FALSE),"")</f>
        <v/>
      </c>
      <c r="AD83" s="12">
        <f>IFERROR(VLOOKUP($Z$3&amp;$W83,PRM!$X$3:$Y$50,2,FALSE),"")</f>
        <v>0</v>
      </c>
      <c r="AE83" s="12">
        <f>IFERROR(VLOOKUP($Z$3&amp;$X83,PRM!$AC$3:$AD$45,2,FALSE),"")</f>
        <v>0</v>
      </c>
      <c r="AF83" s="12" t="str">
        <f>IFERROR(VLOOKUP($Z$3&amp;$V83,PRM!$Q$3:$T$31,3,FALSE),"")</f>
        <v/>
      </c>
      <c r="AG83" s="12" t="str">
        <f>IFERROR(IF($AF83=0,0,MATCH($Z$3,PRM!$U$3:'PRM'!$U$50,0)),"")</f>
        <v/>
      </c>
      <c r="AH83" s="12" t="str">
        <f>IF($Z$3="","",(IF($AF83=0,0,COUNTIF(PRM!$U$3:'PRM'!$U$50,$Z$3))))</f>
        <v/>
      </c>
      <c r="AI83" s="12" t="str">
        <f>IFERROR(VLOOKUP($Z$3&amp;$V83,PRM!$Q$3:$T$31,4,FALSE),"")</f>
        <v/>
      </c>
      <c r="AJ83" s="12" t="str">
        <f>IFERROR(IF($AI83=0,0,MATCH($Z$3,PRM!$Z$3:'PRM'!$Z$95,0)),"")</f>
        <v/>
      </c>
      <c r="AK83" s="12" t="str">
        <f>IF($Z$3="","",IF($AI83=0,0,COUNTIF(PRM!$Z$3:'PRM'!$Z$95,$Z$3)))</f>
        <v/>
      </c>
      <c r="AL83" s="12">
        <f t="shared" si="32"/>
        <v>0</v>
      </c>
      <c r="AM83" s="12">
        <f t="shared" si="33"/>
        <v>0</v>
      </c>
      <c r="AN83" s="12">
        <f t="shared" si="34"/>
        <v>0</v>
      </c>
      <c r="AO83" s="12">
        <f t="shared" si="35"/>
        <v>0</v>
      </c>
      <c r="AP83" s="12">
        <f t="shared" si="23"/>
        <v>0</v>
      </c>
      <c r="AQ83" s="12">
        <f t="shared" si="24"/>
        <v>0</v>
      </c>
      <c r="AR83" s="12">
        <f t="shared" si="25"/>
        <v>0</v>
      </c>
      <c r="AS83" s="12">
        <f t="shared" si="26"/>
        <v>0</v>
      </c>
      <c r="AT83" s="12">
        <f t="shared" si="27"/>
        <v>0</v>
      </c>
      <c r="AU83" s="12" t="e">
        <f>IF(#REF!&lt;&gt;"",IF(AA83="",1,0),0)</f>
        <v>#REF!</v>
      </c>
      <c r="AV83" s="12">
        <f t="shared" si="28"/>
        <v>0</v>
      </c>
      <c r="AW83" s="12">
        <f t="shared" si="29"/>
        <v>0</v>
      </c>
      <c r="AX83" s="12">
        <f t="shared" si="30"/>
        <v>0</v>
      </c>
      <c r="AY83" s="12">
        <f t="shared" si="36"/>
        <v>0</v>
      </c>
      <c r="AZ83" s="12">
        <f t="shared" si="37"/>
        <v>0</v>
      </c>
      <c r="BA83" s="12">
        <f t="shared" si="38"/>
        <v>0</v>
      </c>
      <c r="BB83" s="12">
        <f t="shared" si="39"/>
        <v>0</v>
      </c>
      <c r="BC83" s="12">
        <f t="shared" si="40"/>
        <v>0</v>
      </c>
      <c r="BD83" s="12">
        <f t="shared" si="41"/>
        <v>0</v>
      </c>
      <c r="BE83" s="12">
        <f t="shared" si="42"/>
        <v>0</v>
      </c>
      <c r="BF83" s="12">
        <f t="shared" si="43"/>
        <v>0</v>
      </c>
      <c r="BG83" s="12">
        <f t="shared" si="44"/>
        <v>0</v>
      </c>
      <c r="BH83" s="12">
        <f t="shared" si="45"/>
        <v>0</v>
      </c>
    </row>
    <row r="84" spans="1:60" s="12" customFormat="1" ht="27.75" customHeight="1">
      <c r="A84" s="45" t="str">
        <f t="shared" si="31"/>
        <v/>
      </c>
      <c r="B84" s="60"/>
      <c r="C84" s="61"/>
      <c r="D84" s="62"/>
      <c r="E84" s="63"/>
      <c r="F84" s="37"/>
      <c r="G84" s="36"/>
      <c r="H84" s="38"/>
      <c r="I84" s="38"/>
      <c r="J84" s="35"/>
      <c r="K84" s="72"/>
      <c r="L84" s="39"/>
      <c r="M84" s="39"/>
      <c r="N84" s="62"/>
      <c r="O84" s="64"/>
      <c r="P84" s="64"/>
      <c r="Q84" s="65"/>
      <c r="R84" s="39"/>
      <c r="S84" s="46"/>
      <c r="T84" s="46"/>
      <c r="U84" s="39"/>
      <c r="V84" s="40"/>
      <c r="W84" s="40"/>
      <c r="X84" s="40"/>
      <c r="Y84" s="12" t="str">
        <f>IFERROR(VLOOKUP($F84,PRM!$G$3:$H$5,2,FALSE),"")</f>
        <v/>
      </c>
      <c r="Z84" s="12" t="str">
        <f>IFERROR(VLOOKUP($G84,PRM!$I$3:$J$5,2,FALSE),"")</f>
        <v/>
      </c>
      <c r="AA84" s="12" t="str">
        <f>IFERROR(VLOOKUP(#REF!,PRM!$K$3:$L$4,2,FALSE),"")</f>
        <v/>
      </c>
      <c r="AB84" s="12" t="str">
        <f>IFERROR(VLOOKUP($N84,PRM!$M$3:$N$50,2,FALSE),"")</f>
        <v/>
      </c>
      <c r="AC84" s="12" t="str">
        <f>IFERROR(VLOOKUP($Z$3&amp;$V84,PRM!$Q$3:$R$31,2,FALSE),"")</f>
        <v/>
      </c>
      <c r="AD84" s="12">
        <f>IFERROR(VLOOKUP($Z$3&amp;$W84,PRM!$X$3:$Y$50,2,FALSE),"")</f>
        <v>0</v>
      </c>
      <c r="AE84" s="12">
        <f>IFERROR(VLOOKUP($Z$3&amp;$X84,PRM!$AC$3:$AD$45,2,FALSE),"")</f>
        <v>0</v>
      </c>
      <c r="AF84" s="12" t="str">
        <f>IFERROR(VLOOKUP($Z$3&amp;$V84,PRM!$Q$3:$T$31,3,FALSE),"")</f>
        <v/>
      </c>
      <c r="AG84" s="12" t="str">
        <f>IFERROR(IF($AF84=0,0,MATCH($Z$3,PRM!$U$3:'PRM'!$U$50,0)),"")</f>
        <v/>
      </c>
      <c r="AH84" s="12" t="str">
        <f>IF($Z$3="","",(IF($AF84=0,0,COUNTIF(PRM!$U$3:'PRM'!$U$50,$Z$3))))</f>
        <v/>
      </c>
      <c r="AI84" s="12" t="str">
        <f>IFERROR(VLOOKUP($Z$3&amp;$V84,PRM!$Q$3:$T$31,4,FALSE),"")</f>
        <v/>
      </c>
      <c r="AJ84" s="12" t="str">
        <f>IFERROR(IF($AI84=0,0,MATCH($Z$3,PRM!$Z$3:'PRM'!$Z$95,0)),"")</f>
        <v/>
      </c>
      <c r="AK84" s="12" t="str">
        <f>IF($Z$3="","",IF($AI84=0,0,COUNTIF(PRM!$Z$3:'PRM'!$Z$95,$Z$3)))</f>
        <v/>
      </c>
      <c r="AL84" s="12">
        <f t="shared" si="32"/>
        <v>0</v>
      </c>
      <c r="AM84" s="12">
        <f t="shared" si="33"/>
        <v>0</v>
      </c>
      <c r="AN84" s="12">
        <f t="shared" si="34"/>
        <v>0</v>
      </c>
      <c r="AO84" s="12">
        <f t="shared" si="35"/>
        <v>0</v>
      </c>
      <c r="AP84" s="12">
        <f t="shared" si="23"/>
        <v>0</v>
      </c>
      <c r="AQ84" s="12">
        <f t="shared" si="24"/>
        <v>0</v>
      </c>
      <c r="AR84" s="12">
        <f t="shared" si="25"/>
        <v>0</v>
      </c>
      <c r="AS84" s="12">
        <f t="shared" si="26"/>
        <v>0</v>
      </c>
      <c r="AT84" s="12">
        <f t="shared" si="27"/>
        <v>0</v>
      </c>
      <c r="AU84" s="12" t="e">
        <f>IF(#REF!&lt;&gt;"",IF(AA84="",1,0),0)</f>
        <v>#REF!</v>
      </c>
      <c r="AV84" s="12">
        <f t="shared" si="28"/>
        <v>0</v>
      </c>
      <c r="AW84" s="12">
        <f t="shared" si="29"/>
        <v>0</v>
      </c>
      <c r="AX84" s="12">
        <f t="shared" si="30"/>
        <v>0</v>
      </c>
      <c r="AY84" s="12">
        <f t="shared" si="36"/>
        <v>0</v>
      </c>
      <c r="AZ84" s="12">
        <f t="shared" si="37"/>
        <v>0</v>
      </c>
      <c r="BA84" s="12">
        <f t="shared" si="38"/>
        <v>0</v>
      </c>
      <c r="BB84" s="12">
        <f t="shared" si="39"/>
        <v>0</v>
      </c>
      <c r="BC84" s="12">
        <f t="shared" si="40"/>
        <v>0</v>
      </c>
      <c r="BD84" s="12">
        <f t="shared" si="41"/>
        <v>0</v>
      </c>
      <c r="BE84" s="12">
        <f t="shared" si="42"/>
        <v>0</v>
      </c>
      <c r="BF84" s="12">
        <f t="shared" si="43"/>
        <v>0</v>
      </c>
      <c r="BG84" s="12">
        <f t="shared" si="44"/>
        <v>0</v>
      </c>
      <c r="BH84" s="12">
        <f t="shared" si="45"/>
        <v>0</v>
      </c>
    </row>
    <row r="85" spans="1:60" s="12" customFormat="1" ht="27.75" customHeight="1">
      <c r="A85" s="45" t="str">
        <f t="shared" si="31"/>
        <v/>
      </c>
      <c r="B85" s="60"/>
      <c r="C85" s="61"/>
      <c r="D85" s="62"/>
      <c r="E85" s="63"/>
      <c r="F85" s="37"/>
      <c r="G85" s="36"/>
      <c r="H85" s="38"/>
      <c r="I85" s="38"/>
      <c r="J85" s="35"/>
      <c r="K85" s="72"/>
      <c r="L85" s="39"/>
      <c r="M85" s="39"/>
      <c r="N85" s="62"/>
      <c r="O85" s="64"/>
      <c r="P85" s="64"/>
      <c r="Q85" s="65"/>
      <c r="R85" s="39"/>
      <c r="S85" s="46"/>
      <c r="T85" s="46"/>
      <c r="U85" s="39"/>
      <c r="V85" s="40"/>
      <c r="W85" s="40"/>
      <c r="X85" s="40"/>
      <c r="Y85" s="12" t="str">
        <f>IFERROR(VLOOKUP($F85,PRM!$G$3:$H$5,2,FALSE),"")</f>
        <v/>
      </c>
      <c r="Z85" s="12" t="str">
        <f>IFERROR(VLOOKUP($G85,PRM!$I$3:$J$5,2,FALSE),"")</f>
        <v/>
      </c>
      <c r="AA85" s="12" t="str">
        <f>IFERROR(VLOOKUP(#REF!,PRM!$K$3:$L$4,2,FALSE),"")</f>
        <v/>
      </c>
      <c r="AB85" s="12" t="str">
        <f>IFERROR(VLOOKUP($N85,PRM!$M$3:$N$50,2,FALSE),"")</f>
        <v/>
      </c>
      <c r="AC85" s="12" t="str">
        <f>IFERROR(VLOOKUP($Z$3&amp;$V85,PRM!$Q$3:$R$31,2,FALSE),"")</f>
        <v/>
      </c>
      <c r="AD85" s="12">
        <f>IFERROR(VLOOKUP($Z$3&amp;$W85,PRM!$X$3:$Y$50,2,FALSE),"")</f>
        <v>0</v>
      </c>
      <c r="AE85" s="12">
        <f>IFERROR(VLOOKUP($Z$3&amp;$X85,PRM!$AC$3:$AD$45,2,FALSE),"")</f>
        <v>0</v>
      </c>
      <c r="AF85" s="12" t="str">
        <f>IFERROR(VLOOKUP($Z$3&amp;$V85,PRM!$Q$3:$T$31,3,FALSE),"")</f>
        <v/>
      </c>
      <c r="AG85" s="12" t="str">
        <f>IFERROR(IF($AF85=0,0,MATCH($Z$3,PRM!$U$3:'PRM'!$U$50,0)),"")</f>
        <v/>
      </c>
      <c r="AH85" s="12" t="str">
        <f>IF($Z$3="","",(IF($AF85=0,0,COUNTIF(PRM!$U$3:'PRM'!$U$50,$Z$3))))</f>
        <v/>
      </c>
      <c r="AI85" s="12" t="str">
        <f>IFERROR(VLOOKUP($Z$3&amp;$V85,PRM!$Q$3:$T$31,4,FALSE),"")</f>
        <v/>
      </c>
      <c r="AJ85" s="12" t="str">
        <f>IFERROR(IF($AI85=0,0,MATCH($Z$3,PRM!$Z$3:'PRM'!$Z$95,0)),"")</f>
        <v/>
      </c>
      <c r="AK85" s="12" t="str">
        <f>IF($Z$3="","",IF($AI85=0,0,COUNTIF(PRM!$Z$3:'PRM'!$Z$95,$Z$3)))</f>
        <v/>
      </c>
      <c r="AL85" s="12">
        <f t="shared" si="32"/>
        <v>0</v>
      </c>
      <c r="AM85" s="12">
        <f t="shared" si="33"/>
        <v>0</v>
      </c>
      <c r="AN85" s="12">
        <f t="shared" si="34"/>
        <v>0</v>
      </c>
      <c r="AO85" s="12">
        <f t="shared" si="35"/>
        <v>0</v>
      </c>
      <c r="AP85" s="12">
        <f t="shared" si="23"/>
        <v>0</v>
      </c>
      <c r="AQ85" s="12">
        <f t="shared" si="24"/>
        <v>0</v>
      </c>
      <c r="AR85" s="12">
        <f t="shared" si="25"/>
        <v>0</v>
      </c>
      <c r="AS85" s="12">
        <f t="shared" si="26"/>
        <v>0</v>
      </c>
      <c r="AT85" s="12">
        <f t="shared" si="27"/>
        <v>0</v>
      </c>
      <c r="AU85" s="12" t="e">
        <f>IF(#REF!&lt;&gt;"",IF(AA85="",1,0),0)</f>
        <v>#REF!</v>
      </c>
      <c r="AV85" s="12">
        <f t="shared" si="28"/>
        <v>0</v>
      </c>
      <c r="AW85" s="12">
        <f t="shared" si="29"/>
        <v>0</v>
      </c>
      <c r="AX85" s="12">
        <f t="shared" si="30"/>
        <v>0</v>
      </c>
      <c r="AY85" s="12">
        <f t="shared" si="36"/>
        <v>0</v>
      </c>
      <c r="AZ85" s="12">
        <f t="shared" si="37"/>
        <v>0</v>
      </c>
      <c r="BA85" s="12">
        <f t="shared" si="38"/>
        <v>0</v>
      </c>
      <c r="BB85" s="12">
        <f t="shared" si="39"/>
        <v>0</v>
      </c>
      <c r="BC85" s="12">
        <f t="shared" si="40"/>
        <v>0</v>
      </c>
      <c r="BD85" s="12">
        <f t="shared" si="41"/>
        <v>0</v>
      </c>
      <c r="BE85" s="12">
        <f t="shared" si="42"/>
        <v>0</v>
      </c>
      <c r="BF85" s="12">
        <f t="shared" si="43"/>
        <v>0</v>
      </c>
      <c r="BG85" s="12">
        <f t="shared" si="44"/>
        <v>0</v>
      </c>
      <c r="BH85" s="12">
        <f t="shared" si="45"/>
        <v>0</v>
      </c>
    </row>
    <row r="86" spans="1:60" s="12" customFormat="1" ht="27.75" customHeight="1">
      <c r="A86" s="45" t="str">
        <f t="shared" si="31"/>
        <v/>
      </c>
      <c r="B86" s="60"/>
      <c r="C86" s="61"/>
      <c r="D86" s="62"/>
      <c r="E86" s="63"/>
      <c r="F86" s="37"/>
      <c r="G86" s="36"/>
      <c r="H86" s="38"/>
      <c r="I86" s="38"/>
      <c r="J86" s="35"/>
      <c r="K86" s="72"/>
      <c r="L86" s="39"/>
      <c r="M86" s="39"/>
      <c r="N86" s="62"/>
      <c r="O86" s="64"/>
      <c r="P86" s="64"/>
      <c r="Q86" s="65"/>
      <c r="R86" s="39"/>
      <c r="S86" s="46"/>
      <c r="T86" s="46"/>
      <c r="U86" s="39"/>
      <c r="V86" s="40"/>
      <c r="W86" s="40"/>
      <c r="X86" s="40"/>
      <c r="Y86" s="12" t="str">
        <f>IFERROR(VLOOKUP($F86,PRM!$G$3:$H$5,2,FALSE),"")</f>
        <v/>
      </c>
      <c r="Z86" s="12" t="str">
        <f>IFERROR(VLOOKUP($G86,PRM!$I$3:$J$5,2,FALSE),"")</f>
        <v/>
      </c>
      <c r="AA86" s="12" t="str">
        <f>IFERROR(VLOOKUP(#REF!,PRM!$K$3:$L$4,2,FALSE),"")</f>
        <v/>
      </c>
      <c r="AB86" s="12" t="str">
        <f>IFERROR(VLOOKUP($N86,PRM!$M$3:$N$50,2,FALSE),"")</f>
        <v/>
      </c>
      <c r="AC86" s="12" t="str">
        <f>IFERROR(VLOOKUP($Z$3&amp;$V86,PRM!$Q$3:$R$31,2,FALSE),"")</f>
        <v/>
      </c>
      <c r="AD86" s="12">
        <f>IFERROR(VLOOKUP($Z$3&amp;$W86,PRM!$X$3:$Y$50,2,FALSE),"")</f>
        <v>0</v>
      </c>
      <c r="AE86" s="12">
        <f>IFERROR(VLOOKUP($Z$3&amp;$X86,PRM!$AC$3:$AD$45,2,FALSE),"")</f>
        <v>0</v>
      </c>
      <c r="AF86" s="12" t="str">
        <f>IFERROR(VLOOKUP($Z$3&amp;$V86,PRM!$Q$3:$T$31,3,FALSE),"")</f>
        <v/>
      </c>
      <c r="AG86" s="12" t="str">
        <f>IFERROR(IF($AF86=0,0,MATCH($Z$3,PRM!$U$3:'PRM'!$U$50,0)),"")</f>
        <v/>
      </c>
      <c r="AH86" s="12" t="str">
        <f>IF($Z$3="","",(IF($AF86=0,0,COUNTIF(PRM!$U$3:'PRM'!$U$50,$Z$3))))</f>
        <v/>
      </c>
      <c r="AI86" s="12" t="str">
        <f>IFERROR(VLOOKUP($Z$3&amp;$V86,PRM!$Q$3:$T$31,4,FALSE),"")</f>
        <v/>
      </c>
      <c r="AJ86" s="12" t="str">
        <f>IFERROR(IF($AI86=0,0,MATCH($Z$3,PRM!$Z$3:'PRM'!$Z$95,0)),"")</f>
        <v/>
      </c>
      <c r="AK86" s="12" t="str">
        <f>IF($Z$3="","",IF($AI86=0,0,COUNTIF(PRM!$Z$3:'PRM'!$Z$95,$Z$3)))</f>
        <v/>
      </c>
      <c r="AL86" s="12">
        <f t="shared" si="32"/>
        <v>0</v>
      </c>
      <c r="AM86" s="12">
        <f t="shared" si="33"/>
        <v>0</v>
      </c>
      <c r="AN86" s="12">
        <f t="shared" si="34"/>
        <v>0</v>
      </c>
      <c r="AO86" s="12">
        <f t="shared" si="35"/>
        <v>0</v>
      </c>
      <c r="AP86" s="12">
        <f t="shared" si="23"/>
        <v>0</v>
      </c>
      <c r="AQ86" s="12">
        <f t="shared" si="24"/>
        <v>0</v>
      </c>
      <c r="AR86" s="12">
        <f t="shared" si="25"/>
        <v>0</v>
      </c>
      <c r="AS86" s="12">
        <f t="shared" si="26"/>
        <v>0</v>
      </c>
      <c r="AT86" s="12">
        <f t="shared" si="27"/>
        <v>0</v>
      </c>
      <c r="AU86" s="12" t="e">
        <f>IF(#REF!&lt;&gt;"",IF(AA86="",1,0),0)</f>
        <v>#REF!</v>
      </c>
      <c r="AV86" s="12">
        <f t="shared" si="28"/>
        <v>0</v>
      </c>
      <c r="AW86" s="12">
        <f t="shared" si="29"/>
        <v>0</v>
      </c>
      <c r="AX86" s="12">
        <f t="shared" si="30"/>
        <v>0</v>
      </c>
      <c r="AY86" s="12">
        <f t="shared" si="36"/>
        <v>0</v>
      </c>
      <c r="AZ86" s="12">
        <f t="shared" si="37"/>
        <v>0</v>
      </c>
      <c r="BA86" s="12">
        <f t="shared" si="38"/>
        <v>0</v>
      </c>
      <c r="BB86" s="12">
        <f t="shared" si="39"/>
        <v>0</v>
      </c>
      <c r="BC86" s="12">
        <f t="shared" si="40"/>
        <v>0</v>
      </c>
      <c r="BD86" s="12">
        <f t="shared" si="41"/>
        <v>0</v>
      </c>
      <c r="BE86" s="12">
        <f t="shared" si="42"/>
        <v>0</v>
      </c>
      <c r="BF86" s="12">
        <f t="shared" si="43"/>
        <v>0</v>
      </c>
      <c r="BG86" s="12">
        <f t="shared" si="44"/>
        <v>0</v>
      </c>
      <c r="BH86" s="12">
        <f t="shared" si="45"/>
        <v>0</v>
      </c>
    </row>
    <row r="87" spans="1:60" s="12" customFormat="1" ht="27.75" customHeight="1">
      <c r="A87" s="45" t="str">
        <f t="shared" si="31"/>
        <v/>
      </c>
      <c r="B87" s="60"/>
      <c r="C87" s="61"/>
      <c r="D87" s="62"/>
      <c r="E87" s="63"/>
      <c r="F87" s="37"/>
      <c r="G87" s="36"/>
      <c r="H87" s="38"/>
      <c r="I87" s="38"/>
      <c r="J87" s="35"/>
      <c r="K87" s="72"/>
      <c r="L87" s="39"/>
      <c r="M87" s="39"/>
      <c r="N87" s="62"/>
      <c r="O87" s="64"/>
      <c r="P87" s="64"/>
      <c r="Q87" s="65"/>
      <c r="R87" s="39"/>
      <c r="S87" s="46"/>
      <c r="T87" s="46"/>
      <c r="U87" s="39"/>
      <c r="V87" s="40"/>
      <c r="W87" s="40"/>
      <c r="X87" s="40"/>
      <c r="Y87" s="12" t="str">
        <f>IFERROR(VLOOKUP($F87,PRM!$G$3:$H$5,2,FALSE),"")</f>
        <v/>
      </c>
      <c r="Z87" s="12" t="str">
        <f>IFERROR(VLOOKUP($G87,PRM!$I$3:$J$5,2,FALSE),"")</f>
        <v/>
      </c>
      <c r="AA87" s="12" t="str">
        <f>IFERROR(VLOOKUP(#REF!,PRM!$K$3:$L$4,2,FALSE),"")</f>
        <v/>
      </c>
      <c r="AB87" s="12" t="str">
        <f>IFERROR(VLOOKUP($N87,PRM!$M$3:$N$50,2,FALSE),"")</f>
        <v/>
      </c>
      <c r="AC87" s="12" t="str">
        <f>IFERROR(VLOOKUP($Z$3&amp;$V87,PRM!$Q$3:$R$31,2,FALSE),"")</f>
        <v/>
      </c>
      <c r="AD87" s="12">
        <f>IFERROR(VLOOKUP($Z$3&amp;$W87,PRM!$X$3:$Y$50,2,FALSE),"")</f>
        <v>0</v>
      </c>
      <c r="AE87" s="12">
        <f>IFERROR(VLOOKUP($Z$3&amp;$X87,PRM!$AC$3:$AD$45,2,FALSE),"")</f>
        <v>0</v>
      </c>
      <c r="AF87" s="12" t="str">
        <f>IFERROR(VLOOKUP($Z$3&amp;$V87,PRM!$Q$3:$T$31,3,FALSE),"")</f>
        <v/>
      </c>
      <c r="AG87" s="12" t="str">
        <f>IFERROR(IF($AF87=0,0,MATCH($Z$3,PRM!$U$3:'PRM'!$U$50,0)),"")</f>
        <v/>
      </c>
      <c r="AH87" s="12" t="str">
        <f>IF($Z$3="","",(IF($AF87=0,0,COUNTIF(PRM!$U$3:'PRM'!$U$50,$Z$3))))</f>
        <v/>
      </c>
      <c r="AI87" s="12" t="str">
        <f>IFERROR(VLOOKUP($Z$3&amp;$V87,PRM!$Q$3:$T$31,4,FALSE),"")</f>
        <v/>
      </c>
      <c r="AJ87" s="12" t="str">
        <f>IFERROR(IF($AI87=0,0,MATCH($Z$3,PRM!$Z$3:'PRM'!$Z$95,0)),"")</f>
        <v/>
      </c>
      <c r="AK87" s="12" t="str">
        <f>IF($Z$3="","",IF($AI87=0,0,COUNTIF(PRM!$Z$3:'PRM'!$Z$95,$Z$3)))</f>
        <v/>
      </c>
      <c r="AL87" s="12">
        <f t="shared" si="32"/>
        <v>0</v>
      </c>
      <c r="AM87" s="12">
        <f t="shared" si="33"/>
        <v>0</v>
      </c>
      <c r="AN87" s="12">
        <f t="shared" si="34"/>
        <v>0</v>
      </c>
      <c r="AO87" s="12">
        <f t="shared" si="35"/>
        <v>0</v>
      </c>
      <c r="AP87" s="12">
        <f t="shared" si="23"/>
        <v>0</v>
      </c>
      <c r="AQ87" s="12">
        <f t="shared" si="24"/>
        <v>0</v>
      </c>
      <c r="AR87" s="12">
        <f t="shared" si="25"/>
        <v>0</v>
      </c>
      <c r="AS87" s="12">
        <f t="shared" si="26"/>
        <v>0</v>
      </c>
      <c r="AT87" s="12">
        <f t="shared" si="27"/>
        <v>0</v>
      </c>
      <c r="AU87" s="12" t="e">
        <f>IF(#REF!&lt;&gt;"",IF(AA87="",1,0),0)</f>
        <v>#REF!</v>
      </c>
      <c r="AV87" s="12">
        <f t="shared" si="28"/>
        <v>0</v>
      </c>
      <c r="AW87" s="12">
        <f t="shared" si="29"/>
        <v>0</v>
      </c>
      <c r="AX87" s="12">
        <f t="shared" si="30"/>
        <v>0</v>
      </c>
      <c r="AY87" s="12">
        <f t="shared" si="36"/>
        <v>0</v>
      </c>
      <c r="AZ87" s="12">
        <f t="shared" si="37"/>
        <v>0</v>
      </c>
      <c r="BA87" s="12">
        <f t="shared" si="38"/>
        <v>0</v>
      </c>
      <c r="BB87" s="12">
        <f t="shared" si="39"/>
        <v>0</v>
      </c>
      <c r="BC87" s="12">
        <f t="shared" si="40"/>
        <v>0</v>
      </c>
      <c r="BD87" s="12">
        <f t="shared" si="41"/>
        <v>0</v>
      </c>
      <c r="BE87" s="12">
        <f t="shared" si="42"/>
        <v>0</v>
      </c>
      <c r="BF87" s="12">
        <f t="shared" si="43"/>
        <v>0</v>
      </c>
      <c r="BG87" s="12">
        <f t="shared" si="44"/>
        <v>0</v>
      </c>
      <c r="BH87" s="12">
        <f t="shared" si="45"/>
        <v>0</v>
      </c>
    </row>
    <row r="88" spans="1:60" s="12" customFormat="1" ht="27.75" customHeight="1">
      <c r="A88" s="45" t="str">
        <f t="shared" si="31"/>
        <v/>
      </c>
      <c r="B88" s="60"/>
      <c r="C88" s="61"/>
      <c r="D88" s="62"/>
      <c r="E88" s="63"/>
      <c r="F88" s="37"/>
      <c r="G88" s="36"/>
      <c r="H88" s="38"/>
      <c r="I88" s="38"/>
      <c r="J88" s="35"/>
      <c r="K88" s="72"/>
      <c r="L88" s="39"/>
      <c r="M88" s="39"/>
      <c r="N88" s="62"/>
      <c r="O88" s="64"/>
      <c r="P88" s="64"/>
      <c r="Q88" s="65"/>
      <c r="R88" s="39"/>
      <c r="S88" s="46"/>
      <c r="T88" s="46"/>
      <c r="U88" s="39"/>
      <c r="V88" s="40"/>
      <c r="W88" s="40"/>
      <c r="X88" s="40"/>
      <c r="Y88" s="12" t="str">
        <f>IFERROR(VLOOKUP($F88,PRM!$G$3:$H$5,2,FALSE),"")</f>
        <v/>
      </c>
      <c r="Z88" s="12" t="str">
        <f>IFERROR(VLOOKUP($G88,PRM!$I$3:$J$5,2,FALSE),"")</f>
        <v/>
      </c>
      <c r="AA88" s="12" t="str">
        <f>IFERROR(VLOOKUP(#REF!,PRM!$K$3:$L$4,2,FALSE),"")</f>
        <v/>
      </c>
      <c r="AB88" s="12" t="str">
        <f>IFERROR(VLOOKUP($N88,PRM!$M$3:$N$50,2,FALSE),"")</f>
        <v/>
      </c>
      <c r="AC88" s="12" t="str">
        <f>IFERROR(VLOOKUP($Z$3&amp;$V88,PRM!$Q$3:$R$31,2,FALSE),"")</f>
        <v/>
      </c>
      <c r="AD88" s="12">
        <f>IFERROR(VLOOKUP($Z$3&amp;$W88,PRM!$X$3:$Y$50,2,FALSE),"")</f>
        <v>0</v>
      </c>
      <c r="AE88" s="12">
        <f>IFERROR(VLOOKUP($Z$3&amp;$X88,PRM!$AC$3:$AD$45,2,FALSE),"")</f>
        <v>0</v>
      </c>
      <c r="AF88" s="12" t="str">
        <f>IFERROR(VLOOKUP($Z$3&amp;$V88,PRM!$Q$3:$T$31,3,FALSE),"")</f>
        <v/>
      </c>
      <c r="AG88" s="12" t="str">
        <f>IFERROR(IF($AF88=0,0,MATCH($Z$3,PRM!$U$3:'PRM'!$U$50,0)),"")</f>
        <v/>
      </c>
      <c r="AH88" s="12" t="str">
        <f>IF($Z$3="","",(IF($AF88=0,0,COUNTIF(PRM!$U$3:'PRM'!$U$50,$Z$3))))</f>
        <v/>
      </c>
      <c r="AI88" s="12" t="str">
        <f>IFERROR(VLOOKUP($Z$3&amp;$V88,PRM!$Q$3:$T$31,4,FALSE),"")</f>
        <v/>
      </c>
      <c r="AJ88" s="12" t="str">
        <f>IFERROR(IF($AI88=0,0,MATCH($Z$3,PRM!$Z$3:'PRM'!$Z$95,0)),"")</f>
        <v/>
      </c>
      <c r="AK88" s="12" t="str">
        <f>IF($Z$3="","",IF($AI88=0,0,COUNTIF(PRM!$Z$3:'PRM'!$Z$95,$Z$3)))</f>
        <v/>
      </c>
      <c r="AL88" s="12">
        <f t="shared" si="32"/>
        <v>0</v>
      </c>
      <c r="AM88" s="12">
        <f t="shared" si="33"/>
        <v>0</v>
      </c>
      <c r="AN88" s="12">
        <f t="shared" si="34"/>
        <v>0</v>
      </c>
      <c r="AO88" s="12">
        <f t="shared" si="35"/>
        <v>0</v>
      </c>
      <c r="AP88" s="12">
        <f t="shared" si="23"/>
        <v>0</v>
      </c>
      <c r="AQ88" s="12">
        <f t="shared" si="24"/>
        <v>0</v>
      </c>
      <c r="AR88" s="12">
        <f t="shared" si="25"/>
        <v>0</v>
      </c>
      <c r="AS88" s="12">
        <f t="shared" si="26"/>
        <v>0</v>
      </c>
      <c r="AT88" s="12">
        <f t="shared" si="27"/>
        <v>0</v>
      </c>
      <c r="AU88" s="12" t="e">
        <f>IF(#REF!&lt;&gt;"",IF(AA88="",1,0),0)</f>
        <v>#REF!</v>
      </c>
      <c r="AV88" s="12">
        <f t="shared" si="28"/>
        <v>0</v>
      </c>
      <c r="AW88" s="12">
        <f t="shared" si="29"/>
        <v>0</v>
      </c>
      <c r="AX88" s="12">
        <f t="shared" si="30"/>
        <v>0</v>
      </c>
      <c r="AY88" s="12">
        <f t="shared" si="36"/>
        <v>0</v>
      </c>
      <c r="AZ88" s="12">
        <f t="shared" si="37"/>
        <v>0</v>
      </c>
      <c r="BA88" s="12">
        <f t="shared" si="38"/>
        <v>0</v>
      </c>
      <c r="BB88" s="12">
        <f t="shared" si="39"/>
        <v>0</v>
      </c>
      <c r="BC88" s="12">
        <f t="shared" si="40"/>
        <v>0</v>
      </c>
      <c r="BD88" s="12">
        <f t="shared" si="41"/>
        <v>0</v>
      </c>
      <c r="BE88" s="12">
        <f t="shared" si="42"/>
        <v>0</v>
      </c>
      <c r="BF88" s="12">
        <f t="shared" si="43"/>
        <v>0</v>
      </c>
      <c r="BG88" s="12">
        <f t="shared" si="44"/>
        <v>0</v>
      </c>
      <c r="BH88" s="12">
        <f t="shared" si="45"/>
        <v>0</v>
      </c>
    </row>
    <row r="89" spans="1:60" s="12" customFormat="1" ht="27.75" customHeight="1">
      <c r="A89" s="45" t="str">
        <f t="shared" si="31"/>
        <v/>
      </c>
      <c r="B89" s="60"/>
      <c r="C89" s="61"/>
      <c r="D89" s="62"/>
      <c r="E89" s="63"/>
      <c r="F89" s="37"/>
      <c r="G89" s="36"/>
      <c r="H89" s="38"/>
      <c r="I89" s="38"/>
      <c r="J89" s="35"/>
      <c r="K89" s="72"/>
      <c r="L89" s="39"/>
      <c r="M89" s="39"/>
      <c r="N89" s="62"/>
      <c r="O89" s="64"/>
      <c r="P89" s="64"/>
      <c r="Q89" s="65"/>
      <c r="R89" s="39"/>
      <c r="S89" s="46"/>
      <c r="T89" s="46"/>
      <c r="U89" s="39"/>
      <c r="V89" s="40"/>
      <c r="W89" s="40"/>
      <c r="X89" s="40"/>
      <c r="Y89" s="12" t="str">
        <f>IFERROR(VLOOKUP($F89,PRM!$G$3:$H$5,2,FALSE),"")</f>
        <v/>
      </c>
      <c r="Z89" s="12" t="str">
        <f>IFERROR(VLOOKUP($G89,PRM!$I$3:$J$5,2,FALSE),"")</f>
        <v/>
      </c>
      <c r="AA89" s="12" t="str">
        <f>IFERROR(VLOOKUP(#REF!,PRM!$K$3:$L$4,2,FALSE),"")</f>
        <v/>
      </c>
      <c r="AB89" s="12" t="str">
        <f>IFERROR(VLOOKUP($N89,PRM!$M$3:$N$50,2,FALSE),"")</f>
        <v/>
      </c>
      <c r="AC89" s="12" t="str">
        <f>IFERROR(VLOOKUP($Z$3&amp;$V89,PRM!$Q$3:$R$31,2,FALSE),"")</f>
        <v/>
      </c>
      <c r="AD89" s="12">
        <f>IFERROR(VLOOKUP($Z$3&amp;$W89,PRM!$X$3:$Y$50,2,FALSE),"")</f>
        <v>0</v>
      </c>
      <c r="AE89" s="12">
        <f>IFERROR(VLOOKUP($Z$3&amp;$X89,PRM!$AC$3:$AD$45,2,FALSE),"")</f>
        <v>0</v>
      </c>
      <c r="AF89" s="12" t="str">
        <f>IFERROR(VLOOKUP($Z$3&amp;$V89,PRM!$Q$3:$T$31,3,FALSE),"")</f>
        <v/>
      </c>
      <c r="AG89" s="12" t="str">
        <f>IFERROR(IF($AF89=0,0,MATCH($Z$3,PRM!$U$3:'PRM'!$U$50,0)),"")</f>
        <v/>
      </c>
      <c r="AH89" s="12" t="str">
        <f>IF($Z$3="","",(IF($AF89=0,0,COUNTIF(PRM!$U$3:'PRM'!$U$50,$Z$3))))</f>
        <v/>
      </c>
      <c r="AI89" s="12" t="str">
        <f>IFERROR(VLOOKUP($Z$3&amp;$V89,PRM!$Q$3:$T$31,4,FALSE),"")</f>
        <v/>
      </c>
      <c r="AJ89" s="12" t="str">
        <f>IFERROR(IF($AI89=0,0,MATCH($Z$3,PRM!$Z$3:'PRM'!$Z$95,0)),"")</f>
        <v/>
      </c>
      <c r="AK89" s="12" t="str">
        <f>IF($Z$3="","",IF($AI89=0,0,COUNTIF(PRM!$Z$3:'PRM'!$Z$95,$Z$3)))</f>
        <v/>
      </c>
      <c r="AL89" s="12">
        <f t="shared" si="32"/>
        <v>0</v>
      </c>
      <c r="AM89" s="12">
        <f t="shared" si="33"/>
        <v>0</v>
      </c>
      <c r="AN89" s="12">
        <f t="shared" si="34"/>
        <v>0</v>
      </c>
      <c r="AO89" s="12">
        <f t="shared" si="35"/>
        <v>0</v>
      </c>
      <c r="AP89" s="12">
        <f t="shared" si="23"/>
        <v>0</v>
      </c>
      <c r="AQ89" s="12">
        <f t="shared" si="24"/>
        <v>0</v>
      </c>
      <c r="AR89" s="12">
        <f t="shared" si="25"/>
        <v>0</v>
      </c>
      <c r="AS89" s="12">
        <f t="shared" si="26"/>
        <v>0</v>
      </c>
      <c r="AT89" s="12">
        <f t="shared" si="27"/>
        <v>0</v>
      </c>
      <c r="AU89" s="12" t="e">
        <f>IF(#REF!&lt;&gt;"",IF(AA89="",1,0),0)</f>
        <v>#REF!</v>
      </c>
      <c r="AV89" s="12">
        <f t="shared" si="28"/>
        <v>0</v>
      </c>
      <c r="AW89" s="12">
        <f t="shared" si="29"/>
        <v>0</v>
      </c>
      <c r="AX89" s="12">
        <f t="shared" si="30"/>
        <v>0</v>
      </c>
      <c r="AY89" s="12">
        <f t="shared" si="36"/>
        <v>0</v>
      </c>
      <c r="AZ89" s="12">
        <f t="shared" si="37"/>
        <v>0</v>
      </c>
      <c r="BA89" s="12">
        <f t="shared" si="38"/>
        <v>0</v>
      </c>
      <c r="BB89" s="12">
        <f t="shared" si="39"/>
        <v>0</v>
      </c>
      <c r="BC89" s="12">
        <f t="shared" si="40"/>
        <v>0</v>
      </c>
      <c r="BD89" s="12">
        <f t="shared" si="41"/>
        <v>0</v>
      </c>
      <c r="BE89" s="12">
        <f t="shared" si="42"/>
        <v>0</v>
      </c>
      <c r="BF89" s="12">
        <f t="shared" si="43"/>
        <v>0</v>
      </c>
      <c r="BG89" s="12">
        <f t="shared" si="44"/>
        <v>0</v>
      </c>
      <c r="BH89" s="12">
        <f t="shared" si="45"/>
        <v>0</v>
      </c>
    </row>
    <row r="90" spans="1:60" s="12" customFormat="1" ht="27.75" customHeight="1">
      <c r="A90" s="45" t="str">
        <f t="shared" si="31"/>
        <v/>
      </c>
      <c r="B90" s="60"/>
      <c r="C90" s="61"/>
      <c r="D90" s="62"/>
      <c r="E90" s="63"/>
      <c r="F90" s="37"/>
      <c r="G90" s="36"/>
      <c r="H90" s="38"/>
      <c r="I90" s="38"/>
      <c r="J90" s="35"/>
      <c r="K90" s="72"/>
      <c r="L90" s="39"/>
      <c r="M90" s="39"/>
      <c r="N90" s="62"/>
      <c r="O90" s="64"/>
      <c r="P90" s="64"/>
      <c r="Q90" s="65"/>
      <c r="R90" s="39"/>
      <c r="S90" s="46"/>
      <c r="T90" s="46"/>
      <c r="U90" s="39"/>
      <c r="V90" s="40"/>
      <c r="W90" s="40"/>
      <c r="X90" s="40"/>
      <c r="Y90" s="12" t="str">
        <f>IFERROR(VLOOKUP($F90,PRM!$G$3:$H$5,2,FALSE),"")</f>
        <v/>
      </c>
      <c r="Z90" s="12" t="str">
        <f>IFERROR(VLOOKUP($G90,PRM!$I$3:$J$5,2,FALSE),"")</f>
        <v/>
      </c>
      <c r="AA90" s="12" t="str">
        <f>IFERROR(VLOOKUP(#REF!,PRM!$K$3:$L$4,2,FALSE),"")</f>
        <v/>
      </c>
      <c r="AB90" s="12" t="str">
        <f>IFERROR(VLOOKUP($N90,PRM!$M$3:$N$50,2,FALSE),"")</f>
        <v/>
      </c>
      <c r="AC90" s="12" t="str">
        <f>IFERROR(VLOOKUP($Z$3&amp;$V90,PRM!$Q$3:$R$31,2,FALSE),"")</f>
        <v/>
      </c>
      <c r="AD90" s="12">
        <f>IFERROR(VLOOKUP($Z$3&amp;$W90,PRM!$X$3:$Y$50,2,FALSE),"")</f>
        <v>0</v>
      </c>
      <c r="AE90" s="12">
        <f>IFERROR(VLOOKUP($Z$3&amp;$X90,PRM!$AC$3:$AD$45,2,FALSE),"")</f>
        <v>0</v>
      </c>
      <c r="AF90" s="12" t="str">
        <f>IFERROR(VLOOKUP($Z$3&amp;$V90,PRM!$Q$3:$T$31,3,FALSE),"")</f>
        <v/>
      </c>
      <c r="AG90" s="12" t="str">
        <f>IFERROR(IF($AF90=0,0,MATCH($Z$3,PRM!$U$3:'PRM'!$U$50,0)),"")</f>
        <v/>
      </c>
      <c r="AH90" s="12" t="str">
        <f>IF($Z$3="","",(IF($AF90=0,0,COUNTIF(PRM!$U$3:'PRM'!$U$50,$Z$3))))</f>
        <v/>
      </c>
      <c r="AI90" s="12" t="str">
        <f>IFERROR(VLOOKUP($Z$3&amp;$V90,PRM!$Q$3:$T$31,4,FALSE),"")</f>
        <v/>
      </c>
      <c r="AJ90" s="12" t="str">
        <f>IFERROR(IF($AI90=0,0,MATCH($Z$3,PRM!$Z$3:'PRM'!$Z$95,0)),"")</f>
        <v/>
      </c>
      <c r="AK90" s="12" t="str">
        <f>IF($Z$3="","",IF($AI90=0,0,COUNTIF(PRM!$Z$3:'PRM'!$Z$95,$Z$3)))</f>
        <v/>
      </c>
      <c r="AL90" s="12">
        <f t="shared" si="32"/>
        <v>0</v>
      </c>
      <c r="AM90" s="12">
        <f t="shared" si="33"/>
        <v>0</v>
      </c>
      <c r="AN90" s="12">
        <f t="shared" si="34"/>
        <v>0</v>
      </c>
      <c r="AO90" s="12">
        <f t="shared" si="35"/>
        <v>0</v>
      </c>
      <c r="AP90" s="12">
        <f t="shared" si="23"/>
        <v>0</v>
      </c>
      <c r="AQ90" s="12">
        <f t="shared" si="24"/>
        <v>0</v>
      </c>
      <c r="AR90" s="12">
        <f t="shared" si="25"/>
        <v>0</v>
      </c>
      <c r="AS90" s="12">
        <f t="shared" si="26"/>
        <v>0</v>
      </c>
      <c r="AT90" s="12">
        <f t="shared" si="27"/>
        <v>0</v>
      </c>
      <c r="AU90" s="12" t="e">
        <f>IF(#REF!&lt;&gt;"",IF(AA90="",1,0),0)</f>
        <v>#REF!</v>
      </c>
      <c r="AV90" s="12">
        <f t="shared" si="28"/>
        <v>0</v>
      </c>
      <c r="AW90" s="12">
        <f t="shared" si="29"/>
        <v>0</v>
      </c>
      <c r="AX90" s="12">
        <f t="shared" si="30"/>
        <v>0</v>
      </c>
      <c r="AY90" s="12">
        <f t="shared" si="36"/>
        <v>0</v>
      </c>
      <c r="AZ90" s="12">
        <f t="shared" si="37"/>
        <v>0</v>
      </c>
      <c r="BA90" s="12">
        <f t="shared" si="38"/>
        <v>0</v>
      </c>
      <c r="BB90" s="12">
        <f t="shared" si="39"/>
        <v>0</v>
      </c>
      <c r="BC90" s="12">
        <f t="shared" si="40"/>
        <v>0</v>
      </c>
      <c r="BD90" s="12">
        <f t="shared" si="41"/>
        <v>0</v>
      </c>
      <c r="BE90" s="12">
        <f t="shared" si="42"/>
        <v>0</v>
      </c>
      <c r="BF90" s="12">
        <f t="shared" si="43"/>
        <v>0</v>
      </c>
      <c r="BG90" s="12">
        <f t="shared" si="44"/>
        <v>0</v>
      </c>
      <c r="BH90" s="12">
        <f t="shared" si="45"/>
        <v>0</v>
      </c>
    </row>
    <row r="91" spans="1:60" s="12" customFormat="1" ht="27.75" customHeight="1">
      <c r="A91" s="45" t="str">
        <f t="shared" si="31"/>
        <v/>
      </c>
      <c r="B91" s="60"/>
      <c r="C91" s="61"/>
      <c r="D91" s="62"/>
      <c r="E91" s="63"/>
      <c r="F91" s="37"/>
      <c r="G91" s="36"/>
      <c r="H91" s="38"/>
      <c r="I91" s="38"/>
      <c r="J91" s="35"/>
      <c r="K91" s="72"/>
      <c r="L91" s="39"/>
      <c r="M91" s="39"/>
      <c r="N91" s="62"/>
      <c r="O91" s="64"/>
      <c r="P91" s="64"/>
      <c r="Q91" s="65"/>
      <c r="R91" s="39"/>
      <c r="S91" s="46"/>
      <c r="T91" s="46"/>
      <c r="U91" s="39"/>
      <c r="V91" s="40"/>
      <c r="W91" s="40"/>
      <c r="X91" s="40"/>
      <c r="Y91" s="12" t="str">
        <f>IFERROR(VLOOKUP($F91,PRM!$G$3:$H$5,2,FALSE),"")</f>
        <v/>
      </c>
      <c r="Z91" s="12" t="str">
        <f>IFERROR(VLOOKUP($G91,PRM!$I$3:$J$5,2,FALSE),"")</f>
        <v/>
      </c>
      <c r="AA91" s="12" t="str">
        <f>IFERROR(VLOOKUP(#REF!,PRM!$K$3:$L$4,2,FALSE),"")</f>
        <v/>
      </c>
      <c r="AB91" s="12" t="str">
        <f>IFERROR(VLOOKUP($N91,PRM!$M$3:$N$50,2,FALSE),"")</f>
        <v/>
      </c>
      <c r="AC91" s="12" t="str">
        <f>IFERROR(VLOOKUP($Z$3&amp;$V91,PRM!$Q$3:$R$31,2,FALSE),"")</f>
        <v/>
      </c>
      <c r="AD91" s="12">
        <f>IFERROR(VLOOKUP($Z$3&amp;$W91,PRM!$X$3:$Y$50,2,FALSE),"")</f>
        <v>0</v>
      </c>
      <c r="AE91" s="12">
        <f>IFERROR(VLOOKUP($Z$3&amp;$X91,PRM!$AC$3:$AD$45,2,FALSE),"")</f>
        <v>0</v>
      </c>
      <c r="AF91" s="12" t="str">
        <f>IFERROR(VLOOKUP($Z$3&amp;$V91,PRM!$Q$3:$T$31,3,FALSE),"")</f>
        <v/>
      </c>
      <c r="AG91" s="12" t="str">
        <f>IFERROR(IF($AF91=0,0,MATCH($Z$3,PRM!$U$3:'PRM'!$U$50,0)),"")</f>
        <v/>
      </c>
      <c r="AH91" s="12" t="str">
        <f>IF($Z$3="","",(IF($AF91=0,0,COUNTIF(PRM!$U$3:'PRM'!$U$50,$Z$3))))</f>
        <v/>
      </c>
      <c r="AI91" s="12" t="str">
        <f>IFERROR(VLOOKUP($Z$3&amp;$V91,PRM!$Q$3:$T$31,4,FALSE),"")</f>
        <v/>
      </c>
      <c r="AJ91" s="12" t="str">
        <f>IFERROR(IF($AI91=0,0,MATCH($Z$3,PRM!$Z$3:'PRM'!$Z$95,0)),"")</f>
        <v/>
      </c>
      <c r="AK91" s="12" t="str">
        <f>IF($Z$3="","",IF($AI91=0,0,COUNTIF(PRM!$Z$3:'PRM'!$Z$95,$Z$3)))</f>
        <v/>
      </c>
      <c r="AL91" s="12">
        <f t="shared" si="32"/>
        <v>0</v>
      </c>
      <c r="AM91" s="12">
        <f t="shared" si="33"/>
        <v>0</v>
      </c>
      <c r="AN91" s="12">
        <f t="shared" si="34"/>
        <v>0</v>
      </c>
      <c r="AO91" s="12">
        <f t="shared" si="35"/>
        <v>0</v>
      </c>
      <c r="AP91" s="12">
        <f t="shared" si="23"/>
        <v>0</v>
      </c>
      <c r="AQ91" s="12">
        <f t="shared" si="24"/>
        <v>0</v>
      </c>
      <c r="AR91" s="12">
        <f t="shared" si="25"/>
        <v>0</v>
      </c>
      <c r="AS91" s="12">
        <f t="shared" si="26"/>
        <v>0</v>
      </c>
      <c r="AT91" s="12">
        <f t="shared" si="27"/>
        <v>0</v>
      </c>
      <c r="AU91" s="12" t="e">
        <f>IF(#REF!&lt;&gt;"",IF(AA91="",1,0),0)</f>
        <v>#REF!</v>
      </c>
      <c r="AV91" s="12">
        <f t="shared" si="28"/>
        <v>0</v>
      </c>
      <c r="AW91" s="12">
        <f t="shared" si="29"/>
        <v>0</v>
      </c>
      <c r="AX91" s="12">
        <f t="shared" si="30"/>
        <v>0</v>
      </c>
      <c r="AY91" s="12">
        <f t="shared" si="36"/>
        <v>0</v>
      </c>
      <c r="AZ91" s="12">
        <f t="shared" si="37"/>
        <v>0</v>
      </c>
      <c r="BA91" s="12">
        <f t="shared" si="38"/>
        <v>0</v>
      </c>
      <c r="BB91" s="12">
        <f t="shared" si="39"/>
        <v>0</v>
      </c>
      <c r="BC91" s="12">
        <f t="shared" si="40"/>
        <v>0</v>
      </c>
      <c r="BD91" s="12">
        <f t="shared" si="41"/>
        <v>0</v>
      </c>
      <c r="BE91" s="12">
        <f t="shared" si="42"/>
        <v>0</v>
      </c>
      <c r="BF91" s="12">
        <f t="shared" si="43"/>
        <v>0</v>
      </c>
      <c r="BG91" s="12">
        <f t="shared" si="44"/>
        <v>0</v>
      </c>
      <c r="BH91" s="12">
        <f t="shared" si="45"/>
        <v>0</v>
      </c>
    </row>
    <row r="92" spans="1:60" s="12" customFormat="1" ht="27.75" customHeight="1">
      <c r="A92" s="45" t="str">
        <f t="shared" si="31"/>
        <v/>
      </c>
      <c r="B92" s="60"/>
      <c r="C92" s="61"/>
      <c r="D92" s="62"/>
      <c r="E92" s="63"/>
      <c r="F92" s="37"/>
      <c r="G92" s="36"/>
      <c r="H92" s="38"/>
      <c r="I92" s="38"/>
      <c r="J92" s="35"/>
      <c r="K92" s="72"/>
      <c r="L92" s="39"/>
      <c r="M92" s="39"/>
      <c r="N92" s="62"/>
      <c r="O92" s="64"/>
      <c r="P92" s="64"/>
      <c r="Q92" s="65"/>
      <c r="R92" s="39"/>
      <c r="S92" s="46"/>
      <c r="T92" s="46"/>
      <c r="U92" s="39"/>
      <c r="V92" s="40"/>
      <c r="W92" s="40"/>
      <c r="X92" s="40"/>
      <c r="Y92" s="12" t="str">
        <f>IFERROR(VLOOKUP($F92,PRM!$G$3:$H$5,2,FALSE),"")</f>
        <v/>
      </c>
      <c r="Z92" s="12" t="str">
        <f>IFERROR(VLOOKUP($G92,PRM!$I$3:$J$5,2,FALSE),"")</f>
        <v/>
      </c>
      <c r="AA92" s="12" t="str">
        <f>IFERROR(VLOOKUP(#REF!,PRM!$K$3:$L$4,2,FALSE),"")</f>
        <v/>
      </c>
      <c r="AB92" s="12" t="str">
        <f>IFERROR(VLOOKUP($N92,PRM!$M$3:$N$50,2,FALSE),"")</f>
        <v/>
      </c>
      <c r="AC92" s="12" t="str">
        <f>IFERROR(VLOOKUP($Z$3&amp;$V92,PRM!$Q$3:$R$31,2,FALSE),"")</f>
        <v/>
      </c>
      <c r="AD92" s="12">
        <f>IFERROR(VLOOKUP($Z$3&amp;$W92,PRM!$X$3:$Y$50,2,FALSE),"")</f>
        <v>0</v>
      </c>
      <c r="AE92" s="12">
        <f>IFERROR(VLOOKUP($Z$3&amp;$X92,PRM!$AC$3:$AD$45,2,FALSE),"")</f>
        <v>0</v>
      </c>
      <c r="AF92" s="12" t="str">
        <f>IFERROR(VLOOKUP($Z$3&amp;$V92,PRM!$Q$3:$T$31,3,FALSE),"")</f>
        <v/>
      </c>
      <c r="AG92" s="12" t="str">
        <f>IFERROR(IF($AF92=0,0,MATCH($Z$3,PRM!$U$3:'PRM'!$U$50,0)),"")</f>
        <v/>
      </c>
      <c r="AH92" s="12" t="str">
        <f>IF($Z$3="","",(IF($AF92=0,0,COUNTIF(PRM!$U$3:'PRM'!$U$50,$Z$3))))</f>
        <v/>
      </c>
      <c r="AI92" s="12" t="str">
        <f>IFERROR(VLOOKUP($Z$3&amp;$V92,PRM!$Q$3:$T$31,4,FALSE),"")</f>
        <v/>
      </c>
      <c r="AJ92" s="12" t="str">
        <f>IFERROR(IF($AI92=0,0,MATCH($Z$3,PRM!$Z$3:'PRM'!$Z$95,0)),"")</f>
        <v/>
      </c>
      <c r="AK92" s="12" t="str">
        <f>IF($Z$3="","",IF($AI92=0,0,COUNTIF(PRM!$Z$3:'PRM'!$Z$95,$Z$3)))</f>
        <v/>
      </c>
      <c r="AL92" s="12">
        <f t="shared" si="32"/>
        <v>0</v>
      </c>
      <c r="AM92" s="12">
        <f t="shared" si="33"/>
        <v>0</v>
      </c>
      <c r="AN92" s="12">
        <f t="shared" si="34"/>
        <v>0</v>
      </c>
      <c r="AO92" s="12">
        <f t="shared" si="35"/>
        <v>0</v>
      </c>
      <c r="AP92" s="12">
        <f t="shared" si="23"/>
        <v>0</v>
      </c>
      <c r="AQ92" s="12">
        <f t="shared" si="24"/>
        <v>0</v>
      </c>
      <c r="AR92" s="12">
        <f t="shared" si="25"/>
        <v>0</v>
      </c>
      <c r="AS92" s="12">
        <f t="shared" si="26"/>
        <v>0</v>
      </c>
      <c r="AT92" s="12">
        <f t="shared" si="27"/>
        <v>0</v>
      </c>
      <c r="AU92" s="12" t="e">
        <f>IF(#REF!&lt;&gt;"",IF(AA92="",1,0),0)</f>
        <v>#REF!</v>
      </c>
      <c r="AV92" s="12">
        <f t="shared" si="28"/>
        <v>0</v>
      </c>
      <c r="AW92" s="12">
        <f t="shared" si="29"/>
        <v>0</v>
      </c>
      <c r="AX92" s="12">
        <f t="shared" si="30"/>
        <v>0</v>
      </c>
      <c r="AY92" s="12">
        <f t="shared" si="36"/>
        <v>0</v>
      </c>
      <c r="AZ92" s="12">
        <f t="shared" si="37"/>
        <v>0</v>
      </c>
      <c r="BA92" s="12">
        <f t="shared" si="38"/>
        <v>0</v>
      </c>
      <c r="BB92" s="12">
        <f t="shared" si="39"/>
        <v>0</v>
      </c>
      <c r="BC92" s="12">
        <f t="shared" si="40"/>
        <v>0</v>
      </c>
      <c r="BD92" s="12">
        <f t="shared" si="41"/>
        <v>0</v>
      </c>
      <c r="BE92" s="12">
        <f t="shared" si="42"/>
        <v>0</v>
      </c>
      <c r="BF92" s="12">
        <f t="shared" si="43"/>
        <v>0</v>
      </c>
      <c r="BG92" s="12">
        <f t="shared" si="44"/>
        <v>0</v>
      </c>
      <c r="BH92" s="12">
        <f t="shared" si="45"/>
        <v>0</v>
      </c>
    </row>
    <row r="93" spans="1:60" s="12" customFormat="1" ht="27.75" customHeight="1">
      <c r="A93" s="45" t="str">
        <f t="shared" si="31"/>
        <v/>
      </c>
      <c r="B93" s="60"/>
      <c r="C93" s="61"/>
      <c r="D93" s="62"/>
      <c r="E93" s="63"/>
      <c r="F93" s="37"/>
      <c r="G93" s="36"/>
      <c r="H93" s="38"/>
      <c r="I93" s="38"/>
      <c r="J93" s="35"/>
      <c r="K93" s="72"/>
      <c r="L93" s="39"/>
      <c r="M93" s="39"/>
      <c r="N93" s="62"/>
      <c r="O93" s="64"/>
      <c r="P93" s="64"/>
      <c r="Q93" s="65"/>
      <c r="R93" s="39"/>
      <c r="S93" s="46"/>
      <c r="T93" s="46"/>
      <c r="U93" s="39"/>
      <c r="V93" s="40"/>
      <c r="W93" s="40"/>
      <c r="X93" s="40"/>
      <c r="Y93" s="12" t="str">
        <f>IFERROR(VLOOKUP($F93,PRM!$G$3:$H$5,2,FALSE),"")</f>
        <v/>
      </c>
      <c r="Z93" s="12" t="str">
        <f>IFERROR(VLOOKUP($G93,PRM!$I$3:$J$5,2,FALSE),"")</f>
        <v/>
      </c>
      <c r="AA93" s="12" t="str">
        <f>IFERROR(VLOOKUP(#REF!,PRM!$K$3:$L$4,2,FALSE),"")</f>
        <v/>
      </c>
      <c r="AB93" s="12" t="str">
        <f>IFERROR(VLOOKUP($N93,PRM!$M$3:$N$50,2,FALSE),"")</f>
        <v/>
      </c>
      <c r="AC93" s="12" t="str">
        <f>IFERROR(VLOOKUP($Z$3&amp;$V93,PRM!$Q$3:$R$31,2,FALSE),"")</f>
        <v/>
      </c>
      <c r="AD93" s="12">
        <f>IFERROR(VLOOKUP($Z$3&amp;$W93,PRM!$X$3:$Y$50,2,FALSE),"")</f>
        <v>0</v>
      </c>
      <c r="AE93" s="12">
        <f>IFERROR(VLOOKUP($Z$3&amp;$X93,PRM!$AC$3:$AD$45,2,FALSE),"")</f>
        <v>0</v>
      </c>
      <c r="AF93" s="12" t="str">
        <f>IFERROR(VLOOKUP($Z$3&amp;$V93,PRM!$Q$3:$T$31,3,FALSE),"")</f>
        <v/>
      </c>
      <c r="AG93" s="12" t="str">
        <f>IFERROR(IF($AF93=0,0,MATCH($Z$3,PRM!$U$3:'PRM'!$U$50,0)),"")</f>
        <v/>
      </c>
      <c r="AH93" s="12" t="str">
        <f>IF($Z$3="","",(IF($AF93=0,0,COUNTIF(PRM!$U$3:'PRM'!$U$50,$Z$3))))</f>
        <v/>
      </c>
      <c r="AI93" s="12" t="str">
        <f>IFERROR(VLOOKUP($Z$3&amp;$V93,PRM!$Q$3:$T$31,4,FALSE),"")</f>
        <v/>
      </c>
      <c r="AJ93" s="12" t="str">
        <f>IFERROR(IF($AI93=0,0,MATCH($Z$3,PRM!$Z$3:'PRM'!$Z$95,0)),"")</f>
        <v/>
      </c>
      <c r="AK93" s="12" t="str">
        <f>IF($Z$3="","",IF($AI93=0,0,COUNTIF(PRM!$Z$3:'PRM'!$Z$95,$Z$3)))</f>
        <v/>
      </c>
      <c r="AL93" s="12">
        <f t="shared" si="32"/>
        <v>0</v>
      </c>
      <c r="AM93" s="12">
        <f t="shared" si="33"/>
        <v>0</v>
      </c>
      <c r="AN93" s="12">
        <f t="shared" si="34"/>
        <v>0</v>
      </c>
      <c r="AO93" s="12">
        <f t="shared" si="35"/>
        <v>0</v>
      </c>
      <c r="AP93" s="12">
        <f t="shared" si="23"/>
        <v>0</v>
      </c>
      <c r="AQ93" s="12">
        <f t="shared" si="24"/>
        <v>0</v>
      </c>
      <c r="AR93" s="12">
        <f t="shared" si="25"/>
        <v>0</v>
      </c>
      <c r="AS93" s="12">
        <f t="shared" si="26"/>
        <v>0</v>
      </c>
      <c r="AT93" s="12">
        <f t="shared" si="27"/>
        <v>0</v>
      </c>
      <c r="AU93" s="12" t="e">
        <f>IF(#REF!&lt;&gt;"",IF(AA93="",1,0),0)</f>
        <v>#REF!</v>
      </c>
      <c r="AV93" s="12">
        <f t="shared" si="28"/>
        <v>0</v>
      </c>
      <c r="AW93" s="12">
        <f t="shared" si="29"/>
        <v>0</v>
      </c>
      <c r="AX93" s="12">
        <f t="shared" si="30"/>
        <v>0</v>
      </c>
      <c r="AY93" s="12">
        <f t="shared" si="36"/>
        <v>0</v>
      </c>
      <c r="AZ93" s="12">
        <f t="shared" si="37"/>
        <v>0</v>
      </c>
      <c r="BA93" s="12">
        <f t="shared" si="38"/>
        <v>0</v>
      </c>
      <c r="BB93" s="12">
        <f t="shared" si="39"/>
        <v>0</v>
      </c>
      <c r="BC93" s="12">
        <f t="shared" si="40"/>
        <v>0</v>
      </c>
      <c r="BD93" s="12">
        <f t="shared" si="41"/>
        <v>0</v>
      </c>
      <c r="BE93" s="12">
        <f t="shared" si="42"/>
        <v>0</v>
      </c>
      <c r="BF93" s="12">
        <f t="shared" si="43"/>
        <v>0</v>
      </c>
      <c r="BG93" s="12">
        <f t="shared" si="44"/>
        <v>0</v>
      </c>
      <c r="BH93" s="12">
        <f t="shared" si="45"/>
        <v>0</v>
      </c>
    </row>
    <row r="94" spans="1:60" s="12" customFormat="1" ht="27.75" customHeight="1">
      <c r="A94" s="45" t="str">
        <f t="shared" si="31"/>
        <v/>
      </c>
      <c r="B94" s="60"/>
      <c r="C94" s="61"/>
      <c r="D94" s="62"/>
      <c r="E94" s="63"/>
      <c r="F94" s="37"/>
      <c r="G94" s="36"/>
      <c r="H94" s="38"/>
      <c r="I94" s="38"/>
      <c r="J94" s="35"/>
      <c r="K94" s="72"/>
      <c r="L94" s="39"/>
      <c r="M94" s="39"/>
      <c r="N94" s="62"/>
      <c r="O94" s="64"/>
      <c r="P94" s="64"/>
      <c r="Q94" s="65"/>
      <c r="R94" s="39"/>
      <c r="S94" s="46"/>
      <c r="T94" s="46"/>
      <c r="U94" s="39"/>
      <c r="V94" s="40"/>
      <c r="W94" s="40"/>
      <c r="X94" s="40"/>
      <c r="Y94" s="12" t="str">
        <f>IFERROR(VLOOKUP($F94,PRM!$G$3:$H$5,2,FALSE),"")</f>
        <v/>
      </c>
      <c r="Z94" s="12" t="str">
        <f>IFERROR(VLOOKUP($G94,PRM!$I$3:$J$5,2,FALSE),"")</f>
        <v/>
      </c>
      <c r="AA94" s="12" t="str">
        <f>IFERROR(VLOOKUP(#REF!,PRM!$K$3:$L$4,2,FALSE),"")</f>
        <v/>
      </c>
      <c r="AB94" s="12" t="str">
        <f>IFERROR(VLOOKUP($N94,PRM!$M$3:$N$50,2,FALSE),"")</f>
        <v/>
      </c>
      <c r="AC94" s="12" t="str">
        <f>IFERROR(VLOOKUP($Z$3&amp;$V94,PRM!$Q$3:$R$31,2,FALSE),"")</f>
        <v/>
      </c>
      <c r="AD94" s="12">
        <f>IFERROR(VLOOKUP($Z$3&amp;$W94,PRM!$X$3:$Y$50,2,FALSE),"")</f>
        <v>0</v>
      </c>
      <c r="AE94" s="12">
        <f>IFERROR(VLOOKUP($Z$3&amp;$X94,PRM!$AC$3:$AD$45,2,FALSE),"")</f>
        <v>0</v>
      </c>
      <c r="AF94" s="12" t="str">
        <f>IFERROR(VLOOKUP($Z$3&amp;$V94,PRM!$Q$3:$T$31,3,FALSE),"")</f>
        <v/>
      </c>
      <c r="AG94" s="12" t="str">
        <f>IFERROR(IF($AF94=0,0,MATCH($Z$3,PRM!$U$3:'PRM'!$U$50,0)),"")</f>
        <v/>
      </c>
      <c r="AH94" s="12" t="str">
        <f>IF($Z$3="","",(IF($AF94=0,0,COUNTIF(PRM!$U$3:'PRM'!$U$50,$Z$3))))</f>
        <v/>
      </c>
      <c r="AI94" s="12" t="str">
        <f>IFERROR(VLOOKUP($Z$3&amp;$V94,PRM!$Q$3:$T$31,4,FALSE),"")</f>
        <v/>
      </c>
      <c r="AJ94" s="12" t="str">
        <f>IFERROR(IF($AI94=0,0,MATCH($Z$3,PRM!$Z$3:'PRM'!$Z$95,0)),"")</f>
        <v/>
      </c>
      <c r="AK94" s="12" t="str">
        <f>IF($Z$3="","",IF($AI94=0,0,COUNTIF(PRM!$Z$3:'PRM'!$Z$95,$Z$3)))</f>
        <v/>
      </c>
      <c r="AL94" s="12">
        <f t="shared" si="32"/>
        <v>0</v>
      </c>
      <c r="AM94" s="12">
        <f t="shared" si="33"/>
        <v>0</v>
      </c>
      <c r="AN94" s="12">
        <f t="shared" si="34"/>
        <v>0</v>
      </c>
      <c r="AO94" s="12">
        <f t="shared" si="35"/>
        <v>0</v>
      </c>
      <c r="AP94" s="12">
        <f t="shared" si="23"/>
        <v>0</v>
      </c>
      <c r="AQ94" s="12">
        <f t="shared" si="24"/>
        <v>0</v>
      </c>
      <c r="AR94" s="12">
        <f t="shared" si="25"/>
        <v>0</v>
      </c>
      <c r="AS94" s="12">
        <f t="shared" si="26"/>
        <v>0</v>
      </c>
      <c r="AT94" s="12">
        <f t="shared" si="27"/>
        <v>0</v>
      </c>
      <c r="AU94" s="12" t="e">
        <f>IF(#REF!&lt;&gt;"",IF(AA94="",1,0),0)</f>
        <v>#REF!</v>
      </c>
      <c r="AV94" s="12">
        <f t="shared" si="28"/>
        <v>0</v>
      </c>
      <c r="AW94" s="12">
        <f t="shared" si="29"/>
        <v>0</v>
      </c>
      <c r="AX94" s="12">
        <f t="shared" si="30"/>
        <v>0</v>
      </c>
      <c r="AY94" s="12">
        <f t="shared" si="36"/>
        <v>0</v>
      </c>
      <c r="AZ94" s="12">
        <f t="shared" si="37"/>
        <v>0</v>
      </c>
      <c r="BA94" s="12">
        <f t="shared" si="38"/>
        <v>0</v>
      </c>
      <c r="BB94" s="12">
        <f t="shared" si="39"/>
        <v>0</v>
      </c>
      <c r="BC94" s="12">
        <f t="shared" si="40"/>
        <v>0</v>
      </c>
      <c r="BD94" s="12">
        <f t="shared" si="41"/>
        <v>0</v>
      </c>
      <c r="BE94" s="12">
        <f t="shared" si="42"/>
        <v>0</v>
      </c>
      <c r="BF94" s="12">
        <f t="shared" si="43"/>
        <v>0</v>
      </c>
      <c r="BG94" s="12">
        <f t="shared" si="44"/>
        <v>0</v>
      </c>
      <c r="BH94" s="12">
        <f t="shared" si="45"/>
        <v>0</v>
      </c>
    </row>
    <row r="95" spans="1:60" s="12" customFormat="1" ht="27.75" customHeight="1">
      <c r="A95" s="45" t="str">
        <f t="shared" si="31"/>
        <v/>
      </c>
      <c r="B95" s="60"/>
      <c r="C95" s="61"/>
      <c r="D95" s="62"/>
      <c r="E95" s="63"/>
      <c r="F95" s="37"/>
      <c r="G95" s="36"/>
      <c r="H95" s="38"/>
      <c r="I95" s="38"/>
      <c r="J95" s="35"/>
      <c r="K95" s="72"/>
      <c r="L95" s="39"/>
      <c r="M95" s="39"/>
      <c r="N95" s="62"/>
      <c r="O95" s="64"/>
      <c r="P95" s="64"/>
      <c r="Q95" s="65"/>
      <c r="R95" s="39"/>
      <c r="S95" s="46"/>
      <c r="T95" s="46"/>
      <c r="U95" s="39"/>
      <c r="V95" s="40"/>
      <c r="W95" s="40"/>
      <c r="X95" s="40"/>
      <c r="Y95" s="12" t="str">
        <f>IFERROR(VLOOKUP($F95,PRM!$G$3:$H$5,2,FALSE),"")</f>
        <v/>
      </c>
      <c r="Z95" s="12" t="str">
        <f>IFERROR(VLOOKUP($G95,PRM!$I$3:$J$5,2,FALSE),"")</f>
        <v/>
      </c>
      <c r="AA95" s="12" t="str">
        <f>IFERROR(VLOOKUP(#REF!,PRM!$K$3:$L$4,2,FALSE),"")</f>
        <v/>
      </c>
      <c r="AB95" s="12" t="str">
        <f>IFERROR(VLOOKUP($N95,PRM!$M$3:$N$50,2,FALSE),"")</f>
        <v/>
      </c>
      <c r="AC95" s="12" t="str">
        <f>IFERROR(VLOOKUP($Z$3&amp;$V95,PRM!$Q$3:$R$31,2,FALSE),"")</f>
        <v/>
      </c>
      <c r="AD95" s="12">
        <f>IFERROR(VLOOKUP($Z$3&amp;$W95,PRM!$X$3:$Y$50,2,FALSE),"")</f>
        <v>0</v>
      </c>
      <c r="AE95" s="12">
        <f>IFERROR(VLOOKUP($Z$3&amp;$X95,PRM!$AC$3:$AD$45,2,FALSE),"")</f>
        <v>0</v>
      </c>
      <c r="AF95" s="12" t="str">
        <f>IFERROR(VLOOKUP($Z$3&amp;$V95,PRM!$Q$3:$T$31,3,FALSE),"")</f>
        <v/>
      </c>
      <c r="AG95" s="12" t="str">
        <f>IFERROR(IF($AF95=0,0,MATCH($Z$3,PRM!$U$3:'PRM'!$U$50,0)),"")</f>
        <v/>
      </c>
      <c r="AH95" s="12" t="str">
        <f>IF($Z$3="","",(IF($AF95=0,0,COUNTIF(PRM!$U$3:'PRM'!$U$50,$Z$3))))</f>
        <v/>
      </c>
      <c r="AI95" s="12" t="str">
        <f>IFERROR(VLOOKUP($Z$3&amp;$V95,PRM!$Q$3:$T$31,4,FALSE),"")</f>
        <v/>
      </c>
      <c r="AJ95" s="12" t="str">
        <f>IFERROR(IF($AI95=0,0,MATCH($Z$3,PRM!$Z$3:'PRM'!$Z$95,0)),"")</f>
        <v/>
      </c>
      <c r="AK95" s="12" t="str">
        <f>IF($Z$3="","",IF($AI95=0,0,COUNTIF(PRM!$Z$3:'PRM'!$Z$95,$Z$3)))</f>
        <v/>
      </c>
      <c r="AL95" s="12">
        <f t="shared" si="32"/>
        <v>0</v>
      </c>
      <c r="AM95" s="12">
        <f t="shared" si="33"/>
        <v>0</v>
      </c>
      <c r="AN95" s="12">
        <f t="shared" si="34"/>
        <v>0</v>
      </c>
      <c r="AO95" s="12">
        <f t="shared" si="35"/>
        <v>0</v>
      </c>
      <c r="AP95" s="12">
        <f t="shared" si="23"/>
        <v>0</v>
      </c>
      <c r="AQ95" s="12">
        <f t="shared" si="24"/>
        <v>0</v>
      </c>
      <c r="AR95" s="12">
        <f t="shared" si="25"/>
        <v>0</v>
      </c>
      <c r="AS95" s="12">
        <f t="shared" si="26"/>
        <v>0</v>
      </c>
      <c r="AT95" s="12">
        <f t="shared" si="27"/>
        <v>0</v>
      </c>
      <c r="AU95" s="12" t="e">
        <f>IF(#REF!&lt;&gt;"",IF(AA95="",1,0),0)</f>
        <v>#REF!</v>
      </c>
      <c r="AV95" s="12">
        <f t="shared" si="28"/>
        <v>0</v>
      </c>
      <c r="AW95" s="12">
        <f t="shared" si="29"/>
        <v>0</v>
      </c>
      <c r="AX95" s="12">
        <f t="shared" si="30"/>
        <v>0</v>
      </c>
      <c r="AY95" s="12">
        <f t="shared" si="36"/>
        <v>0</v>
      </c>
      <c r="AZ95" s="12">
        <f t="shared" si="37"/>
        <v>0</v>
      </c>
      <c r="BA95" s="12">
        <f t="shared" si="38"/>
        <v>0</v>
      </c>
      <c r="BB95" s="12">
        <f t="shared" si="39"/>
        <v>0</v>
      </c>
      <c r="BC95" s="12">
        <f t="shared" si="40"/>
        <v>0</v>
      </c>
      <c r="BD95" s="12">
        <f t="shared" si="41"/>
        <v>0</v>
      </c>
      <c r="BE95" s="12">
        <f t="shared" si="42"/>
        <v>0</v>
      </c>
      <c r="BF95" s="12">
        <f t="shared" si="43"/>
        <v>0</v>
      </c>
      <c r="BG95" s="12">
        <f t="shared" si="44"/>
        <v>0</v>
      </c>
      <c r="BH95" s="12">
        <f t="shared" si="45"/>
        <v>0</v>
      </c>
    </row>
    <row r="96" spans="1:60" s="12" customFormat="1" ht="27.75" customHeight="1">
      <c r="A96" s="45" t="str">
        <f t="shared" si="31"/>
        <v/>
      </c>
      <c r="B96" s="60"/>
      <c r="C96" s="61"/>
      <c r="D96" s="62"/>
      <c r="E96" s="63"/>
      <c r="F96" s="37"/>
      <c r="G96" s="36"/>
      <c r="H96" s="38"/>
      <c r="I96" s="38"/>
      <c r="J96" s="35"/>
      <c r="K96" s="72"/>
      <c r="L96" s="39"/>
      <c r="M96" s="39"/>
      <c r="N96" s="62"/>
      <c r="O96" s="64"/>
      <c r="P96" s="64"/>
      <c r="Q96" s="65"/>
      <c r="R96" s="39"/>
      <c r="S96" s="46"/>
      <c r="T96" s="46"/>
      <c r="U96" s="39"/>
      <c r="V96" s="40"/>
      <c r="W96" s="40"/>
      <c r="X96" s="40"/>
      <c r="Y96" s="12" t="str">
        <f>IFERROR(VLOOKUP($F96,PRM!$G$3:$H$5,2,FALSE),"")</f>
        <v/>
      </c>
      <c r="Z96" s="12" t="str">
        <f>IFERROR(VLOOKUP($G96,PRM!$I$3:$J$5,2,FALSE),"")</f>
        <v/>
      </c>
      <c r="AA96" s="12" t="str">
        <f>IFERROR(VLOOKUP(#REF!,PRM!$K$3:$L$4,2,FALSE),"")</f>
        <v/>
      </c>
      <c r="AB96" s="12" t="str">
        <f>IFERROR(VLOOKUP($N96,PRM!$M$3:$N$50,2,FALSE),"")</f>
        <v/>
      </c>
      <c r="AC96" s="12" t="str">
        <f>IFERROR(VLOOKUP($Z$3&amp;$V96,PRM!$Q$3:$R$31,2,FALSE),"")</f>
        <v/>
      </c>
      <c r="AD96" s="12">
        <f>IFERROR(VLOOKUP($Z$3&amp;$W96,PRM!$X$3:$Y$50,2,FALSE),"")</f>
        <v>0</v>
      </c>
      <c r="AE96" s="12">
        <f>IFERROR(VLOOKUP($Z$3&amp;$X96,PRM!$AC$3:$AD$45,2,FALSE),"")</f>
        <v>0</v>
      </c>
      <c r="AF96" s="12" t="str">
        <f>IFERROR(VLOOKUP($Z$3&amp;$V96,PRM!$Q$3:$T$31,3,FALSE),"")</f>
        <v/>
      </c>
      <c r="AG96" s="12" t="str">
        <f>IFERROR(IF($AF96=0,0,MATCH($Z$3,PRM!$U$3:'PRM'!$U$50,0)),"")</f>
        <v/>
      </c>
      <c r="AH96" s="12" t="str">
        <f>IF($Z$3="","",(IF($AF96=0,0,COUNTIF(PRM!$U$3:'PRM'!$U$50,$Z$3))))</f>
        <v/>
      </c>
      <c r="AI96" s="12" t="str">
        <f>IFERROR(VLOOKUP($Z$3&amp;$V96,PRM!$Q$3:$T$31,4,FALSE),"")</f>
        <v/>
      </c>
      <c r="AJ96" s="12" t="str">
        <f>IFERROR(IF($AI96=0,0,MATCH($Z$3,PRM!$Z$3:'PRM'!$Z$95,0)),"")</f>
        <v/>
      </c>
      <c r="AK96" s="12" t="str">
        <f>IF($Z$3="","",IF($AI96=0,0,COUNTIF(PRM!$Z$3:'PRM'!$Z$95,$Z$3)))</f>
        <v/>
      </c>
      <c r="AL96" s="12">
        <f t="shared" si="32"/>
        <v>0</v>
      </c>
      <c r="AM96" s="12">
        <f t="shared" si="33"/>
        <v>0</v>
      </c>
      <c r="AN96" s="12">
        <f t="shared" si="34"/>
        <v>0</v>
      </c>
      <c r="AO96" s="12">
        <f t="shared" si="35"/>
        <v>0</v>
      </c>
      <c r="AP96" s="12">
        <f t="shared" si="23"/>
        <v>0</v>
      </c>
      <c r="AQ96" s="12">
        <f t="shared" si="24"/>
        <v>0</v>
      </c>
      <c r="AR96" s="12">
        <f t="shared" si="25"/>
        <v>0</v>
      </c>
      <c r="AS96" s="12">
        <f t="shared" si="26"/>
        <v>0</v>
      </c>
      <c r="AT96" s="12">
        <f t="shared" si="27"/>
        <v>0</v>
      </c>
      <c r="AU96" s="12" t="e">
        <f>IF(#REF!&lt;&gt;"",IF(AA96="",1,0),0)</f>
        <v>#REF!</v>
      </c>
      <c r="AV96" s="12">
        <f t="shared" si="28"/>
        <v>0</v>
      </c>
      <c r="AW96" s="12">
        <f t="shared" si="29"/>
        <v>0</v>
      </c>
      <c r="AX96" s="12">
        <f t="shared" si="30"/>
        <v>0</v>
      </c>
      <c r="AY96" s="12">
        <f t="shared" si="36"/>
        <v>0</v>
      </c>
      <c r="AZ96" s="12">
        <f t="shared" si="37"/>
        <v>0</v>
      </c>
      <c r="BA96" s="12">
        <f t="shared" si="38"/>
        <v>0</v>
      </c>
      <c r="BB96" s="12">
        <f t="shared" si="39"/>
        <v>0</v>
      </c>
      <c r="BC96" s="12">
        <f t="shared" si="40"/>
        <v>0</v>
      </c>
      <c r="BD96" s="12">
        <f t="shared" si="41"/>
        <v>0</v>
      </c>
      <c r="BE96" s="12">
        <f t="shared" si="42"/>
        <v>0</v>
      </c>
      <c r="BF96" s="12">
        <f t="shared" si="43"/>
        <v>0</v>
      </c>
      <c r="BG96" s="12">
        <f t="shared" si="44"/>
        <v>0</v>
      </c>
      <c r="BH96" s="12">
        <f t="shared" si="45"/>
        <v>0</v>
      </c>
    </row>
    <row r="97" spans="1:60" s="12" customFormat="1" ht="27.75" customHeight="1">
      <c r="A97" s="45" t="str">
        <f t="shared" si="31"/>
        <v/>
      </c>
      <c r="B97" s="60"/>
      <c r="C97" s="61"/>
      <c r="D97" s="62"/>
      <c r="E97" s="63"/>
      <c r="F97" s="37"/>
      <c r="G97" s="36"/>
      <c r="H97" s="38"/>
      <c r="I97" s="38"/>
      <c r="J97" s="35"/>
      <c r="K97" s="72"/>
      <c r="L97" s="39"/>
      <c r="M97" s="39"/>
      <c r="N97" s="62"/>
      <c r="O97" s="64"/>
      <c r="P97" s="64"/>
      <c r="Q97" s="65"/>
      <c r="R97" s="39"/>
      <c r="S97" s="46"/>
      <c r="T97" s="46"/>
      <c r="U97" s="39"/>
      <c r="V97" s="40"/>
      <c r="W97" s="40"/>
      <c r="X97" s="40"/>
      <c r="Y97" s="12" t="str">
        <f>IFERROR(VLOOKUP($F97,PRM!$G$3:$H$5,2,FALSE),"")</f>
        <v/>
      </c>
      <c r="Z97" s="12" t="str">
        <f>IFERROR(VLOOKUP($G97,PRM!$I$3:$J$5,2,FALSE),"")</f>
        <v/>
      </c>
      <c r="AA97" s="12" t="str">
        <f>IFERROR(VLOOKUP(#REF!,PRM!$K$3:$L$4,2,FALSE),"")</f>
        <v/>
      </c>
      <c r="AB97" s="12" t="str">
        <f>IFERROR(VLOOKUP($N97,PRM!$M$3:$N$50,2,FALSE),"")</f>
        <v/>
      </c>
      <c r="AC97" s="12" t="str">
        <f>IFERROR(VLOOKUP($Z$3&amp;$V97,PRM!$Q$3:$R$31,2,FALSE),"")</f>
        <v/>
      </c>
      <c r="AD97" s="12">
        <f>IFERROR(VLOOKUP($Z$3&amp;$W97,PRM!$X$3:$Y$50,2,FALSE),"")</f>
        <v>0</v>
      </c>
      <c r="AE97" s="12">
        <f>IFERROR(VLOOKUP($Z$3&amp;$X97,PRM!$AC$3:$AD$45,2,FALSE),"")</f>
        <v>0</v>
      </c>
      <c r="AF97" s="12" t="str">
        <f>IFERROR(VLOOKUP($Z$3&amp;$V97,PRM!$Q$3:$T$31,3,FALSE),"")</f>
        <v/>
      </c>
      <c r="AG97" s="12" t="str">
        <f>IFERROR(IF($AF97=0,0,MATCH($Z$3,PRM!$U$3:'PRM'!$U$50,0)),"")</f>
        <v/>
      </c>
      <c r="AH97" s="12" t="str">
        <f>IF($Z$3="","",(IF($AF97=0,0,COUNTIF(PRM!$U$3:'PRM'!$U$50,$Z$3))))</f>
        <v/>
      </c>
      <c r="AI97" s="12" t="str">
        <f>IFERROR(VLOOKUP($Z$3&amp;$V97,PRM!$Q$3:$T$31,4,FALSE),"")</f>
        <v/>
      </c>
      <c r="AJ97" s="12" t="str">
        <f>IFERROR(IF($AI97=0,0,MATCH($Z$3,PRM!$Z$3:'PRM'!$Z$95,0)),"")</f>
        <v/>
      </c>
      <c r="AK97" s="12" t="str">
        <f>IF($Z$3="","",IF($AI97=0,0,COUNTIF(PRM!$Z$3:'PRM'!$Z$95,$Z$3)))</f>
        <v/>
      </c>
      <c r="AL97" s="12">
        <f t="shared" si="32"/>
        <v>0</v>
      </c>
      <c r="AM97" s="12">
        <f t="shared" si="33"/>
        <v>0</v>
      </c>
      <c r="AN97" s="12">
        <f t="shared" si="34"/>
        <v>0</v>
      </c>
      <c r="AO97" s="12">
        <f t="shared" si="35"/>
        <v>0</v>
      </c>
      <c r="AP97" s="12">
        <f t="shared" si="23"/>
        <v>0</v>
      </c>
      <c r="AQ97" s="12">
        <f t="shared" si="24"/>
        <v>0</v>
      </c>
      <c r="AR97" s="12">
        <f t="shared" si="25"/>
        <v>0</v>
      </c>
      <c r="AS97" s="12">
        <f t="shared" si="26"/>
        <v>0</v>
      </c>
      <c r="AT97" s="12">
        <f t="shared" si="27"/>
        <v>0</v>
      </c>
      <c r="AU97" s="12" t="e">
        <f>IF(#REF!&lt;&gt;"",IF(AA97="",1,0),0)</f>
        <v>#REF!</v>
      </c>
      <c r="AV97" s="12">
        <f t="shared" si="28"/>
        <v>0</v>
      </c>
      <c r="AW97" s="12">
        <f t="shared" si="29"/>
        <v>0</v>
      </c>
      <c r="AX97" s="12">
        <f t="shared" si="30"/>
        <v>0</v>
      </c>
      <c r="AY97" s="12">
        <f t="shared" si="36"/>
        <v>0</v>
      </c>
      <c r="AZ97" s="12">
        <f t="shared" si="37"/>
        <v>0</v>
      </c>
      <c r="BA97" s="12">
        <f t="shared" si="38"/>
        <v>0</v>
      </c>
      <c r="BB97" s="12">
        <f t="shared" si="39"/>
        <v>0</v>
      </c>
      <c r="BC97" s="12">
        <f t="shared" si="40"/>
        <v>0</v>
      </c>
      <c r="BD97" s="12">
        <f t="shared" si="41"/>
        <v>0</v>
      </c>
      <c r="BE97" s="12">
        <f t="shared" si="42"/>
        <v>0</v>
      </c>
      <c r="BF97" s="12">
        <f t="shared" si="43"/>
        <v>0</v>
      </c>
      <c r="BG97" s="12">
        <f t="shared" si="44"/>
        <v>0</v>
      </c>
      <c r="BH97" s="12">
        <f t="shared" si="45"/>
        <v>0</v>
      </c>
    </row>
    <row r="98" spans="1:60" s="12" customFormat="1" ht="27.75" customHeight="1">
      <c r="A98" s="45" t="str">
        <f t="shared" si="31"/>
        <v/>
      </c>
      <c r="B98" s="60"/>
      <c r="C98" s="61"/>
      <c r="D98" s="62"/>
      <c r="E98" s="63"/>
      <c r="F98" s="37"/>
      <c r="G98" s="36"/>
      <c r="H98" s="38"/>
      <c r="I98" s="38"/>
      <c r="J98" s="35"/>
      <c r="K98" s="72"/>
      <c r="L98" s="39"/>
      <c r="M98" s="39"/>
      <c r="N98" s="62"/>
      <c r="O98" s="64"/>
      <c r="P98" s="64"/>
      <c r="Q98" s="65"/>
      <c r="R98" s="39"/>
      <c r="S98" s="46"/>
      <c r="T98" s="46"/>
      <c r="U98" s="39"/>
      <c r="V98" s="40"/>
      <c r="W98" s="40"/>
      <c r="X98" s="40"/>
      <c r="Y98" s="12" t="str">
        <f>IFERROR(VLOOKUP($F98,PRM!$G$3:$H$5,2,FALSE),"")</f>
        <v/>
      </c>
      <c r="Z98" s="12" t="str">
        <f>IFERROR(VLOOKUP($G98,PRM!$I$3:$J$5,2,FALSE),"")</f>
        <v/>
      </c>
      <c r="AA98" s="12" t="str">
        <f>IFERROR(VLOOKUP(#REF!,PRM!$K$3:$L$4,2,FALSE),"")</f>
        <v/>
      </c>
      <c r="AB98" s="12" t="str">
        <f>IFERROR(VLOOKUP($N98,PRM!$M$3:$N$50,2,FALSE),"")</f>
        <v/>
      </c>
      <c r="AC98" s="12" t="str">
        <f>IFERROR(VLOOKUP($Z$3&amp;$V98,PRM!$Q$3:$R$31,2,FALSE),"")</f>
        <v/>
      </c>
      <c r="AD98" s="12">
        <f>IFERROR(VLOOKUP($Z$3&amp;$W98,PRM!$X$3:$Y$50,2,FALSE),"")</f>
        <v>0</v>
      </c>
      <c r="AE98" s="12">
        <f>IFERROR(VLOOKUP($Z$3&amp;$X98,PRM!$AC$3:$AD$45,2,FALSE),"")</f>
        <v>0</v>
      </c>
      <c r="AF98" s="12" t="str">
        <f>IFERROR(VLOOKUP($Z$3&amp;$V98,PRM!$Q$3:$T$31,3,FALSE),"")</f>
        <v/>
      </c>
      <c r="AG98" s="12" t="str">
        <f>IFERROR(IF($AF98=0,0,MATCH($Z$3,PRM!$U$3:'PRM'!$U$50,0)),"")</f>
        <v/>
      </c>
      <c r="AH98" s="12" t="str">
        <f>IF($Z$3="","",(IF($AF98=0,0,COUNTIF(PRM!$U$3:'PRM'!$U$50,$Z$3))))</f>
        <v/>
      </c>
      <c r="AI98" s="12" t="str">
        <f>IFERROR(VLOOKUP($Z$3&amp;$V98,PRM!$Q$3:$T$31,4,FALSE),"")</f>
        <v/>
      </c>
      <c r="AJ98" s="12" t="str">
        <f>IFERROR(IF($AI98=0,0,MATCH($Z$3,PRM!$Z$3:'PRM'!$Z$95,0)),"")</f>
        <v/>
      </c>
      <c r="AK98" s="12" t="str">
        <f>IF($Z$3="","",IF($AI98=0,0,COUNTIF(PRM!$Z$3:'PRM'!$Z$95,$Z$3)))</f>
        <v/>
      </c>
      <c r="AL98" s="12">
        <f t="shared" si="32"/>
        <v>0</v>
      </c>
      <c r="AM98" s="12">
        <f t="shared" si="33"/>
        <v>0</v>
      </c>
      <c r="AN98" s="12">
        <f t="shared" si="34"/>
        <v>0</v>
      </c>
      <c r="AO98" s="12">
        <f t="shared" si="35"/>
        <v>0</v>
      </c>
      <c r="AP98" s="12">
        <f t="shared" si="23"/>
        <v>0</v>
      </c>
      <c r="AQ98" s="12">
        <f t="shared" si="24"/>
        <v>0</v>
      </c>
      <c r="AR98" s="12">
        <f t="shared" si="25"/>
        <v>0</v>
      </c>
      <c r="AS98" s="12">
        <f t="shared" si="26"/>
        <v>0</v>
      </c>
      <c r="AT98" s="12">
        <f t="shared" si="27"/>
        <v>0</v>
      </c>
      <c r="AU98" s="12" t="e">
        <f>IF(#REF!&lt;&gt;"",IF(AA98="",1,0),0)</f>
        <v>#REF!</v>
      </c>
      <c r="AV98" s="12">
        <f t="shared" si="28"/>
        <v>0</v>
      </c>
      <c r="AW98" s="12">
        <f t="shared" si="29"/>
        <v>0</v>
      </c>
      <c r="AX98" s="12">
        <f t="shared" si="30"/>
        <v>0</v>
      </c>
      <c r="AY98" s="12">
        <f t="shared" si="36"/>
        <v>0</v>
      </c>
      <c r="AZ98" s="12">
        <f t="shared" si="37"/>
        <v>0</v>
      </c>
      <c r="BA98" s="12">
        <f t="shared" si="38"/>
        <v>0</v>
      </c>
      <c r="BB98" s="12">
        <f t="shared" si="39"/>
        <v>0</v>
      </c>
      <c r="BC98" s="12">
        <f t="shared" si="40"/>
        <v>0</v>
      </c>
      <c r="BD98" s="12">
        <f t="shared" si="41"/>
        <v>0</v>
      </c>
      <c r="BE98" s="12">
        <f t="shared" si="42"/>
        <v>0</v>
      </c>
      <c r="BF98" s="12">
        <f t="shared" si="43"/>
        <v>0</v>
      </c>
      <c r="BG98" s="12">
        <f t="shared" si="44"/>
        <v>0</v>
      </c>
      <c r="BH98" s="12">
        <f t="shared" si="45"/>
        <v>0</v>
      </c>
    </row>
    <row r="99" spans="1:60" s="12" customFormat="1" ht="27.75" customHeight="1">
      <c r="A99" s="45" t="str">
        <f t="shared" si="31"/>
        <v/>
      </c>
      <c r="B99" s="60"/>
      <c r="C99" s="61"/>
      <c r="D99" s="62"/>
      <c r="E99" s="63"/>
      <c r="F99" s="37"/>
      <c r="G99" s="36"/>
      <c r="H99" s="38"/>
      <c r="I99" s="38"/>
      <c r="J99" s="35"/>
      <c r="K99" s="72"/>
      <c r="L99" s="39"/>
      <c r="M99" s="39"/>
      <c r="N99" s="62"/>
      <c r="O99" s="64"/>
      <c r="P99" s="64"/>
      <c r="Q99" s="65"/>
      <c r="R99" s="39"/>
      <c r="S99" s="46"/>
      <c r="T99" s="46"/>
      <c r="U99" s="39"/>
      <c r="V99" s="40"/>
      <c r="W99" s="40"/>
      <c r="X99" s="40"/>
      <c r="Y99" s="12" t="str">
        <f>IFERROR(VLOOKUP($F99,PRM!$G$3:$H$5,2,FALSE),"")</f>
        <v/>
      </c>
      <c r="Z99" s="12" t="str">
        <f>IFERROR(VLOOKUP($G99,PRM!$I$3:$J$5,2,FALSE),"")</f>
        <v/>
      </c>
      <c r="AA99" s="12" t="str">
        <f>IFERROR(VLOOKUP(#REF!,PRM!$K$3:$L$4,2,FALSE),"")</f>
        <v/>
      </c>
      <c r="AB99" s="12" t="str">
        <f>IFERROR(VLOOKUP($N99,PRM!$M$3:$N$50,2,FALSE),"")</f>
        <v/>
      </c>
      <c r="AC99" s="12" t="str">
        <f>IFERROR(VLOOKUP($Z$3&amp;$V99,PRM!$Q$3:$R$31,2,FALSE),"")</f>
        <v/>
      </c>
      <c r="AD99" s="12">
        <f>IFERROR(VLOOKUP($Z$3&amp;$W99,PRM!$X$3:$Y$50,2,FALSE),"")</f>
        <v>0</v>
      </c>
      <c r="AE99" s="12">
        <f>IFERROR(VLOOKUP($Z$3&amp;$X99,PRM!$AC$3:$AD$45,2,FALSE),"")</f>
        <v>0</v>
      </c>
      <c r="AF99" s="12" t="str">
        <f>IFERROR(VLOOKUP($Z$3&amp;$V99,PRM!$Q$3:$T$31,3,FALSE),"")</f>
        <v/>
      </c>
      <c r="AG99" s="12" t="str">
        <f>IFERROR(IF($AF99=0,0,MATCH($Z$3,PRM!$U$3:'PRM'!$U$50,0)),"")</f>
        <v/>
      </c>
      <c r="AH99" s="12" t="str">
        <f>IF($Z$3="","",(IF($AF99=0,0,COUNTIF(PRM!$U$3:'PRM'!$U$50,$Z$3))))</f>
        <v/>
      </c>
      <c r="AI99" s="12" t="str">
        <f>IFERROR(VLOOKUP($Z$3&amp;$V99,PRM!$Q$3:$T$31,4,FALSE),"")</f>
        <v/>
      </c>
      <c r="AJ99" s="12" t="str">
        <f>IFERROR(IF($AI99=0,0,MATCH($Z$3,PRM!$Z$3:'PRM'!$Z$95,0)),"")</f>
        <v/>
      </c>
      <c r="AK99" s="12" t="str">
        <f>IF($Z$3="","",IF($AI99=0,0,COUNTIF(PRM!$Z$3:'PRM'!$Z$95,$Z$3)))</f>
        <v/>
      </c>
      <c r="AL99" s="12">
        <f t="shared" si="32"/>
        <v>0</v>
      </c>
      <c r="AM99" s="12">
        <f t="shared" si="33"/>
        <v>0</v>
      </c>
      <c r="AN99" s="12">
        <f t="shared" si="34"/>
        <v>0</v>
      </c>
      <c r="AO99" s="12">
        <f t="shared" si="35"/>
        <v>0</v>
      </c>
      <c r="AP99" s="12">
        <f t="shared" si="23"/>
        <v>0</v>
      </c>
      <c r="AQ99" s="12">
        <f t="shared" si="24"/>
        <v>0</v>
      </c>
      <c r="AR99" s="12">
        <f t="shared" si="25"/>
        <v>0</v>
      </c>
      <c r="AS99" s="12">
        <f t="shared" si="26"/>
        <v>0</v>
      </c>
      <c r="AT99" s="12">
        <f t="shared" si="27"/>
        <v>0</v>
      </c>
      <c r="AU99" s="12" t="e">
        <f>IF(#REF!&lt;&gt;"",IF(AA99="",1,0),0)</f>
        <v>#REF!</v>
      </c>
      <c r="AV99" s="12">
        <f t="shared" si="28"/>
        <v>0</v>
      </c>
      <c r="AW99" s="12">
        <f t="shared" si="29"/>
        <v>0</v>
      </c>
      <c r="AX99" s="12">
        <f t="shared" si="30"/>
        <v>0</v>
      </c>
      <c r="AY99" s="12">
        <f t="shared" si="36"/>
        <v>0</v>
      </c>
      <c r="AZ99" s="12">
        <f t="shared" si="37"/>
        <v>0</v>
      </c>
      <c r="BA99" s="12">
        <f t="shared" si="38"/>
        <v>0</v>
      </c>
      <c r="BB99" s="12">
        <f t="shared" si="39"/>
        <v>0</v>
      </c>
      <c r="BC99" s="12">
        <f t="shared" si="40"/>
        <v>0</v>
      </c>
      <c r="BD99" s="12">
        <f t="shared" si="41"/>
        <v>0</v>
      </c>
      <c r="BE99" s="12">
        <f t="shared" si="42"/>
        <v>0</v>
      </c>
      <c r="BF99" s="12">
        <f t="shared" si="43"/>
        <v>0</v>
      </c>
      <c r="BG99" s="12">
        <f t="shared" si="44"/>
        <v>0</v>
      </c>
      <c r="BH99" s="12">
        <f t="shared" si="45"/>
        <v>0</v>
      </c>
    </row>
    <row r="100" spans="1:60" s="12" customFormat="1" ht="27.75" customHeight="1">
      <c r="A100" s="45" t="str">
        <f t="shared" si="31"/>
        <v/>
      </c>
      <c r="B100" s="60"/>
      <c r="C100" s="61"/>
      <c r="D100" s="62"/>
      <c r="E100" s="63"/>
      <c r="F100" s="37"/>
      <c r="G100" s="36"/>
      <c r="H100" s="38"/>
      <c r="I100" s="38"/>
      <c r="J100" s="35"/>
      <c r="K100" s="72"/>
      <c r="L100" s="39"/>
      <c r="M100" s="39"/>
      <c r="N100" s="62"/>
      <c r="O100" s="64"/>
      <c r="P100" s="64"/>
      <c r="Q100" s="65"/>
      <c r="R100" s="39"/>
      <c r="S100" s="46"/>
      <c r="T100" s="46"/>
      <c r="U100" s="39"/>
      <c r="V100" s="40"/>
      <c r="W100" s="40"/>
      <c r="X100" s="40"/>
      <c r="Y100" s="12" t="str">
        <f>IFERROR(VLOOKUP($F100,PRM!$G$3:$H$5,2,FALSE),"")</f>
        <v/>
      </c>
      <c r="Z100" s="12" t="str">
        <f>IFERROR(VLOOKUP($G100,PRM!$I$3:$J$5,2,FALSE),"")</f>
        <v/>
      </c>
      <c r="AA100" s="12" t="str">
        <f>IFERROR(VLOOKUP(#REF!,PRM!$K$3:$L$4,2,FALSE),"")</f>
        <v/>
      </c>
      <c r="AB100" s="12" t="str">
        <f>IFERROR(VLOOKUP($N100,PRM!$M$3:$N$50,2,FALSE),"")</f>
        <v/>
      </c>
      <c r="AC100" s="12" t="str">
        <f>IFERROR(VLOOKUP($Z$3&amp;$V100,PRM!$Q$3:$R$31,2,FALSE),"")</f>
        <v/>
      </c>
      <c r="AD100" s="12">
        <f>IFERROR(VLOOKUP($Z$3&amp;$W100,PRM!$X$3:$Y$50,2,FALSE),"")</f>
        <v>0</v>
      </c>
      <c r="AE100" s="12">
        <f>IFERROR(VLOOKUP($Z$3&amp;$X100,PRM!$AC$3:$AD$45,2,FALSE),"")</f>
        <v>0</v>
      </c>
      <c r="AF100" s="12" t="str">
        <f>IFERROR(VLOOKUP($Z$3&amp;$V100,PRM!$Q$3:$T$31,3,FALSE),"")</f>
        <v/>
      </c>
      <c r="AG100" s="12" t="str">
        <f>IFERROR(IF($AF100=0,0,MATCH($Z$3,PRM!$U$3:'PRM'!$U$50,0)),"")</f>
        <v/>
      </c>
      <c r="AH100" s="12" t="str">
        <f>IF($Z$3="","",(IF($AF100=0,0,COUNTIF(PRM!$U$3:'PRM'!$U$50,$Z$3))))</f>
        <v/>
      </c>
      <c r="AI100" s="12" t="str">
        <f>IFERROR(VLOOKUP($Z$3&amp;$V100,PRM!$Q$3:$T$31,4,FALSE),"")</f>
        <v/>
      </c>
      <c r="AJ100" s="12" t="str">
        <f>IFERROR(IF($AI100=0,0,MATCH($Z$3,PRM!$Z$3:'PRM'!$Z$95,0)),"")</f>
        <v/>
      </c>
      <c r="AK100" s="12" t="str">
        <f>IF($Z$3="","",IF($AI100=0,0,COUNTIF(PRM!$Z$3:'PRM'!$Z$95,$Z$3)))</f>
        <v/>
      </c>
      <c r="AL100" s="12">
        <f t="shared" si="32"/>
        <v>0</v>
      </c>
      <c r="AM100" s="12">
        <f t="shared" si="33"/>
        <v>0</v>
      </c>
      <c r="AN100" s="12">
        <f t="shared" si="34"/>
        <v>0</v>
      </c>
      <c r="AO100" s="12">
        <f t="shared" si="35"/>
        <v>0</v>
      </c>
      <c r="AP100" s="12">
        <f t="shared" si="23"/>
        <v>0</v>
      </c>
      <c r="AQ100" s="12">
        <f t="shared" si="24"/>
        <v>0</v>
      </c>
      <c r="AR100" s="12">
        <f t="shared" si="25"/>
        <v>0</v>
      </c>
      <c r="AS100" s="12">
        <f t="shared" si="26"/>
        <v>0</v>
      </c>
      <c r="AT100" s="12">
        <f t="shared" si="27"/>
        <v>0</v>
      </c>
      <c r="AU100" s="12" t="e">
        <f>IF(#REF!&lt;&gt;"",IF(AA100="",1,0),0)</f>
        <v>#REF!</v>
      </c>
      <c r="AV100" s="12">
        <f t="shared" si="28"/>
        <v>0</v>
      </c>
      <c r="AW100" s="12">
        <f t="shared" si="29"/>
        <v>0</v>
      </c>
      <c r="AX100" s="12">
        <f t="shared" si="30"/>
        <v>0</v>
      </c>
      <c r="AY100" s="12">
        <f t="shared" si="36"/>
        <v>0</v>
      </c>
      <c r="AZ100" s="12">
        <f t="shared" si="37"/>
        <v>0</v>
      </c>
      <c r="BA100" s="12">
        <f t="shared" si="38"/>
        <v>0</v>
      </c>
      <c r="BB100" s="12">
        <f t="shared" si="39"/>
        <v>0</v>
      </c>
      <c r="BC100" s="12">
        <f t="shared" si="40"/>
        <v>0</v>
      </c>
      <c r="BD100" s="12">
        <f t="shared" si="41"/>
        <v>0</v>
      </c>
      <c r="BE100" s="12">
        <f t="shared" si="42"/>
        <v>0</v>
      </c>
      <c r="BF100" s="12">
        <f t="shared" si="43"/>
        <v>0</v>
      </c>
      <c r="BG100" s="12">
        <f t="shared" si="44"/>
        <v>0</v>
      </c>
      <c r="BH100" s="12">
        <f t="shared" si="45"/>
        <v>0</v>
      </c>
    </row>
    <row r="101" spans="1:60" s="12" customFormat="1" ht="27.75" customHeight="1">
      <c r="A101" s="45" t="str">
        <f t="shared" si="31"/>
        <v/>
      </c>
      <c r="B101" s="60"/>
      <c r="C101" s="61"/>
      <c r="D101" s="62"/>
      <c r="E101" s="63"/>
      <c r="F101" s="37"/>
      <c r="G101" s="36"/>
      <c r="H101" s="38"/>
      <c r="I101" s="38"/>
      <c r="J101" s="35"/>
      <c r="K101" s="72"/>
      <c r="L101" s="39"/>
      <c r="M101" s="39"/>
      <c r="N101" s="62"/>
      <c r="O101" s="64"/>
      <c r="P101" s="64"/>
      <c r="Q101" s="65"/>
      <c r="R101" s="39"/>
      <c r="S101" s="46"/>
      <c r="T101" s="46"/>
      <c r="U101" s="39"/>
      <c r="V101" s="40"/>
      <c r="W101" s="40"/>
      <c r="X101" s="40"/>
      <c r="Y101" s="12" t="str">
        <f>IFERROR(VLOOKUP($F101,PRM!$G$3:$H$5,2,FALSE),"")</f>
        <v/>
      </c>
      <c r="Z101" s="12" t="str">
        <f>IFERROR(VLOOKUP($G101,PRM!$I$3:$J$5,2,FALSE),"")</f>
        <v/>
      </c>
      <c r="AA101" s="12" t="str">
        <f>IFERROR(VLOOKUP(#REF!,PRM!$K$3:$L$4,2,FALSE),"")</f>
        <v/>
      </c>
      <c r="AB101" s="12" t="str">
        <f>IFERROR(VLOOKUP($N101,PRM!$M$3:$N$50,2,FALSE),"")</f>
        <v/>
      </c>
      <c r="AC101" s="12" t="str">
        <f>IFERROR(VLOOKUP($Z$3&amp;$V101,PRM!$Q$3:$R$31,2,FALSE),"")</f>
        <v/>
      </c>
      <c r="AD101" s="12">
        <f>IFERROR(VLOOKUP($Z$3&amp;$W101,PRM!$X$3:$Y$50,2,FALSE),"")</f>
        <v>0</v>
      </c>
      <c r="AE101" s="12">
        <f>IFERROR(VLOOKUP($Z$3&amp;$X101,PRM!$AC$3:$AD$45,2,FALSE),"")</f>
        <v>0</v>
      </c>
      <c r="AF101" s="12" t="str">
        <f>IFERROR(VLOOKUP($Z$3&amp;$V101,PRM!$Q$3:$T$31,3,FALSE),"")</f>
        <v/>
      </c>
      <c r="AG101" s="12" t="str">
        <f>IFERROR(IF($AF101=0,0,MATCH($Z$3,PRM!$U$3:'PRM'!$U$50,0)),"")</f>
        <v/>
      </c>
      <c r="AH101" s="12" t="str">
        <f>IF($Z$3="","",(IF($AF101=0,0,COUNTIF(PRM!$U$3:'PRM'!$U$50,$Z$3))))</f>
        <v/>
      </c>
      <c r="AI101" s="12" t="str">
        <f>IFERROR(VLOOKUP($Z$3&amp;$V101,PRM!$Q$3:$T$31,4,FALSE),"")</f>
        <v/>
      </c>
      <c r="AJ101" s="12" t="str">
        <f>IFERROR(IF($AI101=0,0,MATCH($Z$3,PRM!$Z$3:'PRM'!$Z$95,0)),"")</f>
        <v/>
      </c>
      <c r="AK101" s="12" t="str">
        <f>IF($Z$3="","",IF($AI101=0,0,COUNTIF(PRM!$Z$3:'PRM'!$Z$95,$Z$3)))</f>
        <v/>
      </c>
      <c r="AL101" s="12">
        <f t="shared" si="32"/>
        <v>0</v>
      </c>
      <c r="AM101" s="12">
        <f t="shared" si="33"/>
        <v>0</v>
      </c>
      <c r="AN101" s="12">
        <f t="shared" si="34"/>
        <v>0</v>
      </c>
      <c r="AO101" s="12">
        <f t="shared" si="35"/>
        <v>0</v>
      </c>
      <c r="AP101" s="12">
        <f t="shared" si="23"/>
        <v>0</v>
      </c>
      <c r="AQ101" s="12">
        <f t="shared" si="24"/>
        <v>0</v>
      </c>
      <c r="AR101" s="12">
        <f t="shared" si="25"/>
        <v>0</v>
      </c>
      <c r="AS101" s="12">
        <f t="shared" si="26"/>
        <v>0</v>
      </c>
      <c r="AT101" s="12">
        <f t="shared" si="27"/>
        <v>0</v>
      </c>
      <c r="AU101" s="12" t="e">
        <f>IF(#REF!&lt;&gt;"",IF(AA101="",1,0),0)</f>
        <v>#REF!</v>
      </c>
      <c r="AV101" s="12">
        <f t="shared" si="28"/>
        <v>0</v>
      </c>
      <c r="AW101" s="12">
        <f t="shared" si="29"/>
        <v>0</v>
      </c>
      <c r="AX101" s="12">
        <f t="shared" si="30"/>
        <v>0</v>
      </c>
      <c r="AY101" s="12">
        <f t="shared" si="36"/>
        <v>0</v>
      </c>
      <c r="AZ101" s="12">
        <f t="shared" si="37"/>
        <v>0</v>
      </c>
      <c r="BA101" s="12">
        <f t="shared" si="38"/>
        <v>0</v>
      </c>
      <c r="BB101" s="12">
        <f t="shared" si="39"/>
        <v>0</v>
      </c>
      <c r="BC101" s="12">
        <f t="shared" si="40"/>
        <v>0</v>
      </c>
      <c r="BD101" s="12">
        <f t="shared" si="41"/>
        <v>0</v>
      </c>
      <c r="BE101" s="12">
        <f t="shared" si="42"/>
        <v>0</v>
      </c>
      <c r="BF101" s="12">
        <f t="shared" si="43"/>
        <v>0</v>
      </c>
      <c r="BG101" s="12">
        <f t="shared" si="44"/>
        <v>0</v>
      </c>
      <c r="BH101" s="12">
        <f t="shared" si="45"/>
        <v>0</v>
      </c>
    </row>
    <row r="102" spans="1:60" s="12" customFormat="1" ht="27.75" customHeight="1">
      <c r="A102" s="45" t="str">
        <f t="shared" si="31"/>
        <v/>
      </c>
      <c r="B102" s="60"/>
      <c r="C102" s="61"/>
      <c r="D102" s="62"/>
      <c r="E102" s="63"/>
      <c r="F102" s="37"/>
      <c r="G102" s="36"/>
      <c r="H102" s="38"/>
      <c r="I102" s="38"/>
      <c r="J102" s="35"/>
      <c r="K102" s="72"/>
      <c r="L102" s="39"/>
      <c r="M102" s="39"/>
      <c r="N102" s="62"/>
      <c r="O102" s="64"/>
      <c r="P102" s="64"/>
      <c r="Q102" s="65"/>
      <c r="R102" s="39"/>
      <c r="S102" s="46"/>
      <c r="T102" s="46"/>
      <c r="U102" s="39"/>
      <c r="V102" s="40"/>
      <c r="W102" s="40"/>
      <c r="X102" s="40"/>
      <c r="Y102" s="12" t="str">
        <f>IFERROR(VLOOKUP($F102,PRM!$G$3:$H$5,2,FALSE),"")</f>
        <v/>
      </c>
      <c r="Z102" s="12" t="str">
        <f>IFERROR(VLOOKUP($G102,PRM!$I$3:$J$5,2,FALSE),"")</f>
        <v/>
      </c>
      <c r="AA102" s="12" t="str">
        <f>IFERROR(VLOOKUP(#REF!,PRM!$K$3:$L$4,2,FALSE),"")</f>
        <v/>
      </c>
      <c r="AB102" s="12" t="str">
        <f>IFERROR(VLOOKUP($N102,PRM!$M$3:$N$50,2,FALSE),"")</f>
        <v/>
      </c>
      <c r="AC102" s="12" t="str">
        <f>IFERROR(VLOOKUP($Z$3&amp;$V102,PRM!$Q$3:$R$31,2,FALSE),"")</f>
        <v/>
      </c>
      <c r="AD102" s="12">
        <f>IFERROR(VLOOKUP($Z$3&amp;$W102,PRM!$X$3:$Y$50,2,FALSE),"")</f>
        <v>0</v>
      </c>
      <c r="AE102" s="12">
        <f>IFERROR(VLOOKUP($Z$3&amp;$X102,PRM!$AC$3:$AD$45,2,FALSE),"")</f>
        <v>0</v>
      </c>
      <c r="AF102" s="12" t="str">
        <f>IFERROR(VLOOKUP($Z$3&amp;$V102,PRM!$Q$3:$T$31,3,FALSE),"")</f>
        <v/>
      </c>
      <c r="AG102" s="12" t="str">
        <f>IFERROR(IF($AF102=0,0,MATCH($Z$3,PRM!$U$3:'PRM'!$U$50,0)),"")</f>
        <v/>
      </c>
      <c r="AH102" s="12" t="str">
        <f>IF($Z$3="","",(IF($AF102=0,0,COUNTIF(PRM!$U$3:'PRM'!$U$50,$Z$3))))</f>
        <v/>
      </c>
      <c r="AI102" s="12" t="str">
        <f>IFERROR(VLOOKUP($Z$3&amp;$V102,PRM!$Q$3:$T$31,4,FALSE),"")</f>
        <v/>
      </c>
      <c r="AJ102" s="12" t="str">
        <f>IFERROR(IF($AI102=0,0,MATCH($Z$3,PRM!$Z$3:'PRM'!$Z$95,0)),"")</f>
        <v/>
      </c>
      <c r="AK102" s="12" t="str">
        <f>IF($Z$3="","",IF($AI102=0,0,COUNTIF(PRM!$Z$3:'PRM'!$Z$95,$Z$3)))</f>
        <v/>
      </c>
      <c r="AL102" s="12">
        <f t="shared" si="32"/>
        <v>0</v>
      </c>
      <c r="AM102" s="12">
        <f t="shared" si="33"/>
        <v>0</v>
      </c>
      <c r="AN102" s="12">
        <f t="shared" si="34"/>
        <v>0</v>
      </c>
      <c r="AO102" s="12">
        <f t="shared" si="35"/>
        <v>0</v>
      </c>
      <c r="AP102" s="12">
        <f t="shared" si="23"/>
        <v>0</v>
      </c>
      <c r="AQ102" s="12">
        <f t="shared" si="24"/>
        <v>0</v>
      </c>
      <c r="AR102" s="12">
        <f t="shared" si="25"/>
        <v>0</v>
      </c>
      <c r="AS102" s="12">
        <f t="shared" si="26"/>
        <v>0</v>
      </c>
      <c r="AT102" s="12">
        <f t="shared" si="27"/>
        <v>0</v>
      </c>
      <c r="AU102" s="12" t="e">
        <f>IF(#REF!&lt;&gt;"",IF(AA102="",1,0),0)</f>
        <v>#REF!</v>
      </c>
      <c r="AV102" s="12">
        <f t="shared" si="28"/>
        <v>0</v>
      </c>
      <c r="AW102" s="12">
        <f t="shared" si="29"/>
        <v>0</v>
      </c>
      <c r="AX102" s="12">
        <f t="shared" si="30"/>
        <v>0</v>
      </c>
      <c r="AY102" s="12">
        <f t="shared" si="36"/>
        <v>0</v>
      </c>
      <c r="AZ102" s="12">
        <f t="shared" si="37"/>
        <v>0</v>
      </c>
      <c r="BA102" s="12">
        <f t="shared" si="38"/>
        <v>0</v>
      </c>
      <c r="BB102" s="12">
        <f t="shared" si="39"/>
        <v>0</v>
      </c>
      <c r="BC102" s="12">
        <f t="shared" si="40"/>
        <v>0</v>
      </c>
      <c r="BD102" s="12">
        <f t="shared" si="41"/>
        <v>0</v>
      </c>
      <c r="BE102" s="12">
        <f t="shared" si="42"/>
        <v>0</v>
      </c>
      <c r="BF102" s="12">
        <f t="shared" si="43"/>
        <v>0</v>
      </c>
      <c r="BG102" s="12">
        <f t="shared" si="44"/>
        <v>0</v>
      </c>
      <c r="BH102" s="12">
        <f t="shared" si="45"/>
        <v>0</v>
      </c>
    </row>
    <row r="103" spans="1:60" s="12" customFormat="1" ht="27.75" customHeight="1">
      <c r="A103" s="45" t="str">
        <f t="shared" si="31"/>
        <v/>
      </c>
      <c r="B103" s="60"/>
      <c r="C103" s="61"/>
      <c r="D103" s="62"/>
      <c r="E103" s="63"/>
      <c r="F103" s="37"/>
      <c r="G103" s="36"/>
      <c r="H103" s="38"/>
      <c r="I103" s="38"/>
      <c r="J103" s="35"/>
      <c r="K103" s="72"/>
      <c r="L103" s="39"/>
      <c r="M103" s="39"/>
      <c r="N103" s="62"/>
      <c r="O103" s="64"/>
      <c r="P103" s="64"/>
      <c r="Q103" s="65"/>
      <c r="R103" s="39"/>
      <c r="S103" s="46"/>
      <c r="T103" s="46"/>
      <c r="U103" s="39"/>
      <c r="V103" s="40"/>
      <c r="W103" s="40"/>
      <c r="X103" s="40"/>
      <c r="Y103" s="12" t="str">
        <f>IFERROR(VLOOKUP($F103,PRM!$G$3:$H$5,2,FALSE),"")</f>
        <v/>
      </c>
      <c r="Z103" s="12" t="str">
        <f>IFERROR(VLOOKUP($G103,PRM!$I$3:$J$5,2,FALSE),"")</f>
        <v/>
      </c>
      <c r="AA103" s="12" t="str">
        <f>IFERROR(VLOOKUP(#REF!,PRM!$K$3:$L$4,2,FALSE),"")</f>
        <v/>
      </c>
      <c r="AB103" s="12" t="str">
        <f>IFERROR(VLOOKUP($N103,PRM!$M$3:$N$50,2,FALSE),"")</f>
        <v/>
      </c>
      <c r="AC103" s="12" t="str">
        <f>IFERROR(VLOOKUP($Z$3&amp;$V103,PRM!$Q$3:$R$31,2,FALSE),"")</f>
        <v/>
      </c>
      <c r="AD103" s="12">
        <f>IFERROR(VLOOKUP($Z$3&amp;$W103,PRM!$X$3:$Y$50,2,FALSE),"")</f>
        <v>0</v>
      </c>
      <c r="AE103" s="12">
        <f>IFERROR(VLOOKUP($Z$3&amp;$X103,PRM!$AC$3:$AD$45,2,FALSE),"")</f>
        <v>0</v>
      </c>
      <c r="AF103" s="12" t="str">
        <f>IFERROR(VLOOKUP($Z$3&amp;$V103,PRM!$Q$3:$T$31,3,FALSE),"")</f>
        <v/>
      </c>
      <c r="AG103" s="12" t="str">
        <f>IFERROR(IF($AF103=0,0,MATCH($Z$3,PRM!$U$3:'PRM'!$U$50,0)),"")</f>
        <v/>
      </c>
      <c r="AH103" s="12" t="str">
        <f>IF($Z$3="","",(IF($AF103=0,0,COUNTIF(PRM!$U$3:'PRM'!$U$50,$Z$3))))</f>
        <v/>
      </c>
      <c r="AI103" s="12" t="str">
        <f>IFERROR(VLOOKUP($Z$3&amp;$V103,PRM!$Q$3:$T$31,4,FALSE),"")</f>
        <v/>
      </c>
      <c r="AJ103" s="12" t="str">
        <f>IFERROR(IF($AI103=0,0,MATCH($Z$3,PRM!$Z$3:'PRM'!$Z$95,0)),"")</f>
        <v/>
      </c>
      <c r="AK103" s="12" t="str">
        <f>IF($Z$3="","",IF($AI103=0,0,COUNTIF(PRM!$Z$3:'PRM'!$Z$95,$Z$3)))</f>
        <v/>
      </c>
      <c r="AL103" s="12">
        <f t="shared" si="32"/>
        <v>0</v>
      </c>
      <c r="AM103" s="12">
        <f t="shared" si="33"/>
        <v>0</v>
      </c>
      <c r="AN103" s="12">
        <f t="shared" si="34"/>
        <v>0</v>
      </c>
      <c r="AO103" s="12">
        <f t="shared" si="35"/>
        <v>0</v>
      </c>
      <c r="AP103" s="12">
        <f t="shared" si="23"/>
        <v>0</v>
      </c>
      <c r="AQ103" s="12">
        <f t="shared" si="24"/>
        <v>0</v>
      </c>
      <c r="AR103" s="12">
        <f t="shared" si="25"/>
        <v>0</v>
      </c>
      <c r="AS103" s="12">
        <f t="shared" si="26"/>
        <v>0</v>
      </c>
      <c r="AT103" s="12">
        <f t="shared" si="27"/>
        <v>0</v>
      </c>
      <c r="AU103" s="12" t="e">
        <f>IF(#REF!&lt;&gt;"",IF(AA103="",1,0),0)</f>
        <v>#REF!</v>
      </c>
      <c r="AV103" s="12">
        <f t="shared" si="28"/>
        <v>0</v>
      </c>
      <c r="AW103" s="12">
        <f t="shared" si="29"/>
        <v>0</v>
      </c>
      <c r="AX103" s="12">
        <f t="shared" si="30"/>
        <v>0</v>
      </c>
      <c r="AY103" s="12">
        <f t="shared" si="36"/>
        <v>0</v>
      </c>
      <c r="AZ103" s="12">
        <f t="shared" si="37"/>
        <v>0</v>
      </c>
      <c r="BA103" s="12">
        <f t="shared" si="38"/>
        <v>0</v>
      </c>
      <c r="BB103" s="12">
        <f t="shared" si="39"/>
        <v>0</v>
      </c>
      <c r="BC103" s="12">
        <f t="shared" si="40"/>
        <v>0</v>
      </c>
      <c r="BD103" s="12">
        <f t="shared" si="41"/>
        <v>0</v>
      </c>
      <c r="BE103" s="12">
        <f t="shared" si="42"/>
        <v>0</v>
      </c>
      <c r="BF103" s="12">
        <f t="shared" si="43"/>
        <v>0</v>
      </c>
      <c r="BG103" s="12">
        <f t="shared" si="44"/>
        <v>0</v>
      </c>
      <c r="BH103" s="12">
        <f t="shared" si="45"/>
        <v>0</v>
      </c>
    </row>
    <row r="104" spans="1:60" s="12" customFormat="1" ht="27.75" customHeight="1">
      <c r="A104" s="45" t="str">
        <f t="shared" si="31"/>
        <v/>
      </c>
      <c r="B104" s="60"/>
      <c r="C104" s="61"/>
      <c r="D104" s="62"/>
      <c r="E104" s="63"/>
      <c r="F104" s="37"/>
      <c r="G104" s="36"/>
      <c r="H104" s="38"/>
      <c r="I104" s="38"/>
      <c r="J104" s="35"/>
      <c r="K104" s="72"/>
      <c r="L104" s="39"/>
      <c r="M104" s="39"/>
      <c r="N104" s="62"/>
      <c r="O104" s="64"/>
      <c r="P104" s="64"/>
      <c r="Q104" s="65"/>
      <c r="R104" s="39"/>
      <c r="S104" s="46"/>
      <c r="T104" s="46"/>
      <c r="U104" s="39"/>
      <c r="V104" s="40"/>
      <c r="W104" s="40"/>
      <c r="X104" s="40"/>
      <c r="Y104" s="12" t="str">
        <f>IFERROR(VLOOKUP($F104,PRM!$G$3:$H$5,2,FALSE),"")</f>
        <v/>
      </c>
      <c r="Z104" s="12" t="str">
        <f>IFERROR(VLOOKUP($G104,PRM!$I$3:$J$5,2,FALSE),"")</f>
        <v/>
      </c>
      <c r="AA104" s="12" t="str">
        <f>IFERROR(VLOOKUP(#REF!,PRM!$K$3:$L$4,2,FALSE),"")</f>
        <v/>
      </c>
      <c r="AB104" s="12" t="str">
        <f>IFERROR(VLOOKUP($N104,PRM!$M$3:$N$50,2,FALSE),"")</f>
        <v/>
      </c>
      <c r="AC104" s="12" t="str">
        <f>IFERROR(VLOOKUP($Z$3&amp;$V104,PRM!$Q$3:$R$31,2,FALSE),"")</f>
        <v/>
      </c>
      <c r="AD104" s="12">
        <f>IFERROR(VLOOKUP($Z$3&amp;$W104,PRM!$X$3:$Y$50,2,FALSE),"")</f>
        <v>0</v>
      </c>
      <c r="AE104" s="12">
        <f>IFERROR(VLOOKUP($Z$3&amp;$X104,PRM!$AC$3:$AD$45,2,FALSE),"")</f>
        <v>0</v>
      </c>
      <c r="AF104" s="12" t="str">
        <f>IFERROR(VLOOKUP($Z$3&amp;$V104,PRM!$Q$3:$T$31,3,FALSE),"")</f>
        <v/>
      </c>
      <c r="AG104" s="12" t="str">
        <f>IFERROR(IF($AF104=0,0,MATCH($Z$3,PRM!$U$3:'PRM'!$U$50,0)),"")</f>
        <v/>
      </c>
      <c r="AH104" s="12" t="str">
        <f>IF($Z$3="","",(IF($AF104=0,0,COUNTIF(PRM!$U$3:'PRM'!$U$50,$Z$3))))</f>
        <v/>
      </c>
      <c r="AI104" s="12" t="str">
        <f>IFERROR(VLOOKUP($Z$3&amp;$V104,PRM!$Q$3:$T$31,4,FALSE),"")</f>
        <v/>
      </c>
      <c r="AJ104" s="12" t="str">
        <f>IFERROR(IF($AI104=0,0,MATCH($Z$3,PRM!$Z$3:'PRM'!$Z$95,0)),"")</f>
        <v/>
      </c>
      <c r="AK104" s="12" t="str">
        <f>IF($Z$3="","",IF($AI104=0,0,COUNTIF(PRM!$Z$3:'PRM'!$Z$95,$Z$3)))</f>
        <v/>
      </c>
      <c r="AL104" s="12">
        <f t="shared" si="32"/>
        <v>0</v>
      </c>
      <c r="AM104" s="12">
        <f t="shared" si="33"/>
        <v>0</v>
      </c>
      <c r="AN104" s="12">
        <f t="shared" si="34"/>
        <v>0</v>
      </c>
      <c r="AO104" s="12">
        <f t="shared" si="35"/>
        <v>0</v>
      </c>
      <c r="AP104" s="12">
        <f t="shared" si="23"/>
        <v>0</v>
      </c>
      <c r="AQ104" s="12">
        <f t="shared" si="24"/>
        <v>0</v>
      </c>
      <c r="AR104" s="12">
        <f t="shared" si="25"/>
        <v>0</v>
      </c>
      <c r="AS104" s="12">
        <f t="shared" si="26"/>
        <v>0</v>
      </c>
      <c r="AT104" s="12">
        <f t="shared" si="27"/>
        <v>0</v>
      </c>
      <c r="AU104" s="12" t="e">
        <f>IF(#REF!&lt;&gt;"",IF(AA104="",1,0),0)</f>
        <v>#REF!</v>
      </c>
      <c r="AV104" s="12">
        <f t="shared" si="28"/>
        <v>0</v>
      </c>
      <c r="AW104" s="12">
        <f t="shared" si="29"/>
        <v>0</v>
      </c>
      <c r="AX104" s="12">
        <f t="shared" si="30"/>
        <v>0</v>
      </c>
      <c r="AY104" s="12">
        <f t="shared" si="36"/>
        <v>0</v>
      </c>
      <c r="AZ104" s="12">
        <f t="shared" si="37"/>
        <v>0</v>
      </c>
      <c r="BA104" s="12">
        <f t="shared" si="38"/>
        <v>0</v>
      </c>
      <c r="BB104" s="12">
        <f t="shared" si="39"/>
        <v>0</v>
      </c>
      <c r="BC104" s="12">
        <f t="shared" si="40"/>
        <v>0</v>
      </c>
      <c r="BD104" s="12">
        <f t="shared" si="41"/>
        <v>0</v>
      </c>
      <c r="BE104" s="12">
        <f t="shared" si="42"/>
        <v>0</v>
      </c>
      <c r="BF104" s="12">
        <f t="shared" si="43"/>
        <v>0</v>
      </c>
      <c r="BG104" s="12">
        <f t="shared" si="44"/>
        <v>0</v>
      </c>
      <c r="BH104" s="12">
        <f t="shared" si="45"/>
        <v>0</v>
      </c>
    </row>
    <row r="105" spans="1:60" s="12" customFormat="1" ht="27.75" customHeight="1">
      <c r="A105" s="45" t="str">
        <f t="shared" si="31"/>
        <v/>
      </c>
      <c r="B105" s="60"/>
      <c r="C105" s="61"/>
      <c r="D105" s="62"/>
      <c r="E105" s="63"/>
      <c r="F105" s="37"/>
      <c r="G105" s="36"/>
      <c r="H105" s="38"/>
      <c r="I105" s="38"/>
      <c r="J105" s="35"/>
      <c r="K105" s="72"/>
      <c r="L105" s="39"/>
      <c r="M105" s="39"/>
      <c r="N105" s="62"/>
      <c r="O105" s="64"/>
      <c r="P105" s="64"/>
      <c r="Q105" s="65"/>
      <c r="R105" s="39"/>
      <c r="S105" s="46"/>
      <c r="T105" s="46"/>
      <c r="U105" s="39"/>
      <c r="V105" s="40"/>
      <c r="W105" s="40"/>
      <c r="X105" s="40"/>
      <c r="Y105" s="12" t="str">
        <f>IFERROR(VLOOKUP($F105,PRM!$G$3:$H$5,2,FALSE),"")</f>
        <v/>
      </c>
      <c r="Z105" s="12" t="str">
        <f>IFERROR(VLOOKUP($G105,PRM!$I$3:$J$5,2,FALSE),"")</f>
        <v/>
      </c>
      <c r="AA105" s="12" t="str">
        <f>IFERROR(VLOOKUP(#REF!,PRM!$K$3:$L$4,2,FALSE),"")</f>
        <v/>
      </c>
      <c r="AB105" s="12" t="str">
        <f>IFERROR(VLOOKUP($N105,PRM!$M$3:$N$50,2,FALSE),"")</f>
        <v/>
      </c>
      <c r="AC105" s="12" t="str">
        <f>IFERROR(VLOOKUP($Z$3&amp;$V105,PRM!$Q$3:$R$31,2,FALSE),"")</f>
        <v/>
      </c>
      <c r="AD105" s="12">
        <f>IFERROR(VLOOKUP($Z$3&amp;$W105,PRM!$X$3:$Y$50,2,FALSE),"")</f>
        <v>0</v>
      </c>
      <c r="AE105" s="12">
        <f>IFERROR(VLOOKUP($Z$3&amp;$X105,PRM!$AC$3:$AD$45,2,FALSE),"")</f>
        <v>0</v>
      </c>
      <c r="AF105" s="12" t="str">
        <f>IFERROR(VLOOKUP($Z$3&amp;$V105,PRM!$Q$3:$T$31,3,FALSE),"")</f>
        <v/>
      </c>
      <c r="AG105" s="12" t="str">
        <f>IFERROR(IF($AF105=0,0,MATCH($Z$3,PRM!$U$3:'PRM'!$U$50,0)),"")</f>
        <v/>
      </c>
      <c r="AH105" s="12" t="str">
        <f>IF($Z$3="","",(IF($AF105=0,0,COUNTIF(PRM!$U$3:'PRM'!$U$50,$Z$3))))</f>
        <v/>
      </c>
      <c r="AI105" s="12" t="str">
        <f>IFERROR(VLOOKUP($Z$3&amp;$V105,PRM!$Q$3:$T$31,4,FALSE),"")</f>
        <v/>
      </c>
      <c r="AJ105" s="12" t="str">
        <f>IFERROR(IF($AI105=0,0,MATCH($Z$3,PRM!$Z$3:'PRM'!$Z$95,0)),"")</f>
        <v/>
      </c>
      <c r="AK105" s="12" t="str">
        <f>IF($Z$3="","",IF($AI105=0,0,COUNTIF(PRM!$Z$3:'PRM'!$Z$95,$Z$3)))</f>
        <v/>
      </c>
      <c r="AL105" s="12">
        <f t="shared" si="32"/>
        <v>0</v>
      </c>
      <c r="AM105" s="12">
        <f t="shared" si="33"/>
        <v>0</v>
      </c>
      <c r="AN105" s="12">
        <f t="shared" si="34"/>
        <v>0</v>
      </c>
      <c r="AO105" s="12">
        <f t="shared" si="35"/>
        <v>0</v>
      </c>
      <c r="AP105" s="12">
        <f t="shared" si="23"/>
        <v>0</v>
      </c>
      <c r="AQ105" s="12">
        <f t="shared" si="24"/>
        <v>0</v>
      </c>
      <c r="AR105" s="12">
        <f t="shared" si="25"/>
        <v>0</v>
      </c>
      <c r="AS105" s="12">
        <f t="shared" si="26"/>
        <v>0</v>
      </c>
      <c r="AT105" s="12">
        <f t="shared" si="27"/>
        <v>0</v>
      </c>
      <c r="AU105" s="12" t="e">
        <f>IF(#REF!&lt;&gt;"",IF(AA105="",1,0),0)</f>
        <v>#REF!</v>
      </c>
      <c r="AV105" s="12">
        <f t="shared" si="28"/>
        <v>0</v>
      </c>
      <c r="AW105" s="12">
        <f t="shared" si="29"/>
        <v>0</v>
      </c>
      <c r="AX105" s="12">
        <f t="shared" si="30"/>
        <v>0</v>
      </c>
      <c r="AY105" s="12">
        <f t="shared" si="36"/>
        <v>0</v>
      </c>
      <c r="AZ105" s="12">
        <f t="shared" si="37"/>
        <v>0</v>
      </c>
      <c r="BA105" s="12">
        <f t="shared" si="38"/>
        <v>0</v>
      </c>
      <c r="BB105" s="12">
        <f t="shared" si="39"/>
        <v>0</v>
      </c>
      <c r="BC105" s="12">
        <f t="shared" si="40"/>
        <v>0</v>
      </c>
      <c r="BD105" s="12">
        <f t="shared" si="41"/>
        <v>0</v>
      </c>
      <c r="BE105" s="12">
        <f t="shared" si="42"/>
        <v>0</v>
      </c>
      <c r="BF105" s="12">
        <f t="shared" si="43"/>
        <v>0</v>
      </c>
      <c r="BG105" s="12">
        <f t="shared" si="44"/>
        <v>0</v>
      </c>
      <c r="BH105" s="12">
        <f t="shared" si="45"/>
        <v>0</v>
      </c>
    </row>
    <row r="106" spans="1:60" s="12" customFormat="1" ht="27.75" customHeight="1">
      <c r="A106" s="45" t="str">
        <f t="shared" si="31"/>
        <v/>
      </c>
      <c r="B106" s="60"/>
      <c r="C106" s="61"/>
      <c r="D106" s="62"/>
      <c r="E106" s="63"/>
      <c r="F106" s="37"/>
      <c r="G106" s="36"/>
      <c r="H106" s="38"/>
      <c r="I106" s="38"/>
      <c r="J106" s="35"/>
      <c r="K106" s="72"/>
      <c r="L106" s="39"/>
      <c r="M106" s="39"/>
      <c r="N106" s="62"/>
      <c r="O106" s="64"/>
      <c r="P106" s="64"/>
      <c r="Q106" s="65"/>
      <c r="R106" s="39"/>
      <c r="S106" s="46"/>
      <c r="T106" s="46"/>
      <c r="U106" s="39"/>
      <c r="V106" s="40"/>
      <c r="W106" s="40"/>
      <c r="X106" s="40"/>
      <c r="Y106" s="12" t="str">
        <f>IFERROR(VLOOKUP($F106,PRM!$G$3:$H$5,2,FALSE),"")</f>
        <v/>
      </c>
      <c r="Z106" s="12" t="str">
        <f>IFERROR(VLOOKUP($G106,PRM!$I$3:$J$5,2,FALSE),"")</f>
        <v/>
      </c>
      <c r="AA106" s="12" t="str">
        <f>IFERROR(VLOOKUP(#REF!,PRM!$K$3:$L$4,2,FALSE),"")</f>
        <v/>
      </c>
      <c r="AB106" s="12" t="str">
        <f>IFERROR(VLOOKUP($N106,PRM!$M$3:$N$50,2,FALSE),"")</f>
        <v/>
      </c>
      <c r="AC106" s="12" t="str">
        <f>IFERROR(VLOOKUP($Z$3&amp;$V106,PRM!$Q$3:$R$31,2,FALSE),"")</f>
        <v/>
      </c>
      <c r="AD106" s="12">
        <f>IFERROR(VLOOKUP($Z$3&amp;$W106,PRM!$X$3:$Y$50,2,FALSE),"")</f>
        <v>0</v>
      </c>
      <c r="AE106" s="12">
        <f>IFERROR(VLOOKUP($Z$3&amp;$X106,PRM!$AC$3:$AD$45,2,FALSE),"")</f>
        <v>0</v>
      </c>
      <c r="AF106" s="12" t="str">
        <f>IFERROR(VLOOKUP($Z$3&amp;$V106,PRM!$Q$3:$T$31,3,FALSE),"")</f>
        <v/>
      </c>
      <c r="AG106" s="12" t="str">
        <f>IFERROR(IF($AF106=0,0,MATCH($Z$3,PRM!$U$3:'PRM'!$U$50,0)),"")</f>
        <v/>
      </c>
      <c r="AH106" s="12" t="str">
        <f>IF($Z$3="","",(IF($AF106=0,0,COUNTIF(PRM!$U$3:'PRM'!$U$50,$Z$3))))</f>
        <v/>
      </c>
      <c r="AI106" s="12" t="str">
        <f>IFERROR(VLOOKUP($Z$3&amp;$V106,PRM!$Q$3:$T$31,4,FALSE),"")</f>
        <v/>
      </c>
      <c r="AJ106" s="12" t="str">
        <f>IFERROR(IF($AI106=0,0,MATCH($Z$3,PRM!$Z$3:'PRM'!$Z$95,0)),"")</f>
        <v/>
      </c>
      <c r="AK106" s="12" t="str">
        <f>IF($Z$3="","",IF($AI106=0,0,COUNTIF(PRM!$Z$3:'PRM'!$Z$95,$Z$3)))</f>
        <v/>
      </c>
      <c r="AL106" s="12">
        <f t="shared" si="32"/>
        <v>0</v>
      </c>
      <c r="AM106" s="12">
        <f t="shared" si="33"/>
        <v>0</v>
      </c>
      <c r="AN106" s="12">
        <f t="shared" si="34"/>
        <v>0</v>
      </c>
      <c r="AO106" s="12">
        <f t="shared" si="35"/>
        <v>0</v>
      </c>
      <c r="AP106" s="12">
        <f t="shared" si="23"/>
        <v>0</v>
      </c>
      <c r="AQ106" s="12">
        <f t="shared" si="24"/>
        <v>0</v>
      </c>
      <c r="AR106" s="12">
        <f t="shared" si="25"/>
        <v>0</v>
      </c>
      <c r="AS106" s="12">
        <f t="shared" si="26"/>
        <v>0</v>
      </c>
      <c r="AT106" s="12">
        <f t="shared" si="27"/>
        <v>0</v>
      </c>
      <c r="AU106" s="12" t="e">
        <f>IF(#REF!&lt;&gt;"",IF(AA106="",1,0),0)</f>
        <v>#REF!</v>
      </c>
      <c r="AV106" s="12">
        <f t="shared" si="28"/>
        <v>0</v>
      </c>
      <c r="AW106" s="12">
        <f t="shared" si="29"/>
        <v>0</v>
      </c>
      <c r="AX106" s="12">
        <f t="shared" si="30"/>
        <v>0</v>
      </c>
      <c r="AY106" s="12">
        <f t="shared" si="36"/>
        <v>0</v>
      </c>
      <c r="AZ106" s="12">
        <f t="shared" si="37"/>
        <v>0</v>
      </c>
      <c r="BA106" s="12">
        <f t="shared" si="38"/>
        <v>0</v>
      </c>
      <c r="BB106" s="12">
        <f t="shared" si="39"/>
        <v>0</v>
      </c>
      <c r="BC106" s="12">
        <f t="shared" si="40"/>
        <v>0</v>
      </c>
      <c r="BD106" s="12">
        <f t="shared" si="41"/>
        <v>0</v>
      </c>
      <c r="BE106" s="12">
        <f t="shared" si="42"/>
        <v>0</v>
      </c>
      <c r="BF106" s="12">
        <f t="shared" si="43"/>
        <v>0</v>
      </c>
      <c r="BG106" s="12">
        <f t="shared" si="44"/>
        <v>0</v>
      </c>
      <c r="BH106" s="12">
        <f t="shared" si="45"/>
        <v>0</v>
      </c>
    </row>
    <row r="107" spans="1:60" s="12" customFormat="1" ht="27.75" customHeight="1">
      <c r="A107" s="45" t="str">
        <f t="shared" si="31"/>
        <v/>
      </c>
      <c r="B107" s="60"/>
      <c r="C107" s="61"/>
      <c r="D107" s="62"/>
      <c r="E107" s="63"/>
      <c r="F107" s="37"/>
      <c r="G107" s="36"/>
      <c r="H107" s="38"/>
      <c r="I107" s="38"/>
      <c r="J107" s="35"/>
      <c r="K107" s="72"/>
      <c r="L107" s="39"/>
      <c r="M107" s="39"/>
      <c r="N107" s="62"/>
      <c r="O107" s="64"/>
      <c r="P107" s="64"/>
      <c r="Q107" s="65"/>
      <c r="R107" s="39"/>
      <c r="S107" s="46"/>
      <c r="T107" s="46"/>
      <c r="U107" s="39"/>
      <c r="V107" s="40"/>
      <c r="W107" s="40"/>
      <c r="X107" s="40"/>
      <c r="Y107" s="12" t="str">
        <f>IFERROR(VLOOKUP($F107,PRM!$G$3:$H$5,2,FALSE),"")</f>
        <v/>
      </c>
      <c r="Z107" s="12" t="str">
        <f>IFERROR(VLOOKUP($G107,PRM!$I$3:$J$5,2,FALSE),"")</f>
        <v/>
      </c>
      <c r="AA107" s="12" t="str">
        <f>IFERROR(VLOOKUP(#REF!,PRM!$K$3:$L$4,2,FALSE),"")</f>
        <v/>
      </c>
      <c r="AB107" s="12" t="str">
        <f>IFERROR(VLOOKUP($N107,PRM!$M$3:$N$50,2,FALSE),"")</f>
        <v/>
      </c>
      <c r="AC107" s="12" t="str">
        <f>IFERROR(VLOOKUP($Z$3&amp;$V107,PRM!$Q$3:$R$31,2,FALSE),"")</f>
        <v/>
      </c>
      <c r="AD107" s="12">
        <f>IFERROR(VLOOKUP($Z$3&amp;$W107,PRM!$X$3:$Y$50,2,FALSE),"")</f>
        <v>0</v>
      </c>
      <c r="AE107" s="12">
        <f>IFERROR(VLOOKUP($Z$3&amp;$X107,PRM!$AC$3:$AD$45,2,FALSE),"")</f>
        <v>0</v>
      </c>
      <c r="AF107" s="12" t="str">
        <f>IFERROR(VLOOKUP($Z$3&amp;$V107,PRM!$Q$3:$T$31,3,FALSE),"")</f>
        <v/>
      </c>
      <c r="AG107" s="12" t="str">
        <f>IFERROR(IF($AF107=0,0,MATCH($Z$3,PRM!$U$3:'PRM'!$U$50,0)),"")</f>
        <v/>
      </c>
      <c r="AH107" s="12" t="str">
        <f>IF($Z$3="","",(IF($AF107=0,0,COUNTIF(PRM!$U$3:'PRM'!$U$50,$Z$3))))</f>
        <v/>
      </c>
      <c r="AI107" s="12" t="str">
        <f>IFERROR(VLOOKUP($Z$3&amp;$V107,PRM!$Q$3:$T$31,4,FALSE),"")</f>
        <v/>
      </c>
      <c r="AJ107" s="12" t="str">
        <f>IFERROR(IF($AI107=0,0,MATCH($Z$3,PRM!$Z$3:'PRM'!$Z$95,0)),"")</f>
        <v/>
      </c>
      <c r="AK107" s="12" t="str">
        <f>IF($Z$3="","",IF($AI107=0,0,COUNTIF(PRM!$Z$3:'PRM'!$Z$95,$Z$3)))</f>
        <v/>
      </c>
      <c r="AL107" s="12">
        <f t="shared" si="32"/>
        <v>0</v>
      </c>
      <c r="AM107" s="12">
        <f t="shared" si="33"/>
        <v>0</v>
      </c>
      <c r="AN107" s="12">
        <f t="shared" si="34"/>
        <v>0</v>
      </c>
      <c r="AO107" s="12">
        <f t="shared" si="35"/>
        <v>0</v>
      </c>
      <c r="AP107" s="12">
        <f t="shared" si="23"/>
        <v>0</v>
      </c>
      <c r="AQ107" s="12">
        <f t="shared" si="24"/>
        <v>0</v>
      </c>
      <c r="AR107" s="12">
        <f t="shared" si="25"/>
        <v>0</v>
      </c>
      <c r="AS107" s="12">
        <f t="shared" si="26"/>
        <v>0</v>
      </c>
      <c r="AT107" s="12">
        <f t="shared" si="27"/>
        <v>0</v>
      </c>
      <c r="AU107" s="12" t="e">
        <f>IF(#REF!&lt;&gt;"",IF(AA107="",1,0),0)</f>
        <v>#REF!</v>
      </c>
      <c r="AV107" s="12">
        <f t="shared" si="28"/>
        <v>0</v>
      </c>
      <c r="AW107" s="12">
        <f t="shared" si="29"/>
        <v>0</v>
      </c>
      <c r="AX107" s="12">
        <f t="shared" si="30"/>
        <v>0</v>
      </c>
      <c r="AY107" s="12">
        <f t="shared" si="36"/>
        <v>0</v>
      </c>
      <c r="AZ107" s="12">
        <f t="shared" si="37"/>
        <v>0</v>
      </c>
      <c r="BA107" s="12">
        <f t="shared" si="38"/>
        <v>0</v>
      </c>
      <c r="BB107" s="12">
        <f t="shared" si="39"/>
        <v>0</v>
      </c>
      <c r="BC107" s="12">
        <f t="shared" si="40"/>
        <v>0</v>
      </c>
      <c r="BD107" s="12">
        <f t="shared" si="41"/>
        <v>0</v>
      </c>
      <c r="BE107" s="12">
        <f t="shared" si="42"/>
        <v>0</v>
      </c>
      <c r="BF107" s="12">
        <f t="shared" si="43"/>
        <v>0</v>
      </c>
      <c r="BG107" s="12">
        <f t="shared" si="44"/>
        <v>0</v>
      </c>
      <c r="BH107" s="12">
        <f t="shared" si="45"/>
        <v>0</v>
      </c>
    </row>
    <row r="108" spans="1:60" s="12" customFormat="1" ht="27.75" customHeight="1">
      <c r="A108" s="45" t="str">
        <f t="shared" si="31"/>
        <v/>
      </c>
      <c r="B108" s="60"/>
      <c r="C108" s="61"/>
      <c r="D108" s="62"/>
      <c r="E108" s="63"/>
      <c r="F108" s="37"/>
      <c r="G108" s="36"/>
      <c r="H108" s="38"/>
      <c r="I108" s="38"/>
      <c r="J108" s="35"/>
      <c r="K108" s="72"/>
      <c r="L108" s="39"/>
      <c r="M108" s="39"/>
      <c r="N108" s="62"/>
      <c r="O108" s="64"/>
      <c r="P108" s="64"/>
      <c r="Q108" s="65"/>
      <c r="R108" s="39"/>
      <c r="S108" s="46"/>
      <c r="T108" s="46"/>
      <c r="U108" s="39"/>
      <c r="V108" s="40"/>
      <c r="W108" s="40"/>
      <c r="X108" s="40"/>
      <c r="Y108" s="12" t="str">
        <f>IFERROR(VLOOKUP($F108,PRM!$G$3:$H$5,2,FALSE),"")</f>
        <v/>
      </c>
      <c r="Z108" s="12" t="str">
        <f>IFERROR(VLOOKUP($G108,PRM!$I$3:$J$5,2,FALSE),"")</f>
        <v/>
      </c>
      <c r="AA108" s="12" t="str">
        <f>IFERROR(VLOOKUP(#REF!,PRM!$K$3:$L$4,2,FALSE),"")</f>
        <v/>
      </c>
      <c r="AB108" s="12" t="str">
        <f>IFERROR(VLOOKUP($N108,PRM!$M$3:$N$50,2,FALSE),"")</f>
        <v/>
      </c>
      <c r="AC108" s="12" t="str">
        <f>IFERROR(VLOOKUP($Z$3&amp;$V108,PRM!$Q$3:$R$31,2,FALSE),"")</f>
        <v/>
      </c>
      <c r="AD108" s="12">
        <f>IFERROR(VLOOKUP($Z$3&amp;$W108,PRM!$X$3:$Y$50,2,FALSE),"")</f>
        <v>0</v>
      </c>
      <c r="AE108" s="12">
        <f>IFERROR(VLOOKUP($Z$3&amp;$X108,PRM!$AC$3:$AD$45,2,FALSE),"")</f>
        <v>0</v>
      </c>
      <c r="AF108" s="12" t="str">
        <f>IFERROR(VLOOKUP($Z$3&amp;$V108,PRM!$Q$3:$T$31,3,FALSE),"")</f>
        <v/>
      </c>
      <c r="AG108" s="12" t="str">
        <f>IFERROR(IF($AF108=0,0,MATCH($Z$3,PRM!$U$3:'PRM'!$U$50,0)),"")</f>
        <v/>
      </c>
      <c r="AH108" s="12" t="str">
        <f>IF($Z$3="","",(IF($AF108=0,0,COUNTIF(PRM!$U$3:'PRM'!$U$50,$Z$3))))</f>
        <v/>
      </c>
      <c r="AI108" s="12" t="str">
        <f>IFERROR(VLOOKUP($Z$3&amp;$V108,PRM!$Q$3:$T$31,4,FALSE),"")</f>
        <v/>
      </c>
      <c r="AJ108" s="12" t="str">
        <f>IFERROR(IF($AI108=0,0,MATCH($Z$3,PRM!$Z$3:'PRM'!$Z$95,0)),"")</f>
        <v/>
      </c>
      <c r="AK108" s="12" t="str">
        <f>IF($Z$3="","",IF($AI108=0,0,COUNTIF(PRM!$Z$3:'PRM'!$Z$95,$Z$3)))</f>
        <v/>
      </c>
      <c r="AL108" s="12">
        <f t="shared" si="32"/>
        <v>0</v>
      </c>
      <c r="AM108" s="12">
        <f t="shared" si="33"/>
        <v>0</v>
      </c>
      <c r="AN108" s="12">
        <f t="shared" si="34"/>
        <v>0</v>
      </c>
      <c r="AO108" s="12">
        <f t="shared" si="35"/>
        <v>0</v>
      </c>
      <c r="AP108" s="12">
        <f t="shared" si="23"/>
        <v>0</v>
      </c>
      <c r="AQ108" s="12">
        <f t="shared" si="24"/>
        <v>0</v>
      </c>
      <c r="AR108" s="12">
        <f t="shared" si="25"/>
        <v>0</v>
      </c>
      <c r="AS108" s="12">
        <f t="shared" si="26"/>
        <v>0</v>
      </c>
      <c r="AT108" s="12">
        <f t="shared" si="27"/>
        <v>0</v>
      </c>
      <c r="AU108" s="12" t="e">
        <f>IF(#REF!&lt;&gt;"",IF(AA108="",1,0),0)</f>
        <v>#REF!</v>
      </c>
      <c r="AV108" s="12">
        <f t="shared" si="28"/>
        <v>0</v>
      </c>
      <c r="AW108" s="12">
        <f t="shared" si="29"/>
        <v>0</v>
      </c>
      <c r="AX108" s="12">
        <f t="shared" si="30"/>
        <v>0</v>
      </c>
      <c r="AY108" s="12">
        <f t="shared" si="36"/>
        <v>0</v>
      </c>
      <c r="AZ108" s="12">
        <f t="shared" si="37"/>
        <v>0</v>
      </c>
      <c r="BA108" s="12">
        <f t="shared" si="38"/>
        <v>0</v>
      </c>
      <c r="BB108" s="12">
        <f t="shared" si="39"/>
        <v>0</v>
      </c>
      <c r="BC108" s="12">
        <f t="shared" si="40"/>
        <v>0</v>
      </c>
      <c r="BD108" s="12">
        <f t="shared" si="41"/>
        <v>0</v>
      </c>
      <c r="BE108" s="12">
        <f t="shared" si="42"/>
        <v>0</v>
      </c>
      <c r="BF108" s="12">
        <f t="shared" si="43"/>
        <v>0</v>
      </c>
      <c r="BG108" s="12">
        <f t="shared" si="44"/>
        <v>0</v>
      </c>
      <c r="BH108" s="12">
        <f t="shared" si="45"/>
        <v>0</v>
      </c>
    </row>
    <row r="109" spans="1:60" s="12" customFormat="1" ht="27.75" customHeight="1">
      <c r="A109" s="45" t="str">
        <f t="shared" si="31"/>
        <v/>
      </c>
      <c r="B109" s="60"/>
      <c r="C109" s="61"/>
      <c r="D109" s="62"/>
      <c r="E109" s="63"/>
      <c r="F109" s="37"/>
      <c r="G109" s="36"/>
      <c r="H109" s="38"/>
      <c r="I109" s="38"/>
      <c r="J109" s="35"/>
      <c r="K109" s="72"/>
      <c r="L109" s="39"/>
      <c r="M109" s="39"/>
      <c r="N109" s="62"/>
      <c r="O109" s="64"/>
      <c r="P109" s="64"/>
      <c r="Q109" s="65"/>
      <c r="R109" s="39"/>
      <c r="S109" s="46"/>
      <c r="T109" s="46"/>
      <c r="U109" s="39"/>
      <c r="V109" s="40"/>
      <c r="W109" s="40"/>
      <c r="X109" s="40"/>
      <c r="Y109" s="12" t="str">
        <f>IFERROR(VLOOKUP($F109,PRM!$G$3:$H$5,2,FALSE),"")</f>
        <v/>
      </c>
      <c r="Z109" s="12" t="str">
        <f>IFERROR(VLOOKUP($G109,PRM!$I$3:$J$5,2,FALSE),"")</f>
        <v/>
      </c>
      <c r="AA109" s="12" t="str">
        <f>IFERROR(VLOOKUP(#REF!,PRM!$K$3:$L$4,2,FALSE),"")</f>
        <v/>
      </c>
      <c r="AB109" s="12" t="str">
        <f>IFERROR(VLOOKUP($N109,PRM!$M$3:$N$50,2,FALSE),"")</f>
        <v/>
      </c>
      <c r="AC109" s="12" t="str">
        <f>IFERROR(VLOOKUP($Z$3&amp;$V109,PRM!$Q$3:$R$31,2,FALSE),"")</f>
        <v/>
      </c>
      <c r="AD109" s="12">
        <f>IFERROR(VLOOKUP($Z$3&amp;$W109,PRM!$X$3:$Y$50,2,FALSE),"")</f>
        <v>0</v>
      </c>
      <c r="AE109" s="12">
        <f>IFERROR(VLOOKUP($Z$3&amp;$X109,PRM!$AC$3:$AD$45,2,FALSE),"")</f>
        <v>0</v>
      </c>
      <c r="AF109" s="12" t="str">
        <f>IFERROR(VLOOKUP($Z$3&amp;$V109,PRM!$Q$3:$T$31,3,FALSE),"")</f>
        <v/>
      </c>
      <c r="AG109" s="12" t="str">
        <f>IFERROR(IF($AF109=0,0,MATCH($Z$3,PRM!$U$3:'PRM'!$U$50,0)),"")</f>
        <v/>
      </c>
      <c r="AH109" s="12" t="str">
        <f>IF($Z$3="","",(IF($AF109=0,0,COUNTIF(PRM!$U$3:'PRM'!$U$50,$Z$3))))</f>
        <v/>
      </c>
      <c r="AI109" s="12" t="str">
        <f>IFERROR(VLOOKUP($Z$3&amp;$V109,PRM!$Q$3:$T$31,4,FALSE),"")</f>
        <v/>
      </c>
      <c r="AJ109" s="12" t="str">
        <f>IFERROR(IF($AI109=0,0,MATCH($Z$3,PRM!$Z$3:'PRM'!$Z$95,0)),"")</f>
        <v/>
      </c>
      <c r="AK109" s="12" t="str">
        <f>IF($Z$3="","",IF($AI109=0,0,COUNTIF(PRM!$Z$3:'PRM'!$Z$95,$Z$3)))</f>
        <v/>
      </c>
      <c r="AL109" s="12">
        <f t="shared" si="32"/>
        <v>0</v>
      </c>
      <c r="AM109" s="12">
        <f t="shared" si="33"/>
        <v>0</v>
      </c>
      <c r="AN109" s="12">
        <f t="shared" si="34"/>
        <v>0</v>
      </c>
      <c r="AO109" s="12">
        <f t="shared" si="35"/>
        <v>0</v>
      </c>
      <c r="AP109" s="12">
        <f t="shared" si="23"/>
        <v>0</v>
      </c>
      <c r="AQ109" s="12">
        <f t="shared" si="24"/>
        <v>0</v>
      </c>
      <c r="AR109" s="12">
        <f t="shared" si="25"/>
        <v>0</v>
      </c>
      <c r="AS109" s="12">
        <f t="shared" si="26"/>
        <v>0</v>
      </c>
      <c r="AT109" s="12">
        <f t="shared" si="27"/>
        <v>0</v>
      </c>
      <c r="AU109" s="12" t="e">
        <f>IF(#REF!&lt;&gt;"",IF(AA109="",1,0),0)</f>
        <v>#REF!</v>
      </c>
      <c r="AV109" s="12">
        <f t="shared" si="28"/>
        <v>0</v>
      </c>
      <c r="AW109" s="12">
        <f t="shared" si="29"/>
        <v>0</v>
      </c>
      <c r="AX109" s="12">
        <f t="shared" si="30"/>
        <v>0</v>
      </c>
      <c r="AY109" s="12">
        <f t="shared" si="36"/>
        <v>0</v>
      </c>
      <c r="AZ109" s="12">
        <f t="shared" si="37"/>
        <v>0</v>
      </c>
      <c r="BA109" s="12">
        <f t="shared" si="38"/>
        <v>0</v>
      </c>
      <c r="BB109" s="12">
        <f t="shared" si="39"/>
        <v>0</v>
      </c>
      <c r="BC109" s="12">
        <f t="shared" si="40"/>
        <v>0</v>
      </c>
      <c r="BD109" s="12">
        <f t="shared" si="41"/>
        <v>0</v>
      </c>
      <c r="BE109" s="12">
        <f t="shared" si="42"/>
        <v>0</v>
      </c>
      <c r="BF109" s="12">
        <f t="shared" si="43"/>
        <v>0</v>
      </c>
      <c r="BG109" s="12">
        <f t="shared" si="44"/>
        <v>0</v>
      </c>
      <c r="BH109" s="12">
        <f t="shared" si="45"/>
        <v>0</v>
      </c>
    </row>
    <row r="110" spans="1:60" s="12" customFormat="1" ht="27.75" customHeight="1">
      <c r="A110" s="45" t="str">
        <f t="shared" si="31"/>
        <v/>
      </c>
      <c r="B110" s="60"/>
      <c r="C110" s="61"/>
      <c r="D110" s="62"/>
      <c r="E110" s="63"/>
      <c r="F110" s="37"/>
      <c r="G110" s="36"/>
      <c r="H110" s="38"/>
      <c r="I110" s="38"/>
      <c r="J110" s="35"/>
      <c r="K110" s="72"/>
      <c r="L110" s="39"/>
      <c r="M110" s="39"/>
      <c r="N110" s="62"/>
      <c r="O110" s="64"/>
      <c r="P110" s="64"/>
      <c r="Q110" s="65"/>
      <c r="R110" s="39"/>
      <c r="S110" s="46"/>
      <c r="T110" s="46"/>
      <c r="U110" s="39"/>
      <c r="V110" s="40"/>
      <c r="W110" s="40"/>
      <c r="X110" s="40"/>
      <c r="Y110" s="12" t="str">
        <f>IFERROR(VLOOKUP($F110,PRM!$G$3:$H$5,2,FALSE),"")</f>
        <v/>
      </c>
      <c r="Z110" s="12" t="str">
        <f>IFERROR(VLOOKUP($G110,PRM!$I$3:$J$5,2,FALSE),"")</f>
        <v/>
      </c>
      <c r="AA110" s="12" t="str">
        <f>IFERROR(VLOOKUP(#REF!,PRM!$K$3:$L$4,2,FALSE),"")</f>
        <v/>
      </c>
      <c r="AB110" s="12" t="str">
        <f>IFERROR(VLOOKUP($N110,PRM!$M$3:$N$50,2,FALSE),"")</f>
        <v/>
      </c>
      <c r="AC110" s="12" t="str">
        <f>IFERROR(VLOOKUP($Z$3&amp;$V110,PRM!$Q$3:$R$31,2,FALSE),"")</f>
        <v/>
      </c>
      <c r="AD110" s="12">
        <f>IFERROR(VLOOKUP($Z$3&amp;$W110,PRM!$X$3:$Y$50,2,FALSE),"")</f>
        <v>0</v>
      </c>
      <c r="AE110" s="12">
        <f>IFERROR(VLOOKUP($Z$3&amp;$X110,PRM!$AC$3:$AD$45,2,FALSE),"")</f>
        <v>0</v>
      </c>
      <c r="AF110" s="12" t="str">
        <f>IFERROR(VLOOKUP($Z$3&amp;$V110,PRM!$Q$3:$T$31,3,FALSE),"")</f>
        <v/>
      </c>
      <c r="AG110" s="12" t="str">
        <f>IFERROR(IF($AF110=0,0,MATCH($Z$3,PRM!$U$3:'PRM'!$U$50,0)),"")</f>
        <v/>
      </c>
      <c r="AH110" s="12" t="str">
        <f>IF($Z$3="","",(IF($AF110=0,0,COUNTIF(PRM!$U$3:'PRM'!$U$50,$Z$3))))</f>
        <v/>
      </c>
      <c r="AI110" s="12" t="str">
        <f>IFERROR(VLOOKUP($Z$3&amp;$V110,PRM!$Q$3:$T$31,4,FALSE),"")</f>
        <v/>
      </c>
      <c r="AJ110" s="12" t="str">
        <f>IFERROR(IF($AI110=0,0,MATCH($Z$3,PRM!$Z$3:'PRM'!$Z$95,0)),"")</f>
        <v/>
      </c>
      <c r="AK110" s="12" t="str">
        <f>IF($Z$3="","",IF($AI110=0,0,COUNTIF(PRM!$Z$3:'PRM'!$Z$95,$Z$3)))</f>
        <v/>
      </c>
      <c r="AL110" s="12">
        <f t="shared" si="32"/>
        <v>0</v>
      </c>
      <c r="AM110" s="12">
        <f t="shared" si="33"/>
        <v>0</v>
      </c>
      <c r="AN110" s="12">
        <f t="shared" si="34"/>
        <v>0</v>
      </c>
      <c r="AO110" s="12">
        <f t="shared" si="35"/>
        <v>0</v>
      </c>
      <c r="AP110" s="12">
        <f t="shared" si="23"/>
        <v>0</v>
      </c>
      <c r="AQ110" s="12">
        <f t="shared" si="24"/>
        <v>0</v>
      </c>
      <c r="AR110" s="12">
        <f t="shared" si="25"/>
        <v>0</v>
      </c>
      <c r="AS110" s="12">
        <f t="shared" si="26"/>
        <v>0</v>
      </c>
      <c r="AT110" s="12">
        <f t="shared" si="27"/>
        <v>0</v>
      </c>
      <c r="AU110" s="12" t="e">
        <f>IF(#REF!&lt;&gt;"",IF(AA110="",1,0),0)</f>
        <v>#REF!</v>
      </c>
      <c r="AV110" s="12">
        <f t="shared" si="28"/>
        <v>0</v>
      </c>
      <c r="AW110" s="12">
        <f t="shared" si="29"/>
        <v>0</v>
      </c>
      <c r="AX110" s="12">
        <f t="shared" si="30"/>
        <v>0</v>
      </c>
      <c r="AY110" s="12">
        <f t="shared" si="36"/>
        <v>0</v>
      </c>
      <c r="AZ110" s="12">
        <f t="shared" si="37"/>
        <v>0</v>
      </c>
      <c r="BA110" s="12">
        <f t="shared" si="38"/>
        <v>0</v>
      </c>
      <c r="BB110" s="12">
        <f t="shared" si="39"/>
        <v>0</v>
      </c>
      <c r="BC110" s="12">
        <f t="shared" si="40"/>
        <v>0</v>
      </c>
      <c r="BD110" s="12">
        <f t="shared" si="41"/>
        <v>0</v>
      </c>
      <c r="BE110" s="12">
        <f t="shared" si="42"/>
        <v>0</v>
      </c>
      <c r="BF110" s="12">
        <f t="shared" si="43"/>
        <v>0</v>
      </c>
      <c r="BG110" s="12">
        <f t="shared" si="44"/>
        <v>0</v>
      </c>
      <c r="BH110" s="12">
        <f t="shared" si="45"/>
        <v>0</v>
      </c>
    </row>
    <row r="111" spans="1:60" s="12" customFormat="1" ht="27.75" customHeight="1">
      <c r="A111" s="45" t="str">
        <f t="shared" si="31"/>
        <v/>
      </c>
      <c r="B111" s="60"/>
      <c r="C111" s="61"/>
      <c r="D111" s="62"/>
      <c r="E111" s="63"/>
      <c r="F111" s="37"/>
      <c r="G111" s="36"/>
      <c r="H111" s="38"/>
      <c r="I111" s="38"/>
      <c r="J111" s="35"/>
      <c r="K111" s="72"/>
      <c r="L111" s="39"/>
      <c r="M111" s="39"/>
      <c r="N111" s="62"/>
      <c r="O111" s="64"/>
      <c r="P111" s="64"/>
      <c r="Q111" s="65"/>
      <c r="R111" s="39"/>
      <c r="S111" s="46"/>
      <c r="T111" s="46"/>
      <c r="U111" s="39"/>
      <c r="V111" s="40"/>
      <c r="W111" s="40"/>
      <c r="X111" s="40"/>
      <c r="Y111" s="12" t="str">
        <f>IFERROR(VLOOKUP($F111,PRM!$G$3:$H$5,2,FALSE),"")</f>
        <v/>
      </c>
      <c r="Z111" s="12" t="str">
        <f>IFERROR(VLOOKUP($G111,PRM!$I$3:$J$5,2,FALSE),"")</f>
        <v/>
      </c>
      <c r="AA111" s="12" t="str">
        <f>IFERROR(VLOOKUP(#REF!,PRM!$K$3:$L$4,2,FALSE),"")</f>
        <v/>
      </c>
      <c r="AB111" s="12" t="str">
        <f>IFERROR(VLOOKUP($N111,PRM!$M$3:$N$50,2,FALSE),"")</f>
        <v/>
      </c>
      <c r="AC111" s="12" t="str">
        <f>IFERROR(VLOOKUP($Z$3&amp;$V111,PRM!$Q$3:$R$31,2,FALSE),"")</f>
        <v/>
      </c>
      <c r="AD111" s="12">
        <f>IFERROR(VLOOKUP($Z$3&amp;$W111,PRM!$X$3:$Y$50,2,FALSE),"")</f>
        <v>0</v>
      </c>
      <c r="AE111" s="12">
        <f>IFERROR(VLOOKUP($Z$3&amp;$X111,PRM!$AC$3:$AD$45,2,FALSE),"")</f>
        <v>0</v>
      </c>
      <c r="AF111" s="12" t="str">
        <f>IFERROR(VLOOKUP($Z$3&amp;$V111,PRM!$Q$3:$T$31,3,FALSE),"")</f>
        <v/>
      </c>
      <c r="AG111" s="12" t="str">
        <f>IFERROR(IF($AF111=0,0,MATCH($Z$3,PRM!$U$3:'PRM'!$U$50,0)),"")</f>
        <v/>
      </c>
      <c r="AH111" s="12" t="str">
        <f>IF($Z$3="","",(IF($AF111=0,0,COUNTIF(PRM!$U$3:'PRM'!$U$50,$Z$3))))</f>
        <v/>
      </c>
      <c r="AI111" s="12" t="str">
        <f>IFERROR(VLOOKUP($Z$3&amp;$V111,PRM!$Q$3:$T$31,4,FALSE),"")</f>
        <v/>
      </c>
      <c r="AJ111" s="12" t="str">
        <f>IFERROR(IF($AI111=0,0,MATCH($Z$3,PRM!$Z$3:'PRM'!$Z$95,0)),"")</f>
        <v/>
      </c>
      <c r="AK111" s="12" t="str">
        <f>IF($Z$3="","",IF($AI111=0,0,COUNTIF(PRM!$Z$3:'PRM'!$Z$95,$Z$3)))</f>
        <v/>
      </c>
      <c r="AL111" s="12">
        <f t="shared" si="32"/>
        <v>0</v>
      </c>
      <c r="AM111" s="12">
        <f t="shared" si="33"/>
        <v>0</v>
      </c>
      <c r="AN111" s="12">
        <f t="shared" si="34"/>
        <v>0</v>
      </c>
      <c r="AO111" s="12">
        <f t="shared" si="35"/>
        <v>0</v>
      </c>
      <c r="AP111" s="12">
        <f t="shared" si="23"/>
        <v>0</v>
      </c>
      <c r="AQ111" s="12">
        <f t="shared" si="24"/>
        <v>0</v>
      </c>
      <c r="AR111" s="12">
        <f t="shared" si="25"/>
        <v>0</v>
      </c>
      <c r="AS111" s="12">
        <f t="shared" si="26"/>
        <v>0</v>
      </c>
      <c r="AT111" s="12">
        <f t="shared" si="27"/>
        <v>0</v>
      </c>
      <c r="AU111" s="12" t="e">
        <f>IF(#REF!&lt;&gt;"",IF(AA111="",1,0),0)</f>
        <v>#REF!</v>
      </c>
      <c r="AV111" s="12">
        <f t="shared" si="28"/>
        <v>0</v>
      </c>
      <c r="AW111" s="12">
        <f t="shared" si="29"/>
        <v>0</v>
      </c>
      <c r="AX111" s="12">
        <f t="shared" si="30"/>
        <v>0</v>
      </c>
      <c r="AY111" s="12">
        <f t="shared" si="36"/>
        <v>0</v>
      </c>
      <c r="AZ111" s="12">
        <f t="shared" si="37"/>
        <v>0</v>
      </c>
      <c r="BA111" s="12">
        <f t="shared" si="38"/>
        <v>0</v>
      </c>
      <c r="BB111" s="12">
        <f t="shared" si="39"/>
        <v>0</v>
      </c>
      <c r="BC111" s="12">
        <f t="shared" si="40"/>
        <v>0</v>
      </c>
      <c r="BD111" s="12">
        <f t="shared" si="41"/>
        <v>0</v>
      </c>
      <c r="BE111" s="12">
        <f t="shared" si="42"/>
        <v>0</v>
      </c>
      <c r="BF111" s="12">
        <f t="shared" si="43"/>
        <v>0</v>
      </c>
      <c r="BG111" s="12">
        <f t="shared" si="44"/>
        <v>0</v>
      </c>
      <c r="BH111" s="12">
        <f t="shared" si="45"/>
        <v>0</v>
      </c>
    </row>
    <row r="112" spans="1:60" s="12" customFormat="1" ht="27.75" customHeight="1">
      <c r="A112" s="45" t="str">
        <f t="shared" si="31"/>
        <v/>
      </c>
      <c r="B112" s="60"/>
      <c r="C112" s="61"/>
      <c r="D112" s="62"/>
      <c r="E112" s="63"/>
      <c r="F112" s="37"/>
      <c r="G112" s="36"/>
      <c r="H112" s="38"/>
      <c r="I112" s="38"/>
      <c r="J112" s="35"/>
      <c r="K112" s="72"/>
      <c r="L112" s="39"/>
      <c r="M112" s="39"/>
      <c r="N112" s="62"/>
      <c r="O112" s="64"/>
      <c r="P112" s="64"/>
      <c r="Q112" s="65"/>
      <c r="R112" s="39"/>
      <c r="S112" s="46"/>
      <c r="T112" s="46"/>
      <c r="U112" s="39"/>
      <c r="V112" s="40"/>
      <c r="W112" s="40"/>
      <c r="X112" s="40"/>
      <c r="Y112" s="12" t="str">
        <f>IFERROR(VLOOKUP($F112,PRM!$G$3:$H$5,2,FALSE),"")</f>
        <v/>
      </c>
      <c r="Z112" s="12" t="str">
        <f>IFERROR(VLOOKUP($G112,PRM!$I$3:$J$5,2,FALSE),"")</f>
        <v/>
      </c>
      <c r="AA112" s="12" t="str">
        <f>IFERROR(VLOOKUP(#REF!,PRM!$K$3:$L$4,2,FALSE),"")</f>
        <v/>
      </c>
      <c r="AB112" s="12" t="str">
        <f>IFERROR(VLOOKUP($N112,PRM!$M$3:$N$50,2,FALSE),"")</f>
        <v/>
      </c>
      <c r="AC112" s="12" t="str">
        <f>IFERROR(VLOOKUP($Z$3&amp;$V112,PRM!$Q$3:$R$31,2,FALSE),"")</f>
        <v/>
      </c>
      <c r="AD112" s="12">
        <f>IFERROR(VLOOKUP($Z$3&amp;$W112,PRM!$X$3:$Y$50,2,FALSE),"")</f>
        <v>0</v>
      </c>
      <c r="AE112" s="12">
        <f>IFERROR(VLOOKUP($Z$3&amp;$X112,PRM!$AC$3:$AD$45,2,FALSE),"")</f>
        <v>0</v>
      </c>
      <c r="AF112" s="12" t="str">
        <f>IFERROR(VLOOKUP($Z$3&amp;$V112,PRM!$Q$3:$T$31,3,FALSE),"")</f>
        <v/>
      </c>
      <c r="AG112" s="12" t="str">
        <f>IFERROR(IF($AF112=0,0,MATCH($Z$3,PRM!$U$3:'PRM'!$U$50,0)),"")</f>
        <v/>
      </c>
      <c r="AH112" s="12" t="str">
        <f>IF($Z$3="","",(IF($AF112=0,0,COUNTIF(PRM!$U$3:'PRM'!$U$50,$Z$3))))</f>
        <v/>
      </c>
      <c r="AI112" s="12" t="str">
        <f>IFERROR(VLOOKUP($Z$3&amp;$V112,PRM!$Q$3:$T$31,4,FALSE),"")</f>
        <v/>
      </c>
      <c r="AJ112" s="12" t="str">
        <f>IFERROR(IF($AI112=0,0,MATCH($Z$3,PRM!$Z$3:'PRM'!$Z$95,0)),"")</f>
        <v/>
      </c>
      <c r="AK112" s="12" t="str">
        <f>IF($Z$3="","",IF($AI112=0,0,COUNTIF(PRM!$Z$3:'PRM'!$Z$95,$Z$3)))</f>
        <v/>
      </c>
      <c r="AL112" s="12">
        <f t="shared" si="32"/>
        <v>0</v>
      </c>
      <c r="AM112" s="12">
        <f t="shared" si="33"/>
        <v>0</v>
      </c>
      <c r="AN112" s="12">
        <f t="shared" si="34"/>
        <v>0</v>
      </c>
      <c r="AO112" s="12">
        <f t="shared" si="35"/>
        <v>0</v>
      </c>
      <c r="AP112" s="12">
        <f t="shared" si="23"/>
        <v>0</v>
      </c>
      <c r="AQ112" s="12">
        <f t="shared" si="24"/>
        <v>0</v>
      </c>
      <c r="AR112" s="12">
        <f t="shared" si="25"/>
        <v>0</v>
      </c>
      <c r="AS112" s="12">
        <f t="shared" si="26"/>
        <v>0</v>
      </c>
      <c r="AT112" s="12">
        <f t="shared" si="27"/>
        <v>0</v>
      </c>
      <c r="AU112" s="12" t="e">
        <f>IF(#REF!&lt;&gt;"",IF(AA112="",1,0),0)</f>
        <v>#REF!</v>
      </c>
      <c r="AV112" s="12">
        <f t="shared" si="28"/>
        <v>0</v>
      </c>
      <c r="AW112" s="12">
        <f t="shared" si="29"/>
        <v>0</v>
      </c>
      <c r="AX112" s="12">
        <f t="shared" si="30"/>
        <v>0</v>
      </c>
      <c r="AY112" s="12">
        <f t="shared" si="36"/>
        <v>0</v>
      </c>
      <c r="AZ112" s="12">
        <f t="shared" si="37"/>
        <v>0</v>
      </c>
      <c r="BA112" s="12">
        <f t="shared" si="38"/>
        <v>0</v>
      </c>
      <c r="BB112" s="12">
        <f t="shared" si="39"/>
        <v>0</v>
      </c>
      <c r="BC112" s="12">
        <f t="shared" si="40"/>
        <v>0</v>
      </c>
      <c r="BD112" s="12">
        <f t="shared" si="41"/>
        <v>0</v>
      </c>
      <c r="BE112" s="12">
        <f t="shared" si="42"/>
        <v>0</v>
      </c>
      <c r="BF112" s="12">
        <f t="shared" si="43"/>
        <v>0</v>
      </c>
      <c r="BG112" s="12">
        <f t="shared" si="44"/>
        <v>0</v>
      </c>
      <c r="BH112" s="12">
        <f t="shared" si="45"/>
        <v>0</v>
      </c>
    </row>
    <row r="113" spans="1:60" s="12" customFormat="1" ht="27.75" customHeight="1">
      <c r="A113" s="45" t="str">
        <f t="shared" si="31"/>
        <v/>
      </c>
      <c r="B113" s="60"/>
      <c r="C113" s="61"/>
      <c r="D113" s="62"/>
      <c r="E113" s="63"/>
      <c r="F113" s="37"/>
      <c r="G113" s="36"/>
      <c r="H113" s="38"/>
      <c r="I113" s="38"/>
      <c r="J113" s="35"/>
      <c r="K113" s="72"/>
      <c r="L113" s="39"/>
      <c r="M113" s="39"/>
      <c r="N113" s="62"/>
      <c r="O113" s="64"/>
      <c r="P113" s="64"/>
      <c r="Q113" s="65"/>
      <c r="R113" s="39"/>
      <c r="S113" s="46"/>
      <c r="T113" s="46"/>
      <c r="U113" s="39"/>
      <c r="V113" s="40"/>
      <c r="W113" s="40"/>
      <c r="X113" s="40"/>
      <c r="Y113" s="12" t="str">
        <f>IFERROR(VLOOKUP($F113,PRM!$G$3:$H$5,2,FALSE),"")</f>
        <v/>
      </c>
      <c r="Z113" s="12" t="str">
        <f>IFERROR(VLOOKUP($G113,PRM!$I$3:$J$5,2,FALSE),"")</f>
        <v/>
      </c>
      <c r="AA113" s="12" t="str">
        <f>IFERROR(VLOOKUP(#REF!,PRM!$K$3:$L$4,2,FALSE),"")</f>
        <v/>
      </c>
      <c r="AB113" s="12" t="str">
        <f>IFERROR(VLOOKUP($N113,PRM!$M$3:$N$50,2,FALSE),"")</f>
        <v/>
      </c>
      <c r="AC113" s="12" t="str">
        <f>IFERROR(VLOOKUP($Z$3&amp;$V113,PRM!$Q$3:$R$31,2,FALSE),"")</f>
        <v/>
      </c>
      <c r="AD113" s="12">
        <f>IFERROR(VLOOKUP($Z$3&amp;$W113,PRM!$X$3:$Y$50,2,FALSE),"")</f>
        <v>0</v>
      </c>
      <c r="AE113" s="12">
        <f>IFERROR(VLOOKUP($Z$3&amp;$X113,PRM!$AC$3:$AD$45,2,FALSE),"")</f>
        <v>0</v>
      </c>
      <c r="AF113" s="12" t="str">
        <f>IFERROR(VLOOKUP($Z$3&amp;$V113,PRM!$Q$3:$T$31,3,FALSE),"")</f>
        <v/>
      </c>
      <c r="AG113" s="12" t="str">
        <f>IFERROR(IF($AF113=0,0,MATCH($Z$3,PRM!$U$3:'PRM'!$U$50,0)),"")</f>
        <v/>
      </c>
      <c r="AH113" s="12" t="str">
        <f>IF($Z$3="","",(IF($AF113=0,0,COUNTIF(PRM!$U$3:'PRM'!$U$50,$Z$3))))</f>
        <v/>
      </c>
      <c r="AI113" s="12" t="str">
        <f>IFERROR(VLOOKUP($Z$3&amp;$V113,PRM!$Q$3:$T$31,4,FALSE),"")</f>
        <v/>
      </c>
      <c r="AJ113" s="12" t="str">
        <f>IFERROR(IF($AI113=0,0,MATCH($Z$3,PRM!$Z$3:'PRM'!$Z$95,0)),"")</f>
        <v/>
      </c>
      <c r="AK113" s="12" t="str">
        <f>IF($Z$3="","",IF($AI113=0,0,COUNTIF(PRM!$Z$3:'PRM'!$Z$95,$Z$3)))</f>
        <v/>
      </c>
      <c r="AL113" s="12">
        <f t="shared" si="32"/>
        <v>0</v>
      </c>
      <c r="AM113" s="12">
        <f t="shared" si="33"/>
        <v>0</v>
      </c>
      <c r="AN113" s="12">
        <f t="shared" si="34"/>
        <v>0</v>
      </c>
      <c r="AO113" s="12">
        <f t="shared" si="35"/>
        <v>0</v>
      </c>
      <c r="AP113" s="12">
        <f t="shared" si="23"/>
        <v>0</v>
      </c>
      <c r="AQ113" s="12">
        <f t="shared" si="24"/>
        <v>0</v>
      </c>
      <c r="AR113" s="12">
        <f t="shared" si="25"/>
        <v>0</v>
      </c>
      <c r="AS113" s="12">
        <f t="shared" si="26"/>
        <v>0</v>
      </c>
      <c r="AT113" s="12">
        <f t="shared" si="27"/>
        <v>0</v>
      </c>
      <c r="AU113" s="12" t="e">
        <f>IF(#REF!&lt;&gt;"",IF(AA113="",1,0),0)</f>
        <v>#REF!</v>
      </c>
      <c r="AV113" s="12">
        <f t="shared" si="28"/>
        <v>0</v>
      </c>
      <c r="AW113" s="12">
        <f t="shared" si="29"/>
        <v>0</v>
      </c>
      <c r="AX113" s="12">
        <f t="shared" si="30"/>
        <v>0</v>
      </c>
      <c r="AY113" s="12">
        <f t="shared" si="36"/>
        <v>0</v>
      </c>
      <c r="AZ113" s="12">
        <f t="shared" si="37"/>
        <v>0</v>
      </c>
      <c r="BA113" s="12">
        <f t="shared" si="38"/>
        <v>0</v>
      </c>
      <c r="BB113" s="12">
        <f t="shared" si="39"/>
        <v>0</v>
      </c>
      <c r="BC113" s="12">
        <f t="shared" si="40"/>
        <v>0</v>
      </c>
      <c r="BD113" s="12">
        <f t="shared" si="41"/>
        <v>0</v>
      </c>
      <c r="BE113" s="12">
        <f t="shared" si="42"/>
        <v>0</v>
      </c>
      <c r="BF113" s="12">
        <f t="shared" si="43"/>
        <v>0</v>
      </c>
      <c r="BG113" s="12">
        <f t="shared" si="44"/>
        <v>0</v>
      </c>
      <c r="BH113" s="12">
        <f t="shared" si="45"/>
        <v>0</v>
      </c>
    </row>
    <row r="114" spans="1:60" s="12" customFormat="1" ht="27.75" customHeight="1">
      <c r="A114" s="45" t="str">
        <f t="shared" si="31"/>
        <v/>
      </c>
      <c r="B114" s="60"/>
      <c r="C114" s="61"/>
      <c r="D114" s="62"/>
      <c r="E114" s="63"/>
      <c r="F114" s="37"/>
      <c r="G114" s="36"/>
      <c r="H114" s="38"/>
      <c r="I114" s="38"/>
      <c r="J114" s="35"/>
      <c r="K114" s="72"/>
      <c r="L114" s="39"/>
      <c r="M114" s="39"/>
      <c r="N114" s="62"/>
      <c r="O114" s="64"/>
      <c r="P114" s="64"/>
      <c r="Q114" s="65"/>
      <c r="R114" s="39"/>
      <c r="S114" s="46"/>
      <c r="T114" s="46"/>
      <c r="U114" s="39"/>
      <c r="V114" s="40"/>
      <c r="W114" s="40"/>
      <c r="X114" s="40"/>
      <c r="Y114" s="12" t="str">
        <f>IFERROR(VLOOKUP($F114,PRM!$G$3:$H$5,2,FALSE),"")</f>
        <v/>
      </c>
      <c r="Z114" s="12" t="str">
        <f>IFERROR(VLOOKUP($G114,PRM!$I$3:$J$5,2,FALSE),"")</f>
        <v/>
      </c>
      <c r="AA114" s="12" t="str">
        <f>IFERROR(VLOOKUP(#REF!,PRM!$K$3:$L$4,2,FALSE),"")</f>
        <v/>
      </c>
      <c r="AB114" s="12" t="str">
        <f>IFERROR(VLOOKUP($N114,PRM!$M$3:$N$50,2,FALSE),"")</f>
        <v/>
      </c>
      <c r="AC114" s="12" t="str">
        <f>IFERROR(VLOOKUP($Z$3&amp;$V114,PRM!$Q$3:$R$31,2,FALSE),"")</f>
        <v/>
      </c>
      <c r="AD114" s="12">
        <f>IFERROR(VLOOKUP($Z$3&amp;$W114,PRM!$X$3:$Y$50,2,FALSE),"")</f>
        <v>0</v>
      </c>
      <c r="AE114" s="12">
        <f>IFERROR(VLOOKUP($Z$3&amp;$X114,PRM!$AC$3:$AD$45,2,FALSE),"")</f>
        <v>0</v>
      </c>
      <c r="AF114" s="12" t="str">
        <f>IFERROR(VLOOKUP($Z$3&amp;$V114,PRM!$Q$3:$T$31,3,FALSE),"")</f>
        <v/>
      </c>
      <c r="AG114" s="12" t="str">
        <f>IFERROR(IF($AF114=0,0,MATCH($Z$3,PRM!$U$3:'PRM'!$U$50,0)),"")</f>
        <v/>
      </c>
      <c r="AH114" s="12" t="str">
        <f>IF($Z$3="","",(IF($AF114=0,0,COUNTIF(PRM!$U$3:'PRM'!$U$50,$Z$3))))</f>
        <v/>
      </c>
      <c r="AI114" s="12" t="str">
        <f>IFERROR(VLOOKUP($Z$3&amp;$V114,PRM!$Q$3:$T$31,4,FALSE),"")</f>
        <v/>
      </c>
      <c r="AJ114" s="12" t="str">
        <f>IFERROR(IF($AI114=0,0,MATCH($Z$3,PRM!$Z$3:'PRM'!$Z$95,0)),"")</f>
        <v/>
      </c>
      <c r="AK114" s="12" t="str">
        <f>IF($Z$3="","",IF($AI114=0,0,COUNTIF(PRM!$Z$3:'PRM'!$Z$95,$Z$3)))</f>
        <v/>
      </c>
      <c r="AL114" s="12">
        <f t="shared" si="32"/>
        <v>0</v>
      </c>
      <c r="AM114" s="12">
        <f t="shared" si="33"/>
        <v>0</v>
      </c>
      <c r="AN114" s="12">
        <f t="shared" si="34"/>
        <v>0</v>
      </c>
      <c r="AO114" s="12">
        <f t="shared" si="35"/>
        <v>0</v>
      </c>
      <c r="AP114" s="12">
        <f t="shared" si="23"/>
        <v>0</v>
      </c>
      <c r="AQ114" s="12">
        <f t="shared" si="24"/>
        <v>0</v>
      </c>
      <c r="AR114" s="12">
        <f t="shared" si="25"/>
        <v>0</v>
      </c>
      <c r="AS114" s="12">
        <f t="shared" si="26"/>
        <v>0</v>
      </c>
      <c r="AT114" s="12">
        <f t="shared" si="27"/>
        <v>0</v>
      </c>
      <c r="AU114" s="12" t="e">
        <f>IF(#REF!&lt;&gt;"",IF(AA114="",1,0),0)</f>
        <v>#REF!</v>
      </c>
      <c r="AV114" s="12">
        <f t="shared" si="28"/>
        <v>0</v>
      </c>
      <c r="AW114" s="12">
        <f t="shared" si="29"/>
        <v>0</v>
      </c>
      <c r="AX114" s="12">
        <f t="shared" si="30"/>
        <v>0</v>
      </c>
      <c r="AY114" s="12">
        <f t="shared" si="36"/>
        <v>0</v>
      </c>
      <c r="AZ114" s="12">
        <f t="shared" si="37"/>
        <v>0</v>
      </c>
      <c r="BA114" s="12">
        <f t="shared" si="38"/>
        <v>0</v>
      </c>
      <c r="BB114" s="12">
        <f t="shared" si="39"/>
        <v>0</v>
      </c>
      <c r="BC114" s="12">
        <f t="shared" si="40"/>
        <v>0</v>
      </c>
      <c r="BD114" s="12">
        <f t="shared" si="41"/>
        <v>0</v>
      </c>
      <c r="BE114" s="12">
        <f t="shared" si="42"/>
        <v>0</v>
      </c>
      <c r="BF114" s="12">
        <f t="shared" si="43"/>
        <v>0</v>
      </c>
      <c r="BG114" s="12">
        <f t="shared" si="44"/>
        <v>0</v>
      </c>
      <c r="BH114" s="12">
        <f t="shared" si="45"/>
        <v>0</v>
      </c>
    </row>
    <row r="115" spans="1:60" s="12" customFormat="1" ht="27.75" customHeight="1">
      <c r="A115" s="45" t="str">
        <f t="shared" si="31"/>
        <v/>
      </c>
      <c r="B115" s="60"/>
      <c r="C115" s="61"/>
      <c r="D115" s="62"/>
      <c r="E115" s="63"/>
      <c r="F115" s="37"/>
      <c r="G115" s="36"/>
      <c r="H115" s="38"/>
      <c r="I115" s="38"/>
      <c r="J115" s="35"/>
      <c r="K115" s="72"/>
      <c r="L115" s="39"/>
      <c r="M115" s="39"/>
      <c r="N115" s="62"/>
      <c r="O115" s="64"/>
      <c r="P115" s="64"/>
      <c r="Q115" s="65"/>
      <c r="R115" s="39"/>
      <c r="S115" s="46"/>
      <c r="T115" s="46"/>
      <c r="U115" s="39"/>
      <c r="V115" s="40"/>
      <c r="W115" s="40"/>
      <c r="X115" s="40"/>
      <c r="Y115" s="12" t="str">
        <f>IFERROR(VLOOKUP($F115,PRM!$G$3:$H$5,2,FALSE),"")</f>
        <v/>
      </c>
      <c r="Z115" s="12" t="str">
        <f>IFERROR(VLOOKUP($G115,PRM!$I$3:$J$5,2,FALSE),"")</f>
        <v/>
      </c>
      <c r="AA115" s="12" t="str">
        <f>IFERROR(VLOOKUP(#REF!,PRM!$K$3:$L$4,2,FALSE),"")</f>
        <v/>
      </c>
      <c r="AB115" s="12" t="str">
        <f>IFERROR(VLOOKUP($N115,PRM!$M$3:$N$50,2,FALSE),"")</f>
        <v/>
      </c>
      <c r="AC115" s="12" t="str">
        <f>IFERROR(VLOOKUP($Z$3&amp;$V115,PRM!$Q$3:$R$31,2,FALSE),"")</f>
        <v/>
      </c>
      <c r="AD115" s="12">
        <f>IFERROR(VLOOKUP($Z$3&amp;$W115,PRM!$X$3:$Y$50,2,FALSE),"")</f>
        <v>0</v>
      </c>
      <c r="AE115" s="12">
        <f>IFERROR(VLOOKUP($Z$3&amp;$X115,PRM!$AC$3:$AD$45,2,FALSE),"")</f>
        <v>0</v>
      </c>
      <c r="AF115" s="12" t="str">
        <f>IFERROR(VLOOKUP($Z$3&amp;$V115,PRM!$Q$3:$T$31,3,FALSE),"")</f>
        <v/>
      </c>
      <c r="AG115" s="12" t="str">
        <f>IFERROR(IF($AF115=0,0,MATCH($Z$3,PRM!$U$3:'PRM'!$U$50,0)),"")</f>
        <v/>
      </c>
      <c r="AH115" s="12" t="str">
        <f>IF($Z$3="","",(IF($AF115=0,0,COUNTIF(PRM!$U$3:'PRM'!$U$50,$Z$3))))</f>
        <v/>
      </c>
      <c r="AI115" s="12" t="str">
        <f>IFERROR(VLOOKUP($Z$3&amp;$V115,PRM!$Q$3:$T$31,4,FALSE),"")</f>
        <v/>
      </c>
      <c r="AJ115" s="12" t="str">
        <f>IFERROR(IF($AI115=0,0,MATCH($Z$3,PRM!$Z$3:'PRM'!$Z$95,0)),"")</f>
        <v/>
      </c>
      <c r="AK115" s="12" t="str">
        <f>IF($Z$3="","",IF($AI115=0,0,COUNTIF(PRM!$Z$3:'PRM'!$Z$95,$Z$3)))</f>
        <v/>
      </c>
      <c r="AL115" s="12">
        <f t="shared" si="32"/>
        <v>0</v>
      </c>
      <c r="AM115" s="12">
        <f t="shared" si="33"/>
        <v>0</v>
      </c>
      <c r="AN115" s="12">
        <f t="shared" si="34"/>
        <v>0</v>
      </c>
      <c r="AO115" s="12">
        <f t="shared" si="35"/>
        <v>0</v>
      </c>
      <c r="AP115" s="12">
        <f t="shared" si="23"/>
        <v>0</v>
      </c>
      <c r="AQ115" s="12">
        <f t="shared" si="24"/>
        <v>0</v>
      </c>
      <c r="AR115" s="12">
        <f t="shared" si="25"/>
        <v>0</v>
      </c>
      <c r="AS115" s="12">
        <f t="shared" si="26"/>
        <v>0</v>
      </c>
      <c r="AT115" s="12">
        <f t="shared" si="27"/>
        <v>0</v>
      </c>
      <c r="AU115" s="12" t="e">
        <f>IF(#REF!&lt;&gt;"",IF(AA115="",1,0),0)</f>
        <v>#REF!</v>
      </c>
      <c r="AV115" s="12">
        <f t="shared" si="28"/>
        <v>0</v>
      </c>
      <c r="AW115" s="12">
        <f t="shared" si="29"/>
        <v>0</v>
      </c>
      <c r="AX115" s="12">
        <f t="shared" si="30"/>
        <v>0</v>
      </c>
      <c r="AY115" s="12">
        <f t="shared" si="36"/>
        <v>0</v>
      </c>
      <c r="AZ115" s="12">
        <f t="shared" si="37"/>
        <v>0</v>
      </c>
      <c r="BA115" s="12">
        <f t="shared" si="38"/>
        <v>0</v>
      </c>
      <c r="BB115" s="12">
        <f t="shared" si="39"/>
        <v>0</v>
      </c>
      <c r="BC115" s="12">
        <f t="shared" si="40"/>
        <v>0</v>
      </c>
      <c r="BD115" s="12">
        <f t="shared" si="41"/>
        <v>0</v>
      </c>
      <c r="BE115" s="12">
        <f t="shared" si="42"/>
        <v>0</v>
      </c>
      <c r="BF115" s="12">
        <f t="shared" si="43"/>
        <v>0</v>
      </c>
      <c r="BG115" s="12">
        <f t="shared" si="44"/>
        <v>0</v>
      </c>
      <c r="BH115" s="12">
        <f t="shared" si="45"/>
        <v>0</v>
      </c>
    </row>
    <row r="116" spans="1:60" s="12" customFormat="1" ht="27.75" customHeight="1">
      <c r="A116" s="45" t="str">
        <f t="shared" si="31"/>
        <v/>
      </c>
      <c r="B116" s="60"/>
      <c r="C116" s="61"/>
      <c r="D116" s="62"/>
      <c r="E116" s="63"/>
      <c r="F116" s="37"/>
      <c r="G116" s="36"/>
      <c r="H116" s="38"/>
      <c r="I116" s="38"/>
      <c r="J116" s="35"/>
      <c r="K116" s="72"/>
      <c r="L116" s="39"/>
      <c r="M116" s="39"/>
      <c r="N116" s="62"/>
      <c r="O116" s="64"/>
      <c r="P116" s="64"/>
      <c r="Q116" s="65"/>
      <c r="R116" s="39"/>
      <c r="S116" s="46"/>
      <c r="T116" s="46"/>
      <c r="U116" s="39"/>
      <c r="V116" s="40"/>
      <c r="W116" s="40"/>
      <c r="X116" s="40"/>
      <c r="Y116" s="12" t="str">
        <f>IFERROR(VLOOKUP($F116,PRM!$G$3:$H$5,2,FALSE),"")</f>
        <v/>
      </c>
      <c r="Z116" s="12" t="str">
        <f>IFERROR(VLOOKUP($G116,PRM!$I$3:$J$5,2,FALSE),"")</f>
        <v/>
      </c>
      <c r="AA116" s="12" t="str">
        <f>IFERROR(VLOOKUP(#REF!,PRM!$K$3:$L$4,2,FALSE),"")</f>
        <v/>
      </c>
      <c r="AB116" s="12" t="str">
        <f>IFERROR(VLOOKUP($N116,PRM!$M$3:$N$50,2,FALSE),"")</f>
        <v/>
      </c>
      <c r="AC116" s="12" t="str">
        <f>IFERROR(VLOOKUP($Z$3&amp;$V116,PRM!$Q$3:$R$31,2,FALSE),"")</f>
        <v/>
      </c>
      <c r="AD116" s="12">
        <f>IFERROR(VLOOKUP($Z$3&amp;$W116,PRM!$X$3:$Y$50,2,FALSE),"")</f>
        <v>0</v>
      </c>
      <c r="AE116" s="12">
        <f>IFERROR(VLOOKUP($Z$3&amp;$X116,PRM!$AC$3:$AD$45,2,FALSE),"")</f>
        <v>0</v>
      </c>
      <c r="AF116" s="12" t="str">
        <f>IFERROR(VLOOKUP($Z$3&amp;$V116,PRM!$Q$3:$T$31,3,FALSE),"")</f>
        <v/>
      </c>
      <c r="AG116" s="12" t="str">
        <f>IFERROR(IF($AF116=0,0,MATCH($Z$3,PRM!$U$3:'PRM'!$U$50,0)),"")</f>
        <v/>
      </c>
      <c r="AH116" s="12" t="str">
        <f>IF($Z$3="","",(IF($AF116=0,0,COUNTIF(PRM!$U$3:'PRM'!$U$50,$Z$3))))</f>
        <v/>
      </c>
      <c r="AI116" s="12" t="str">
        <f>IFERROR(VLOOKUP($Z$3&amp;$V116,PRM!$Q$3:$T$31,4,FALSE),"")</f>
        <v/>
      </c>
      <c r="AJ116" s="12" t="str">
        <f>IFERROR(IF($AI116=0,0,MATCH($Z$3,PRM!$Z$3:'PRM'!$Z$95,0)),"")</f>
        <v/>
      </c>
      <c r="AK116" s="12" t="str">
        <f>IF($Z$3="","",IF($AI116=0,0,COUNTIF(PRM!$Z$3:'PRM'!$Z$95,$Z$3)))</f>
        <v/>
      </c>
      <c r="AL116" s="12">
        <f t="shared" si="32"/>
        <v>0</v>
      </c>
      <c r="AM116" s="12">
        <f t="shared" si="33"/>
        <v>0</v>
      </c>
      <c r="AN116" s="12">
        <f t="shared" si="34"/>
        <v>0</v>
      </c>
      <c r="AO116" s="12">
        <f t="shared" si="35"/>
        <v>0</v>
      </c>
      <c r="AP116" s="12">
        <f t="shared" si="23"/>
        <v>0</v>
      </c>
      <c r="AQ116" s="12">
        <f t="shared" si="24"/>
        <v>0</v>
      </c>
      <c r="AR116" s="12">
        <f t="shared" si="25"/>
        <v>0</v>
      </c>
      <c r="AS116" s="12">
        <f t="shared" si="26"/>
        <v>0</v>
      </c>
      <c r="AT116" s="12">
        <f t="shared" si="27"/>
        <v>0</v>
      </c>
      <c r="AU116" s="12" t="e">
        <f>IF(#REF!&lt;&gt;"",IF(AA116="",1,0),0)</f>
        <v>#REF!</v>
      </c>
      <c r="AV116" s="12">
        <f t="shared" si="28"/>
        <v>0</v>
      </c>
      <c r="AW116" s="12">
        <f t="shared" si="29"/>
        <v>0</v>
      </c>
      <c r="AX116" s="12">
        <f t="shared" si="30"/>
        <v>0</v>
      </c>
      <c r="AY116" s="12">
        <f t="shared" si="36"/>
        <v>0</v>
      </c>
      <c r="AZ116" s="12">
        <f t="shared" si="37"/>
        <v>0</v>
      </c>
      <c r="BA116" s="12">
        <f t="shared" si="38"/>
        <v>0</v>
      </c>
      <c r="BB116" s="12">
        <f t="shared" si="39"/>
        <v>0</v>
      </c>
      <c r="BC116" s="12">
        <f t="shared" si="40"/>
        <v>0</v>
      </c>
      <c r="BD116" s="12">
        <f t="shared" si="41"/>
        <v>0</v>
      </c>
      <c r="BE116" s="12">
        <f t="shared" si="42"/>
        <v>0</v>
      </c>
      <c r="BF116" s="12">
        <f t="shared" si="43"/>
        <v>0</v>
      </c>
      <c r="BG116" s="12">
        <f t="shared" si="44"/>
        <v>0</v>
      </c>
      <c r="BH116" s="12">
        <f t="shared" si="45"/>
        <v>0</v>
      </c>
    </row>
    <row r="117" spans="1:60" s="12" customFormat="1" ht="27.75" customHeight="1">
      <c r="A117" s="45" t="str">
        <f t="shared" si="31"/>
        <v/>
      </c>
      <c r="B117" s="60"/>
      <c r="C117" s="61"/>
      <c r="D117" s="62"/>
      <c r="E117" s="63"/>
      <c r="F117" s="37"/>
      <c r="G117" s="36"/>
      <c r="H117" s="38"/>
      <c r="I117" s="38"/>
      <c r="J117" s="35"/>
      <c r="K117" s="72"/>
      <c r="L117" s="39"/>
      <c r="M117" s="39"/>
      <c r="N117" s="62"/>
      <c r="O117" s="64"/>
      <c r="P117" s="64"/>
      <c r="Q117" s="65"/>
      <c r="R117" s="39"/>
      <c r="S117" s="46"/>
      <c r="T117" s="46"/>
      <c r="U117" s="39"/>
      <c r="V117" s="40"/>
      <c r="W117" s="40"/>
      <c r="X117" s="40"/>
      <c r="Y117" s="12" t="str">
        <f>IFERROR(VLOOKUP($F117,PRM!$G$3:$H$5,2,FALSE),"")</f>
        <v/>
      </c>
      <c r="Z117" s="12" t="str">
        <f>IFERROR(VLOOKUP($G117,PRM!$I$3:$J$5,2,FALSE),"")</f>
        <v/>
      </c>
      <c r="AA117" s="12" t="str">
        <f>IFERROR(VLOOKUP(#REF!,PRM!$K$3:$L$4,2,FALSE),"")</f>
        <v/>
      </c>
      <c r="AB117" s="12" t="str">
        <f>IFERROR(VLOOKUP($N117,PRM!$M$3:$N$50,2,FALSE),"")</f>
        <v/>
      </c>
      <c r="AC117" s="12" t="str">
        <f>IFERROR(VLOOKUP($Z$3&amp;$V117,PRM!$Q$3:$R$31,2,FALSE),"")</f>
        <v/>
      </c>
      <c r="AD117" s="12">
        <f>IFERROR(VLOOKUP($Z$3&amp;$W117,PRM!$X$3:$Y$50,2,FALSE),"")</f>
        <v>0</v>
      </c>
      <c r="AE117" s="12">
        <f>IFERROR(VLOOKUP($Z$3&amp;$X117,PRM!$AC$3:$AD$45,2,FALSE),"")</f>
        <v>0</v>
      </c>
      <c r="AF117" s="12" t="str">
        <f>IFERROR(VLOOKUP($Z$3&amp;$V117,PRM!$Q$3:$T$31,3,FALSE),"")</f>
        <v/>
      </c>
      <c r="AG117" s="12" t="str">
        <f>IFERROR(IF($AF117=0,0,MATCH($Z$3,PRM!$U$3:'PRM'!$U$50,0)),"")</f>
        <v/>
      </c>
      <c r="AH117" s="12" t="str">
        <f>IF($Z$3="","",(IF($AF117=0,0,COUNTIF(PRM!$U$3:'PRM'!$U$50,$Z$3))))</f>
        <v/>
      </c>
      <c r="AI117" s="12" t="str">
        <f>IFERROR(VLOOKUP($Z$3&amp;$V117,PRM!$Q$3:$T$31,4,FALSE),"")</f>
        <v/>
      </c>
      <c r="AJ117" s="12" t="str">
        <f>IFERROR(IF($AI117=0,0,MATCH($Z$3,PRM!$Z$3:'PRM'!$Z$95,0)),"")</f>
        <v/>
      </c>
      <c r="AK117" s="12" t="str">
        <f>IF($Z$3="","",IF($AI117=0,0,COUNTIF(PRM!$Z$3:'PRM'!$Z$95,$Z$3)))</f>
        <v/>
      </c>
      <c r="AL117" s="12">
        <f t="shared" si="32"/>
        <v>0</v>
      </c>
      <c r="AM117" s="12">
        <f t="shared" si="33"/>
        <v>0</v>
      </c>
      <c r="AN117" s="12">
        <f t="shared" si="34"/>
        <v>0</v>
      </c>
      <c r="AO117" s="12">
        <f t="shared" si="35"/>
        <v>0</v>
      </c>
      <c r="AP117" s="12">
        <f t="shared" si="23"/>
        <v>0</v>
      </c>
      <c r="AQ117" s="12">
        <f t="shared" si="24"/>
        <v>0</v>
      </c>
      <c r="AR117" s="12">
        <f t="shared" si="25"/>
        <v>0</v>
      </c>
      <c r="AS117" s="12">
        <f t="shared" si="26"/>
        <v>0</v>
      </c>
      <c r="AT117" s="12">
        <f t="shared" si="27"/>
        <v>0</v>
      </c>
      <c r="AU117" s="12" t="e">
        <f>IF(#REF!&lt;&gt;"",IF(AA117="",1,0),0)</f>
        <v>#REF!</v>
      </c>
      <c r="AV117" s="12">
        <f t="shared" si="28"/>
        <v>0</v>
      </c>
      <c r="AW117" s="12">
        <f t="shared" si="29"/>
        <v>0</v>
      </c>
      <c r="AX117" s="12">
        <f t="shared" si="30"/>
        <v>0</v>
      </c>
      <c r="AY117" s="12">
        <f t="shared" si="36"/>
        <v>0</v>
      </c>
      <c r="AZ117" s="12">
        <f t="shared" si="37"/>
        <v>0</v>
      </c>
      <c r="BA117" s="12">
        <f t="shared" si="38"/>
        <v>0</v>
      </c>
      <c r="BB117" s="12">
        <f t="shared" si="39"/>
        <v>0</v>
      </c>
      <c r="BC117" s="12">
        <f t="shared" si="40"/>
        <v>0</v>
      </c>
      <c r="BD117" s="12">
        <f t="shared" si="41"/>
        <v>0</v>
      </c>
      <c r="BE117" s="12">
        <f t="shared" si="42"/>
        <v>0</v>
      </c>
      <c r="BF117" s="12">
        <f t="shared" si="43"/>
        <v>0</v>
      </c>
      <c r="BG117" s="12">
        <f t="shared" si="44"/>
        <v>0</v>
      </c>
      <c r="BH117" s="12">
        <f t="shared" si="45"/>
        <v>0</v>
      </c>
    </row>
    <row r="118" spans="1:60" s="12" customFormat="1" ht="27.75" customHeight="1">
      <c r="A118" s="45" t="str">
        <f t="shared" si="31"/>
        <v/>
      </c>
      <c r="B118" s="60"/>
      <c r="C118" s="61"/>
      <c r="D118" s="62"/>
      <c r="E118" s="63"/>
      <c r="F118" s="37"/>
      <c r="G118" s="36"/>
      <c r="H118" s="38"/>
      <c r="I118" s="38"/>
      <c r="J118" s="35"/>
      <c r="K118" s="72"/>
      <c r="L118" s="39"/>
      <c r="M118" s="39"/>
      <c r="N118" s="62"/>
      <c r="O118" s="64"/>
      <c r="P118" s="64"/>
      <c r="Q118" s="65"/>
      <c r="R118" s="39"/>
      <c r="S118" s="46"/>
      <c r="T118" s="46"/>
      <c r="U118" s="39"/>
      <c r="V118" s="40"/>
      <c r="W118" s="40"/>
      <c r="X118" s="40"/>
      <c r="Y118" s="12" t="str">
        <f>IFERROR(VLOOKUP($F118,PRM!$G$3:$H$5,2,FALSE),"")</f>
        <v/>
      </c>
      <c r="Z118" s="12" t="str">
        <f>IFERROR(VLOOKUP($G118,PRM!$I$3:$J$5,2,FALSE),"")</f>
        <v/>
      </c>
      <c r="AA118" s="12" t="str">
        <f>IFERROR(VLOOKUP(#REF!,PRM!$K$3:$L$4,2,FALSE),"")</f>
        <v/>
      </c>
      <c r="AB118" s="12" t="str">
        <f>IFERROR(VLOOKUP($N118,PRM!$M$3:$N$50,2,FALSE),"")</f>
        <v/>
      </c>
      <c r="AC118" s="12" t="str">
        <f>IFERROR(VLOOKUP($Z$3&amp;$V118,PRM!$Q$3:$R$31,2,FALSE),"")</f>
        <v/>
      </c>
      <c r="AD118" s="12">
        <f>IFERROR(VLOOKUP($Z$3&amp;$W118,PRM!$X$3:$Y$50,2,FALSE),"")</f>
        <v>0</v>
      </c>
      <c r="AE118" s="12">
        <f>IFERROR(VLOOKUP($Z$3&amp;$X118,PRM!$AC$3:$AD$45,2,FALSE),"")</f>
        <v>0</v>
      </c>
      <c r="AF118" s="12" t="str">
        <f>IFERROR(VLOOKUP($Z$3&amp;$V118,PRM!$Q$3:$T$31,3,FALSE),"")</f>
        <v/>
      </c>
      <c r="AG118" s="12" t="str">
        <f>IFERROR(IF($AF118=0,0,MATCH($Z$3,PRM!$U$3:'PRM'!$U$50,0)),"")</f>
        <v/>
      </c>
      <c r="AH118" s="12" t="str">
        <f>IF($Z$3="","",(IF($AF118=0,0,COUNTIF(PRM!$U$3:'PRM'!$U$50,$Z$3))))</f>
        <v/>
      </c>
      <c r="AI118" s="12" t="str">
        <f>IFERROR(VLOOKUP($Z$3&amp;$V118,PRM!$Q$3:$T$31,4,FALSE),"")</f>
        <v/>
      </c>
      <c r="AJ118" s="12" t="str">
        <f>IFERROR(IF($AI118=0,0,MATCH($Z$3,PRM!$Z$3:'PRM'!$Z$95,0)),"")</f>
        <v/>
      </c>
      <c r="AK118" s="12" t="str">
        <f>IF($Z$3="","",IF($AI118=0,0,COUNTIF(PRM!$Z$3:'PRM'!$Z$95,$Z$3)))</f>
        <v/>
      </c>
      <c r="AL118" s="12">
        <f t="shared" si="32"/>
        <v>0</v>
      </c>
      <c r="AM118" s="12">
        <f t="shared" si="33"/>
        <v>0</v>
      </c>
      <c r="AN118" s="12">
        <f t="shared" si="34"/>
        <v>0</v>
      </c>
      <c r="AO118" s="12">
        <f t="shared" si="35"/>
        <v>0</v>
      </c>
      <c r="AP118" s="12">
        <f t="shared" si="23"/>
        <v>0</v>
      </c>
      <c r="AQ118" s="12">
        <f t="shared" si="24"/>
        <v>0</v>
      </c>
      <c r="AR118" s="12">
        <f t="shared" si="25"/>
        <v>0</v>
      </c>
      <c r="AS118" s="12">
        <f t="shared" si="26"/>
        <v>0</v>
      </c>
      <c r="AT118" s="12">
        <f t="shared" si="27"/>
        <v>0</v>
      </c>
      <c r="AU118" s="12" t="e">
        <f>IF(#REF!&lt;&gt;"",IF(AA118="",1,0),0)</f>
        <v>#REF!</v>
      </c>
      <c r="AV118" s="12">
        <f t="shared" si="28"/>
        <v>0</v>
      </c>
      <c r="AW118" s="12">
        <f t="shared" si="29"/>
        <v>0</v>
      </c>
      <c r="AX118" s="12">
        <f t="shared" si="30"/>
        <v>0</v>
      </c>
      <c r="AY118" s="12">
        <f t="shared" si="36"/>
        <v>0</v>
      </c>
      <c r="AZ118" s="12">
        <f t="shared" si="37"/>
        <v>0</v>
      </c>
      <c r="BA118" s="12">
        <f t="shared" si="38"/>
        <v>0</v>
      </c>
      <c r="BB118" s="12">
        <f t="shared" si="39"/>
        <v>0</v>
      </c>
      <c r="BC118" s="12">
        <f t="shared" si="40"/>
        <v>0</v>
      </c>
      <c r="BD118" s="12">
        <f t="shared" si="41"/>
        <v>0</v>
      </c>
      <c r="BE118" s="12">
        <f t="shared" si="42"/>
        <v>0</v>
      </c>
      <c r="BF118" s="12">
        <f t="shared" si="43"/>
        <v>0</v>
      </c>
      <c r="BG118" s="12">
        <f t="shared" si="44"/>
        <v>0</v>
      </c>
      <c r="BH118" s="12">
        <f t="shared" si="45"/>
        <v>0</v>
      </c>
    </row>
    <row r="119" spans="1:60" s="12" customFormat="1" ht="27.75" customHeight="1">
      <c r="A119" s="45" t="str">
        <f t="shared" si="31"/>
        <v/>
      </c>
      <c r="B119" s="60"/>
      <c r="C119" s="61"/>
      <c r="D119" s="62"/>
      <c r="E119" s="63"/>
      <c r="F119" s="37"/>
      <c r="G119" s="36"/>
      <c r="H119" s="38"/>
      <c r="I119" s="38"/>
      <c r="J119" s="35"/>
      <c r="K119" s="72"/>
      <c r="L119" s="39"/>
      <c r="M119" s="39"/>
      <c r="N119" s="62"/>
      <c r="O119" s="64"/>
      <c r="P119" s="64"/>
      <c r="Q119" s="65"/>
      <c r="R119" s="39"/>
      <c r="S119" s="46"/>
      <c r="T119" s="46"/>
      <c r="U119" s="39"/>
      <c r="V119" s="40"/>
      <c r="W119" s="40"/>
      <c r="X119" s="40"/>
      <c r="Y119" s="12" t="str">
        <f>IFERROR(VLOOKUP($F119,PRM!$G$3:$H$5,2,FALSE),"")</f>
        <v/>
      </c>
      <c r="Z119" s="12" t="str">
        <f>IFERROR(VLOOKUP($G119,PRM!$I$3:$J$5,2,FALSE),"")</f>
        <v/>
      </c>
      <c r="AA119" s="12" t="str">
        <f>IFERROR(VLOOKUP(#REF!,PRM!$K$3:$L$4,2,FALSE),"")</f>
        <v/>
      </c>
      <c r="AB119" s="12" t="str">
        <f>IFERROR(VLOOKUP($N119,PRM!$M$3:$N$50,2,FALSE),"")</f>
        <v/>
      </c>
      <c r="AC119" s="12" t="str">
        <f>IFERROR(VLOOKUP($Z$3&amp;$V119,PRM!$Q$3:$R$31,2,FALSE),"")</f>
        <v/>
      </c>
      <c r="AD119" s="12">
        <f>IFERROR(VLOOKUP($Z$3&amp;$W119,PRM!$X$3:$Y$50,2,FALSE),"")</f>
        <v>0</v>
      </c>
      <c r="AE119" s="12">
        <f>IFERROR(VLOOKUP($Z$3&amp;$X119,PRM!$AC$3:$AD$45,2,FALSE),"")</f>
        <v>0</v>
      </c>
      <c r="AF119" s="12" t="str">
        <f>IFERROR(VLOOKUP($Z$3&amp;$V119,PRM!$Q$3:$T$31,3,FALSE),"")</f>
        <v/>
      </c>
      <c r="AG119" s="12" t="str">
        <f>IFERROR(IF($AF119=0,0,MATCH($Z$3,PRM!$U$3:'PRM'!$U$50,0)),"")</f>
        <v/>
      </c>
      <c r="AH119" s="12" t="str">
        <f>IF($Z$3="","",(IF($AF119=0,0,COUNTIF(PRM!$U$3:'PRM'!$U$50,$Z$3))))</f>
        <v/>
      </c>
      <c r="AI119" s="12" t="str">
        <f>IFERROR(VLOOKUP($Z$3&amp;$V119,PRM!$Q$3:$T$31,4,FALSE),"")</f>
        <v/>
      </c>
      <c r="AJ119" s="12" t="str">
        <f>IFERROR(IF($AI119=0,0,MATCH($Z$3,PRM!$Z$3:'PRM'!$Z$95,0)),"")</f>
        <v/>
      </c>
      <c r="AK119" s="12" t="str">
        <f>IF($Z$3="","",IF($AI119=0,0,COUNTIF(PRM!$Z$3:'PRM'!$Z$95,$Z$3)))</f>
        <v/>
      </c>
      <c r="AL119" s="12">
        <f t="shared" si="32"/>
        <v>0</v>
      </c>
      <c r="AM119" s="12">
        <f t="shared" si="33"/>
        <v>0</v>
      </c>
      <c r="AN119" s="12">
        <f t="shared" si="34"/>
        <v>0</v>
      </c>
      <c r="AO119" s="12">
        <f t="shared" si="35"/>
        <v>0</v>
      </c>
      <c r="AP119" s="12">
        <f t="shared" si="23"/>
        <v>0</v>
      </c>
      <c r="AQ119" s="12">
        <f t="shared" si="24"/>
        <v>0</v>
      </c>
      <c r="AR119" s="12">
        <f t="shared" si="25"/>
        <v>0</v>
      </c>
      <c r="AS119" s="12">
        <f t="shared" si="26"/>
        <v>0</v>
      </c>
      <c r="AT119" s="12">
        <f t="shared" si="27"/>
        <v>0</v>
      </c>
      <c r="AU119" s="12" t="e">
        <f>IF(#REF!&lt;&gt;"",IF(AA119="",1,0),0)</f>
        <v>#REF!</v>
      </c>
      <c r="AV119" s="12">
        <f t="shared" si="28"/>
        <v>0</v>
      </c>
      <c r="AW119" s="12">
        <f t="shared" si="29"/>
        <v>0</v>
      </c>
      <c r="AX119" s="12">
        <f t="shared" si="30"/>
        <v>0</v>
      </c>
      <c r="AY119" s="12">
        <f t="shared" si="36"/>
        <v>0</v>
      </c>
      <c r="AZ119" s="12">
        <f t="shared" si="37"/>
        <v>0</v>
      </c>
      <c r="BA119" s="12">
        <f t="shared" si="38"/>
        <v>0</v>
      </c>
      <c r="BB119" s="12">
        <f t="shared" si="39"/>
        <v>0</v>
      </c>
      <c r="BC119" s="12">
        <f t="shared" si="40"/>
        <v>0</v>
      </c>
      <c r="BD119" s="12">
        <f t="shared" si="41"/>
        <v>0</v>
      </c>
      <c r="BE119" s="12">
        <f t="shared" si="42"/>
        <v>0</v>
      </c>
      <c r="BF119" s="12">
        <f t="shared" si="43"/>
        <v>0</v>
      </c>
      <c r="BG119" s="12">
        <f t="shared" si="44"/>
        <v>0</v>
      </c>
      <c r="BH119" s="12">
        <f t="shared" si="45"/>
        <v>0</v>
      </c>
    </row>
    <row r="120" spans="1:60" s="12" customFormat="1" ht="27.75" customHeight="1">
      <c r="A120" s="45" t="str">
        <f t="shared" si="31"/>
        <v/>
      </c>
      <c r="B120" s="60"/>
      <c r="C120" s="61"/>
      <c r="D120" s="62"/>
      <c r="E120" s="63"/>
      <c r="F120" s="37"/>
      <c r="G120" s="36"/>
      <c r="H120" s="38"/>
      <c r="I120" s="38"/>
      <c r="J120" s="35"/>
      <c r="K120" s="72"/>
      <c r="L120" s="39"/>
      <c r="M120" s="39"/>
      <c r="N120" s="62"/>
      <c r="O120" s="64"/>
      <c r="P120" s="64"/>
      <c r="Q120" s="65"/>
      <c r="R120" s="39"/>
      <c r="S120" s="46"/>
      <c r="T120" s="46"/>
      <c r="U120" s="39"/>
      <c r="V120" s="40"/>
      <c r="W120" s="40"/>
      <c r="X120" s="40"/>
      <c r="Y120" s="12" t="str">
        <f>IFERROR(VLOOKUP($F120,PRM!$G$3:$H$5,2,FALSE),"")</f>
        <v/>
      </c>
      <c r="Z120" s="12" t="str">
        <f>IFERROR(VLOOKUP($G120,PRM!$I$3:$J$5,2,FALSE),"")</f>
        <v/>
      </c>
      <c r="AA120" s="12" t="str">
        <f>IFERROR(VLOOKUP(#REF!,PRM!$K$3:$L$4,2,FALSE),"")</f>
        <v/>
      </c>
      <c r="AB120" s="12" t="str">
        <f>IFERROR(VLOOKUP($N120,PRM!$M$3:$N$50,2,FALSE),"")</f>
        <v/>
      </c>
      <c r="AC120" s="12" t="str">
        <f>IFERROR(VLOOKUP($Z$3&amp;$V120,PRM!$Q$3:$R$31,2,FALSE),"")</f>
        <v/>
      </c>
      <c r="AD120" s="12">
        <f>IFERROR(VLOOKUP($Z$3&amp;$W120,PRM!$X$3:$Y$50,2,FALSE),"")</f>
        <v>0</v>
      </c>
      <c r="AE120" s="12">
        <f>IFERROR(VLOOKUP($Z$3&amp;$X120,PRM!$AC$3:$AD$45,2,FALSE),"")</f>
        <v>0</v>
      </c>
      <c r="AF120" s="12" t="str">
        <f>IFERROR(VLOOKUP($Z$3&amp;$V120,PRM!$Q$3:$T$31,3,FALSE),"")</f>
        <v/>
      </c>
      <c r="AG120" s="12" t="str">
        <f>IFERROR(IF($AF120=0,0,MATCH($Z$3,PRM!$U$3:'PRM'!$U$50,0)),"")</f>
        <v/>
      </c>
      <c r="AH120" s="12" t="str">
        <f>IF($Z$3="","",(IF($AF120=0,0,COUNTIF(PRM!$U$3:'PRM'!$U$50,$Z$3))))</f>
        <v/>
      </c>
      <c r="AI120" s="12" t="str">
        <f>IFERROR(VLOOKUP($Z$3&amp;$V120,PRM!$Q$3:$T$31,4,FALSE),"")</f>
        <v/>
      </c>
      <c r="AJ120" s="12" t="str">
        <f>IFERROR(IF($AI120=0,0,MATCH($Z$3,PRM!$Z$3:'PRM'!$Z$95,0)),"")</f>
        <v/>
      </c>
      <c r="AK120" s="12" t="str">
        <f>IF($Z$3="","",IF($AI120=0,0,COUNTIF(PRM!$Z$3:'PRM'!$Z$95,$Z$3)))</f>
        <v/>
      </c>
      <c r="AL120" s="12">
        <f t="shared" si="32"/>
        <v>0</v>
      </c>
      <c r="AM120" s="12">
        <f t="shared" si="33"/>
        <v>0</v>
      </c>
      <c r="AN120" s="12">
        <f t="shared" si="34"/>
        <v>0</v>
      </c>
      <c r="AO120" s="12">
        <f t="shared" si="35"/>
        <v>0</v>
      </c>
      <c r="AP120" s="12">
        <f t="shared" si="23"/>
        <v>0</v>
      </c>
      <c r="AQ120" s="12">
        <f t="shared" si="24"/>
        <v>0</v>
      </c>
      <c r="AR120" s="12">
        <f t="shared" si="25"/>
        <v>0</v>
      </c>
      <c r="AS120" s="12">
        <f t="shared" si="26"/>
        <v>0</v>
      </c>
      <c r="AT120" s="12">
        <f t="shared" si="27"/>
        <v>0</v>
      </c>
      <c r="AU120" s="12" t="e">
        <f>IF(#REF!&lt;&gt;"",IF(AA120="",1,0),0)</f>
        <v>#REF!</v>
      </c>
      <c r="AV120" s="12">
        <f t="shared" si="28"/>
        <v>0</v>
      </c>
      <c r="AW120" s="12">
        <f t="shared" si="29"/>
        <v>0</v>
      </c>
      <c r="AX120" s="12">
        <f t="shared" si="30"/>
        <v>0</v>
      </c>
      <c r="AY120" s="12">
        <f t="shared" si="36"/>
        <v>0</v>
      </c>
      <c r="AZ120" s="12">
        <f t="shared" si="37"/>
        <v>0</v>
      </c>
      <c r="BA120" s="12">
        <f t="shared" si="38"/>
        <v>0</v>
      </c>
      <c r="BB120" s="12">
        <f t="shared" si="39"/>
        <v>0</v>
      </c>
      <c r="BC120" s="12">
        <f t="shared" si="40"/>
        <v>0</v>
      </c>
      <c r="BD120" s="12">
        <f t="shared" si="41"/>
        <v>0</v>
      </c>
      <c r="BE120" s="12">
        <f t="shared" si="42"/>
        <v>0</v>
      </c>
      <c r="BF120" s="12">
        <f t="shared" si="43"/>
        <v>0</v>
      </c>
      <c r="BG120" s="12">
        <f t="shared" si="44"/>
        <v>0</v>
      </c>
      <c r="BH120" s="12">
        <f t="shared" si="45"/>
        <v>0</v>
      </c>
    </row>
    <row r="121" spans="1:60" s="12" customFormat="1" ht="27.75" customHeight="1">
      <c r="A121" s="45" t="str">
        <f t="shared" si="31"/>
        <v/>
      </c>
      <c r="B121" s="60"/>
      <c r="C121" s="61"/>
      <c r="D121" s="62"/>
      <c r="E121" s="63"/>
      <c r="F121" s="37"/>
      <c r="G121" s="36"/>
      <c r="H121" s="38"/>
      <c r="I121" s="38"/>
      <c r="J121" s="35"/>
      <c r="K121" s="72"/>
      <c r="L121" s="39"/>
      <c r="M121" s="39"/>
      <c r="N121" s="62"/>
      <c r="O121" s="64"/>
      <c r="P121" s="64"/>
      <c r="Q121" s="65"/>
      <c r="R121" s="39"/>
      <c r="S121" s="46"/>
      <c r="T121" s="46"/>
      <c r="U121" s="39"/>
      <c r="V121" s="40"/>
      <c r="W121" s="40"/>
      <c r="X121" s="40"/>
      <c r="Y121" s="12" t="str">
        <f>IFERROR(VLOOKUP($F121,PRM!$G$3:$H$5,2,FALSE),"")</f>
        <v/>
      </c>
      <c r="Z121" s="12" t="str">
        <f>IFERROR(VLOOKUP($G121,PRM!$I$3:$J$5,2,FALSE),"")</f>
        <v/>
      </c>
      <c r="AA121" s="12" t="str">
        <f>IFERROR(VLOOKUP(#REF!,PRM!$K$3:$L$4,2,FALSE),"")</f>
        <v/>
      </c>
      <c r="AB121" s="12" t="str">
        <f>IFERROR(VLOOKUP($N121,PRM!$M$3:$N$50,2,FALSE),"")</f>
        <v/>
      </c>
      <c r="AC121" s="12" t="str">
        <f>IFERROR(VLOOKUP($Z$3&amp;$V121,PRM!$Q$3:$R$31,2,FALSE),"")</f>
        <v/>
      </c>
      <c r="AD121" s="12">
        <f>IFERROR(VLOOKUP($Z$3&amp;$W121,PRM!$X$3:$Y$50,2,FALSE),"")</f>
        <v>0</v>
      </c>
      <c r="AE121" s="12">
        <f>IFERROR(VLOOKUP($Z$3&amp;$X121,PRM!$AC$3:$AD$45,2,FALSE),"")</f>
        <v>0</v>
      </c>
      <c r="AF121" s="12" t="str">
        <f>IFERROR(VLOOKUP($Z$3&amp;$V121,PRM!$Q$3:$T$31,3,FALSE),"")</f>
        <v/>
      </c>
      <c r="AG121" s="12" t="str">
        <f>IFERROR(IF($AF121=0,0,MATCH($Z$3,PRM!$U$3:'PRM'!$U$50,0)),"")</f>
        <v/>
      </c>
      <c r="AH121" s="12" t="str">
        <f>IF($Z$3="","",(IF($AF121=0,0,COUNTIF(PRM!$U$3:'PRM'!$U$50,$Z$3))))</f>
        <v/>
      </c>
      <c r="AI121" s="12" t="str">
        <f>IFERROR(VLOOKUP($Z$3&amp;$V121,PRM!$Q$3:$T$31,4,FALSE),"")</f>
        <v/>
      </c>
      <c r="AJ121" s="12" t="str">
        <f>IFERROR(IF($AI121=0,0,MATCH($Z$3,PRM!$Z$3:'PRM'!$Z$95,0)),"")</f>
        <v/>
      </c>
      <c r="AK121" s="12" t="str">
        <f>IF($Z$3="","",IF($AI121=0,0,COUNTIF(PRM!$Z$3:'PRM'!$Z$95,$Z$3)))</f>
        <v/>
      </c>
      <c r="AL121" s="12">
        <f t="shared" si="32"/>
        <v>0</v>
      </c>
      <c r="AM121" s="12">
        <f t="shared" si="33"/>
        <v>0</v>
      </c>
      <c r="AN121" s="12">
        <f t="shared" si="34"/>
        <v>0</v>
      </c>
      <c r="AO121" s="12">
        <f t="shared" si="35"/>
        <v>0</v>
      </c>
      <c r="AP121" s="12">
        <f t="shared" si="23"/>
        <v>0</v>
      </c>
      <c r="AQ121" s="12">
        <f t="shared" si="24"/>
        <v>0</v>
      </c>
      <c r="AR121" s="12">
        <f t="shared" si="25"/>
        <v>0</v>
      </c>
      <c r="AS121" s="12">
        <f t="shared" si="26"/>
        <v>0</v>
      </c>
      <c r="AT121" s="12">
        <f t="shared" si="27"/>
        <v>0</v>
      </c>
      <c r="AU121" s="12" t="e">
        <f>IF(#REF!&lt;&gt;"",IF(AA121="",1,0),0)</f>
        <v>#REF!</v>
      </c>
      <c r="AV121" s="12">
        <f t="shared" si="28"/>
        <v>0</v>
      </c>
      <c r="AW121" s="12">
        <f t="shared" si="29"/>
        <v>0</v>
      </c>
      <c r="AX121" s="12">
        <f t="shared" si="30"/>
        <v>0</v>
      </c>
      <c r="AY121" s="12">
        <f t="shared" si="36"/>
        <v>0</v>
      </c>
      <c r="AZ121" s="12">
        <f t="shared" si="37"/>
        <v>0</v>
      </c>
      <c r="BA121" s="12">
        <f t="shared" si="38"/>
        <v>0</v>
      </c>
      <c r="BB121" s="12">
        <f t="shared" si="39"/>
        <v>0</v>
      </c>
      <c r="BC121" s="12">
        <f t="shared" si="40"/>
        <v>0</v>
      </c>
      <c r="BD121" s="12">
        <f t="shared" si="41"/>
        <v>0</v>
      </c>
      <c r="BE121" s="12">
        <f t="shared" si="42"/>
        <v>0</v>
      </c>
      <c r="BF121" s="12">
        <f t="shared" si="43"/>
        <v>0</v>
      </c>
      <c r="BG121" s="12">
        <f t="shared" si="44"/>
        <v>0</v>
      </c>
      <c r="BH121" s="12">
        <f t="shared" si="45"/>
        <v>0</v>
      </c>
    </row>
    <row r="122" spans="1:60" s="12" customFormat="1" ht="27.75" customHeight="1">
      <c r="A122" s="45" t="str">
        <f t="shared" si="31"/>
        <v/>
      </c>
      <c r="B122" s="60"/>
      <c r="C122" s="61"/>
      <c r="D122" s="62"/>
      <c r="E122" s="63"/>
      <c r="F122" s="37"/>
      <c r="G122" s="36"/>
      <c r="H122" s="38"/>
      <c r="I122" s="38"/>
      <c r="J122" s="35"/>
      <c r="K122" s="72"/>
      <c r="L122" s="39"/>
      <c r="M122" s="39"/>
      <c r="N122" s="62"/>
      <c r="O122" s="64"/>
      <c r="P122" s="64"/>
      <c r="Q122" s="65"/>
      <c r="R122" s="39"/>
      <c r="S122" s="46"/>
      <c r="T122" s="46"/>
      <c r="U122" s="39"/>
      <c r="V122" s="40"/>
      <c r="W122" s="40"/>
      <c r="X122" s="40"/>
      <c r="Y122" s="12" t="str">
        <f>IFERROR(VLOOKUP($F122,PRM!$G$3:$H$5,2,FALSE),"")</f>
        <v/>
      </c>
      <c r="Z122" s="12" t="str">
        <f>IFERROR(VLOOKUP($G122,PRM!$I$3:$J$5,2,FALSE),"")</f>
        <v/>
      </c>
      <c r="AA122" s="12" t="str">
        <f>IFERROR(VLOOKUP(#REF!,PRM!$K$3:$L$4,2,FALSE),"")</f>
        <v/>
      </c>
      <c r="AB122" s="12" t="str">
        <f>IFERROR(VLOOKUP($N122,PRM!$M$3:$N$50,2,FALSE),"")</f>
        <v/>
      </c>
      <c r="AC122" s="12" t="str">
        <f>IFERROR(VLOOKUP($Z$3&amp;$V122,PRM!$Q$3:$R$31,2,FALSE),"")</f>
        <v/>
      </c>
      <c r="AD122" s="12">
        <f>IFERROR(VLOOKUP($Z$3&amp;$W122,PRM!$X$3:$Y$50,2,FALSE),"")</f>
        <v>0</v>
      </c>
      <c r="AE122" s="12">
        <f>IFERROR(VLOOKUP($Z$3&amp;$X122,PRM!$AC$3:$AD$45,2,FALSE),"")</f>
        <v>0</v>
      </c>
      <c r="AF122" s="12" t="str">
        <f>IFERROR(VLOOKUP($Z$3&amp;$V122,PRM!$Q$3:$T$31,3,FALSE),"")</f>
        <v/>
      </c>
      <c r="AG122" s="12" t="str">
        <f>IFERROR(IF($AF122=0,0,MATCH($Z$3,PRM!$U$3:'PRM'!$U$50,0)),"")</f>
        <v/>
      </c>
      <c r="AH122" s="12" t="str">
        <f>IF($Z$3="","",(IF($AF122=0,0,COUNTIF(PRM!$U$3:'PRM'!$U$50,$Z$3))))</f>
        <v/>
      </c>
      <c r="AI122" s="12" t="str">
        <f>IFERROR(VLOOKUP($Z$3&amp;$V122,PRM!$Q$3:$T$31,4,FALSE),"")</f>
        <v/>
      </c>
      <c r="AJ122" s="12" t="str">
        <f>IFERROR(IF($AI122=0,0,MATCH($Z$3,PRM!$Z$3:'PRM'!$Z$95,0)),"")</f>
        <v/>
      </c>
      <c r="AK122" s="12" t="str">
        <f>IF($Z$3="","",IF($AI122=0,0,COUNTIF(PRM!$Z$3:'PRM'!$Z$95,$Z$3)))</f>
        <v/>
      </c>
      <c r="AL122" s="12">
        <f t="shared" si="32"/>
        <v>0</v>
      </c>
      <c r="AM122" s="12">
        <f t="shared" si="33"/>
        <v>0</v>
      </c>
      <c r="AN122" s="12">
        <f t="shared" si="34"/>
        <v>0</v>
      </c>
      <c r="AO122" s="12">
        <f t="shared" si="35"/>
        <v>0</v>
      </c>
      <c r="AP122" s="12">
        <f t="shared" si="23"/>
        <v>0</v>
      </c>
      <c r="AQ122" s="12">
        <f t="shared" si="24"/>
        <v>0</v>
      </c>
      <c r="AR122" s="12">
        <f t="shared" si="25"/>
        <v>0</v>
      </c>
      <c r="AS122" s="12">
        <f t="shared" si="26"/>
        <v>0</v>
      </c>
      <c r="AT122" s="12">
        <f t="shared" si="27"/>
        <v>0</v>
      </c>
      <c r="AU122" s="12" t="e">
        <f>IF(#REF!&lt;&gt;"",IF(AA122="",1,0),0)</f>
        <v>#REF!</v>
      </c>
      <c r="AV122" s="12">
        <f t="shared" si="28"/>
        <v>0</v>
      </c>
      <c r="AW122" s="12">
        <f t="shared" si="29"/>
        <v>0</v>
      </c>
      <c r="AX122" s="12">
        <f t="shared" si="30"/>
        <v>0</v>
      </c>
      <c r="AY122" s="12">
        <f t="shared" si="36"/>
        <v>0</v>
      </c>
      <c r="AZ122" s="12">
        <f t="shared" si="37"/>
        <v>0</v>
      </c>
      <c r="BA122" s="12">
        <f t="shared" si="38"/>
        <v>0</v>
      </c>
      <c r="BB122" s="12">
        <f t="shared" si="39"/>
        <v>0</v>
      </c>
      <c r="BC122" s="12">
        <f t="shared" si="40"/>
        <v>0</v>
      </c>
      <c r="BD122" s="12">
        <f t="shared" si="41"/>
        <v>0</v>
      </c>
      <c r="BE122" s="12">
        <f t="shared" si="42"/>
        <v>0</v>
      </c>
      <c r="BF122" s="12">
        <f t="shared" si="43"/>
        <v>0</v>
      </c>
      <c r="BG122" s="12">
        <f t="shared" si="44"/>
        <v>0</v>
      </c>
      <c r="BH122" s="12">
        <f t="shared" si="45"/>
        <v>0</v>
      </c>
    </row>
    <row r="123" spans="1:60" s="12" customFormat="1" ht="27.75" customHeight="1">
      <c r="A123" s="45" t="str">
        <f t="shared" si="31"/>
        <v/>
      </c>
      <c r="B123" s="60"/>
      <c r="C123" s="61"/>
      <c r="D123" s="62"/>
      <c r="E123" s="63"/>
      <c r="F123" s="37"/>
      <c r="G123" s="36"/>
      <c r="H123" s="38"/>
      <c r="I123" s="38"/>
      <c r="J123" s="35"/>
      <c r="K123" s="72"/>
      <c r="L123" s="39"/>
      <c r="M123" s="39"/>
      <c r="N123" s="62"/>
      <c r="O123" s="64"/>
      <c r="P123" s="64"/>
      <c r="Q123" s="65"/>
      <c r="R123" s="39"/>
      <c r="S123" s="46"/>
      <c r="T123" s="46"/>
      <c r="U123" s="39"/>
      <c r="V123" s="40"/>
      <c r="W123" s="40"/>
      <c r="X123" s="40"/>
      <c r="Y123" s="12" t="str">
        <f>IFERROR(VLOOKUP($F123,PRM!$G$3:$H$5,2,FALSE),"")</f>
        <v/>
      </c>
      <c r="Z123" s="12" t="str">
        <f>IFERROR(VLOOKUP($G123,PRM!$I$3:$J$5,2,FALSE),"")</f>
        <v/>
      </c>
      <c r="AA123" s="12" t="str">
        <f>IFERROR(VLOOKUP(#REF!,PRM!$K$3:$L$4,2,FALSE),"")</f>
        <v/>
      </c>
      <c r="AB123" s="12" t="str">
        <f>IFERROR(VLOOKUP($N123,PRM!$M$3:$N$50,2,FALSE),"")</f>
        <v/>
      </c>
      <c r="AC123" s="12" t="str">
        <f>IFERROR(VLOOKUP($Z$3&amp;$V123,PRM!$Q$3:$R$31,2,FALSE),"")</f>
        <v/>
      </c>
      <c r="AD123" s="12">
        <f>IFERROR(VLOOKUP($Z$3&amp;$W123,PRM!$X$3:$Y$50,2,FALSE),"")</f>
        <v>0</v>
      </c>
      <c r="AE123" s="12">
        <f>IFERROR(VLOOKUP($Z$3&amp;$X123,PRM!$AC$3:$AD$45,2,FALSE),"")</f>
        <v>0</v>
      </c>
      <c r="AF123" s="12" t="str">
        <f>IFERROR(VLOOKUP($Z$3&amp;$V123,PRM!$Q$3:$T$31,3,FALSE),"")</f>
        <v/>
      </c>
      <c r="AG123" s="12" t="str">
        <f>IFERROR(IF($AF123=0,0,MATCH($Z$3,PRM!$U$3:'PRM'!$U$50,0)),"")</f>
        <v/>
      </c>
      <c r="AH123" s="12" t="str">
        <f>IF($Z$3="","",(IF($AF123=0,0,COUNTIF(PRM!$U$3:'PRM'!$U$50,$Z$3))))</f>
        <v/>
      </c>
      <c r="AI123" s="12" t="str">
        <f>IFERROR(VLOOKUP($Z$3&amp;$V123,PRM!$Q$3:$T$31,4,FALSE),"")</f>
        <v/>
      </c>
      <c r="AJ123" s="12" t="str">
        <f>IFERROR(IF($AI123=0,0,MATCH($Z$3,PRM!$Z$3:'PRM'!$Z$95,0)),"")</f>
        <v/>
      </c>
      <c r="AK123" s="12" t="str">
        <f>IF($Z$3="","",IF($AI123=0,0,COUNTIF(PRM!$Z$3:'PRM'!$Z$95,$Z$3)))</f>
        <v/>
      </c>
      <c r="AL123" s="12">
        <f t="shared" si="32"/>
        <v>0</v>
      </c>
      <c r="AM123" s="12">
        <f t="shared" si="33"/>
        <v>0</v>
      </c>
      <c r="AN123" s="12">
        <f t="shared" si="34"/>
        <v>0</v>
      </c>
      <c r="AO123" s="12">
        <f t="shared" si="35"/>
        <v>0</v>
      </c>
      <c r="AP123" s="12">
        <f t="shared" si="23"/>
        <v>0</v>
      </c>
      <c r="AQ123" s="12">
        <f t="shared" si="24"/>
        <v>0</v>
      </c>
      <c r="AR123" s="12">
        <f t="shared" si="25"/>
        <v>0</v>
      </c>
      <c r="AS123" s="12">
        <f t="shared" si="26"/>
        <v>0</v>
      </c>
      <c r="AT123" s="12">
        <f t="shared" si="27"/>
        <v>0</v>
      </c>
      <c r="AU123" s="12" t="e">
        <f>IF(#REF!&lt;&gt;"",IF(AA123="",1,0),0)</f>
        <v>#REF!</v>
      </c>
      <c r="AV123" s="12">
        <f t="shared" si="28"/>
        <v>0</v>
      </c>
      <c r="AW123" s="12">
        <f t="shared" si="29"/>
        <v>0</v>
      </c>
      <c r="AX123" s="12">
        <f t="shared" si="30"/>
        <v>0</v>
      </c>
      <c r="AY123" s="12">
        <f t="shared" si="36"/>
        <v>0</v>
      </c>
      <c r="AZ123" s="12">
        <f t="shared" si="37"/>
        <v>0</v>
      </c>
      <c r="BA123" s="12">
        <f t="shared" si="38"/>
        <v>0</v>
      </c>
      <c r="BB123" s="12">
        <f t="shared" si="39"/>
        <v>0</v>
      </c>
      <c r="BC123" s="12">
        <f t="shared" si="40"/>
        <v>0</v>
      </c>
      <c r="BD123" s="12">
        <f t="shared" si="41"/>
        <v>0</v>
      </c>
      <c r="BE123" s="12">
        <f t="shared" si="42"/>
        <v>0</v>
      </c>
      <c r="BF123" s="12">
        <f t="shared" si="43"/>
        <v>0</v>
      </c>
      <c r="BG123" s="12">
        <f t="shared" si="44"/>
        <v>0</v>
      </c>
      <c r="BH123" s="12">
        <f t="shared" si="45"/>
        <v>0</v>
      </c>
    </row>
    <row r="124" spans="1:60" s="12" customFormat="1" ht="27.75" customHeight="1">
      <c r="A124" s="45" t="str">
        <f t="shared" si="31"/>
        <v/>
      </c>
      <c r="B124" s="60"/>
      <c r="C124" s="61"/>
      <c r="D124" s="62"/>
      <c r="E124" s="63"/>
      <c r="F124" s="37"/>
      <c r="G124" s="36"/>
      <c r="H124" s="38"/>
      <c r="I124" s="38"/>
      <c r="J124" s="35"/>
      <c r="K124" s="72"/>
      <c r="L124" s="39"/>
      <c r="M124" s="39"/>
      <c r="N124" s="62"/>
      <c r="O124" s="64"/>
      <c r="P124" s="64"/>
      <c r="Q124" s="65"/>
      <c r="R124" s="39"/>
      <c r="S124" s="46"/>
      <c r="T124" s="46"/>
      <c r="U124" s="39"/>
      <c r="V124" s="40"/>
      <c r="W124" s="40"/>
      <c r="X124" s="40"/>
      <c r="Y124" s="12" t="str">
        <f>IFERROR(VLOOKUP($F124,PRM!$G$3:$H$5,2,FALSE),"")</f>
        <v/>
      </c>
      <c r="Z124" s="12" t="str">
        <f>IFERROR(VLOOKUP($G124,PRM!$I$3:$J$5,2,FALSE),"")</f>
        <v/>
      </c>
      <c r="AA124" s="12" t="str">
        <f>IFERROR(VLOOKUP(#REF!,PRM!$K$3:$L$4,2,FALSE),"")</f>
        <v/>
      </c>
      <c r="AB124" s="12" t="str">
        <f>IFERROR(VLOOKUP($N124,PRM!$M$3:$N$50,2,FALSE),"")</f>
        <v/>
      </c>
      <c r="AC124" s="12" t="str">
        <f>IFERROR(VLOOKUP($Z$3&amp;$V124,PRM!$Q$3:$R$31,2,FALSE),"")</f>
        <v/>
      </c>
      <c r="AD124" s="12">
        <f>IFERROR(VLOOKUP($Z$3&amp;$W124,PRM!$X$3:$Y$50,2,FALSE),"")</f>
        <v>0</v>
      </c>
      <c r="AE124" s="12">
        <f>IFERROR(VLOOKUP($Z$3&amp;$X124,PRM!$AC$3:$AD$45,2,FALSE),"")</f>
        <v>0</v>
      </c>
      <c r="AF124" s="12" t="str">
        <f>IFERROR(VLOOKUP($Z$3&amp;$V124,PRM!$Q$3:$T$31,3,FALSE),"")</f>
        <v/>
      </c>
      <c r="AG124" s="12" t="str">
        <f>IFERROR(IF($AF124=0,0,MATCH($Z$3,PRM!$U$3:'PRM'!$U$50,0)),"")</f>
        <v/>
      </c>
      <c r="AH124" s="12" t="str">
        <f>IF($Z$3="","",(IF($AF124=0,0,COUNTIF(PRM!$U$3:'PRM'!$U$50,$Z$3))))</f>
        <v/>
      </c>
      <c r="AI124" s="12" t="str">
        <f>IFERROR(VLOOKUP($Z$3&amp;$V124,PRM!$Q$3:$T$31,4,FALSE),"")</f>
        <v/>
      </c>
      <c r="AJ124" s="12" t="str">
        <f>IFERROR(IF($AI124=0,0,MATCH($Z$3,PRM!$Z$3:'PRM'!$Z$95,0)),"")</f>
        <v/>
      </c>
      <c r="AK124" s="12" t="str">
        <f>IF($Z$3="","",IF($AI124=0,0,COUNTIF(PRM!$Z$3:'PRM'!$Z$95,$Z$3)))</f>
        <v/>
      </c>
      <c r="AL124" s="12">
        <f t="shared" si="32"/>
        <v>0</v>
      </c>
      <c r="AM124" s="12">
        <f t="shared" si="33"/>
        <v>0</v>
      </c>
      <c r="AN124" s="12">
        <f t="shared" si="34"/>
        <v>0</v>
      </c>
      <c r="AO124" s="12">
        <f t="shared" si="35"/>
        <v>0</v>
      </c>
      <c r="AP124" s="12">
        <f t="shared" si="23"/>
        <v>0</v>
      </c>
      <c r="AQ124" s="12">
        <f t="shared" si="24"/>
        <v>0</v>
      </c>
      <c r="AR124" s="12">
        <f t="shared" si="25"/>
        <v>0</v>
      </c>
      <c r="AS124" s="12">
        <f t="shared" si="26"/>
        <v>0</v>
      </c>
      <c r="AT124" s="12">
        <f t="shared" si="27"/>
        <v>0</v>
      </c>
      <c r="AU124" s="12" t="e">
        <f>IF(#REF!&lt;&gt;"",IF(AA124="",1,0),0)</f>
        <v>#REF!</v>
      </c>
      <c r="AV124" s="12">
        <f t="shared" si="28"/>
        <v>0</v>
      </c>
      <c r="AW124" s="12">
        <f t="shared" si="29"/>
        <v>0</v>
      </c>
      <c r="AX124" s="12">
        <f t="shared" si="30"/>
        <v>0</v>
      </c>
      <c r="AY124" s="12">
        <f t="shared" si="36"/>
        <v>0</v>
      </c>
      <c r="AZ124" s="12">
        <f t="shared" si="37"/>
        <v>0</v>
      </c>
      <c r="BA124" s="12">
        <f t="shared" si="38"/>
        <v>0</v>
      </c>
      <c r="BB124" s="12">
        <f t="shared" si="39"/>
        <v>0</v>
      </c>
      <c r="BC124" s="12">
        <f t="shared" si="40"/>
        <v>0</v>
      </c>
      <c r="BD124" s="12">
        <f t="shared" si="41"/>
        <v>0</v>
      </c>
      <c r="BE124" s="12">
        <f t="shared" si="42"/>
        <v>0</v>
      </c>
      <c r="BF124" s="12">
        <f t="shared" si="43"/>
        <v>0</v>
      </c>
      <c r="BG124" s="12">
        <f t="shared" si="44"/>
        <v>0</v>
      </c>
      <c r="BH124" s="12">
        <f t="shared" si="45"/>
        <v>0</v>
      </c>
    </row>
    <row r="125" spans="1:60" s="12" customFormat="1" ht="27.75" customHeight="1">
      <c r="A125" s="45" t="str">
        <f t="shared" si="31"/>
        <v/>
      </c>
      <c r="B125" s="60"/>
      <c r="C125" s="61"/>
      <c r="D125" s="62"/>
      <c r="E125" s="63"/>
      <c r="F125" s="37"/>
      <c r="G125" s="36"/>
      <c r="H125" s="38"/>
      <c r="I125" s="38"/>
      <c r="J125" s="35"/>
      <c r="K125" s="72"/>
      <c r="L125" s="39"/>
      <c r="M125" s="39"/>
      <c r="N125" s="62"/>
      <c r="O125" s="64"/>
      <c r="P125" s="64"/>
      <c r="Q125" s="65"/>
      <c r="R125" s="39"/>
      <c r="S125" s="46"/>
      <c r="T125" s="46"/>
      <c r="U125" s="39"/>
      <c r="V125" s="40"/>
      <c r="W125" s="40"/>
      <c r="X125" s="40"/>
      <c r="Y125" s="12" t="str">
        <f>IFERROR(VLOOKUP($F125,PRM!$G$3:$H$5,2,FALSE),"")</f>
        <v/>
      </c>
      <c r="Z125" s="12" t="str">
        <f>IFERROR(VLOOKUP($G125,PRM!$I$3:$J$5,2,FALSE),"")</f>
        <v/>
      </c>
      <c r="AA125" s="12" t="str">
        <f>IFERROR(VLOOKUP(#REF!,PRM!$K$3:$L$4,2,FALSE),"")</f>
        <v/>
      </c>
      <c r="AB125" s="12" t="str">
        <f>IFERROR(VLOOKUP($N125,PRM!$M$3:$N$50,2,FALSE),"")</f>
        <v/>
      </c>
      <c r="AC125" s="12" t="str">
        <f>IFERROR(VLOOKUP($Z$3&amp;$V125,PRM!$Q$3:$R$31,2,FALSE),"")</f>
        <v/>
      </c>
      <c r="AD125" s="12">
        <f>IFERROR(VLOOKUP($Z$3&amp;$W125,PRM!$X$3:$Y$50,2,FALSE),"")</f>
        <v>0</v>
      </c>
      <c r="AE125" s="12">
        <f>IFERROR(VLOOKUP($Z$3&amp;$X125,PRM!$AC$3:$AD$45,2,FALSE),"")</f>
        <v>0</v>
      </c>
      <c r="AF125" s="12" t="str">
        <f>IFERROR(VLOOKUP($Z$3&amp;$V125,PRM!$Q$3:$T$31,3,FALSE),"")</f>
        <v/>
      </c>
      <c r="AG125" s="12" t="str">
        <f>IFERROR(IF($AF125=0,0,MATCH($Z$3,PRM!$U$3:'PRM'!$U$50,0)),"")</f>
        <v/>
      </c>
      <c r="AH125" s="12" t="str">
        <f>IF($Z$3="","",(IF($AF125=0,0,COUNTIF(PRM!$U$3:'PRM'!$U$50,$Z$3))))</f>
        <v/>
      </c>
      <c r="AI125" s="12" t="str">
        <f>IFERROR(VLOOKUP($Z$3&amp;$V125,PRM!$Q$3:$T$31,4,FALSE),"")</f>
        <v/>
      </c>
      <c r="AJ125" s="12" t="str">
        <f>IFERROR(IF($AI125=0,0,MATCH($Z$3,PRM!$Z$3:'PRM'!$Z$95,0)),"")</f>
        <v/>
      </c>
      <c r="AK125" s="12" t="str">
        <f>IF($Z$3="","",IF($AI125=0,0,COUNTIF(PRM!$Z$3:'PRM'!$Z$95,$Z$3)))</f>
        <v/>
      </c>
      <c r="AL125" s="12">
        <f t="shared" si="32"/>
        <v>0</v>
      </c>
      <c r="AM125" s="12">
        <f t="shared" si="33"/>
        <v>0</v>
      </c>
      <c r="AN125" s="12">
        <f t="shared" si="34"/>
        <v>0</v>
      </c>
      <c r="AO125" s="12">
        <f t="shared" si="35"/>
        <v>0</v>
      </c>
      <c r="AP125" s="12">
        <f t="shared" si="23"/>
        <v>0</v>
      </c>
      <c r="AQ125" s="12">
        <f t="shared" si="24"/>
        <v>0</v>
      </c>
      <c r="AR125" s="12">
        <f t="shared" si="25"/>
        <v>0</v>
      </c>
      <c r="AS125" s="12">
        <f t="shared" si="26"/>
        <v>0</v>
      </c>
      <c r="AT125" s="12">
        <f t="shared" si="27"/>
        <v>0</v>
      </c>
      <c r="AU125" s="12" t="e">
        <f>IF(#REF!&lt;&gt;"",IF(AA125="",1,0),0)</f>
        <v>#REF!</v>
      </c>
      <c r="AV125" s="12">
        <f t="shared" si="28"/>
        <v>0</v>
      </c>
      <c r="AW125" s="12">
        <f t="shared" si="29"/>
        <v>0</v>
      </c>
      <c r="AX125" s="12">
        <f t="shared" si="30"/>
        <v>0</v>
      </c>
      <c r="AY125" s="12">
        <f t="shared" si="36"/>
        <v>0</v>
      </c>
      <c r="AZ125" s="12">
        <f t="shared" si="37"/>
        <v>0</v>
      </c>
      <c r="BA125" s="12">
        <f t="shared" si="38"/>
        <v>0</v>
      </c>
      <c r="BB125" s="12">
        <f t="shared" si="39"/>
        <v>0</v>
      </c>
      <c r="BC125" s="12">
        <f t="shared" si="40"/>
        <v>0</v>
      </c>
      <c r="BD125" s="12">
        <f t="shared" si="41"/>
        <v>0</v>
      </c>
      <c r="BE125" s="12">
        <f t="shared" si="42"/>
        <v>0</v>
      </c>
      <c r="BF125" s="12">
        <f t="shared" si="43"/>
        <v>0</v>
      </c>
      <c r="BG125" s="12">
        <f t="shared" si="44"/>
        <v>0</v>
      </c>
      <c r="BH125" s="12">
        <f t="shared" si="45"/>
        <v>0</v>
      </c>
    </row>
    <row r="126" spans="1:60" s="12" customFormat="1" ht="27.75" customHeight="1">
      <c r="A126" s="45" t="str">
        <f t="shared" si="31"/>
        <v/>
      </c>
      <c r="B126" s="60"/>
      <c r="C126" s="61"/>
      <c r="D126" s="62"/>
      <c r="E126" s="63"/>
      <c r="F126" s="37"/>
      <c r="G126" s="36"/>
      <c r="H126" s="38"/>
      <c r="I126" s="38"/>
      <c r="J126" s="35"/>
      <c r="K126" s="72"/>
      <c r="L126" s="39"/>
      <c r="M126" s="39"/>
      <c r="N126" s="62"/>
      <c r="O126" s="64"/>
      <c r="P126" s="64"/>
      <c r="Q126" s="65"/>
      <c r="R126" s="39"/>
      <c r="S126" s="46"/>
      <c r="T126" s="46"/>
      <c r="U126" s="39"/>
      <c r="V126" s="40"/>
      <c r="W126" s="40"/>
      <c r="X126" s="40"/>
      <c r="Y126" s="12" t="str">
        <f>IFERROR(VLOOKUP($F126,PRM!$G$3:$H$5,2,FALSE),"")</f>
        <v/>
      </c>
      <c r="Z126" s="12" t="str">
        <f>IFERROR(VLOOKUP($G126,PRM!$I$3:$J$5,2,FALSE),"")</f>
        <v/>
      </c>
      <c r="AA126" s="12" t="str">
        <f>IFERROR(VLOOKUP(#REF!,PRM!$K$3:$L$4,2,FALSE),"")</f>
        <v/>
      </c>
      <c r="AB126" s="12" t="str">
        <f>IFERROR(VLOOKUP($N126,PRM!$M$3:$N$50,2,FALSE),"")</f>
        <v/>
      </c>
      <c r="AC126" s="12" t="str">
        <f>IFERROR(VLOOKUP($Z$3&amp;$V126,PRM!$Q$3:$R$31,2,FALSE),"")</f>
        <v/>
      </c>
      <c r="AD126" s="12">
        <f>IFERROR(VLOOKUP($Z$3&amp;$W126,PRM!$X$3:$Y$50,2,FALSE),"")</f>
        <v>0</v>
      </c>
      <c r="AE126" s="12">
        <f>IFERROR(VLOOKUP($Z$3&amp;$X126,PRM!$AC$3:$AD$45,2,FALSE),"")</f>
        <v>0</v>
      </c>
      <c r="AF126" s="12" t="str">
        <f>IFERROR(VLOOKUP($Z$3&amp;$V126,PRM!$Q$3:$T$31,3,FALSE),"")</f>
        <v/>
      </c>
      <c r="AG126" s="12" t="str">
        <f>IFERROR(IF($AF126=0,0,MATCH($Z$3,PRM!$U$3:'PRM'!$U$50,0)),"")</f>
        <v/>
      </c>
      <c r="AH126" s="12" t="str">
        <f>IF($Z$3="","",(IF($AF126=0,0,COUNTIF(PRM!$U$3:'PRM'!$U$50,$Z$3))))</f>
        <v/>
      </c>
      <c r="AI126" s="12" t="str">
        <f>IFERROR(VLOOKUP($Z$3&amp;$V126,PRM!$Q$3:$T$31,4,FALSE),"")</f>
        <v/>
      </c>
      <c r="AJ126" s="12" t="str">
        <f>IFERROR(IF($AI126=0,0,MATCH($Z$3,PRM!$Z$3:'PRM'!$Z$95,0)),"")</f>
        <v/>
      </c>
      <c r="AK126" s="12" t="str">
        <f>IF($Z$3="","",IF($AI126=0,0,COUNTIF(PRM!$Z$3:'PRM'!$Z$95,$Z$3)))</f>
        <v/>
      </c>
      <c r="AL126" s="12">
        <f t="shared" si="32"/>
        <v>0</v>
      </c>
      <c r="AM126" s="12">
        <f t="shared" si="33"/>
        <v>0</v>
      </c>
      <c r="AN126" s="12">
        <f t="shared" si="34"/>
        <v>0</v>
      </c>
      <c r="AO126" s="12">
        <f t="shared" si="35"/>
        <v>0</v>
      </c>
      <c r="AP126" s="12">
        <f t="shared" si="23"/>
        <v>0</v>
      </c>
      <c r="AQ126" s="12">
        <f t="shared" si="24"/>
        <v>0</v>
      </c>
      <c r="AR126" s="12">
        <f t="shared" si="25"/>
        <v>0</v>
      </c>
      <c r="AS126" s="12">
        <f t="shared" si="26"/>
        <v>0</v>
      </c>
      <c r="AT126" s="12">
        <f t="shared" si="27"/>
        <v>0</v>
      </c>
      <c r="AU126" s="12" t="e">
        <f>IF(#REF!&lt;&gt;"",IF(AA126="",1,0),0)</f>
        <v>#REF!</v>
      </c>
      <c r="AV126" s="12">
        <f t="shared" si="28"/>
        <v>0</v>
      </c>
      <c r="AW126" s="12">
        <f t="shared" si="29"/>
        <v>0</v>
      </c>
      <c r="AX126" s="12">
        <f t="shared" si="30"/>
        <v>0</v>
      </c>
      <c r="AY126" s="12">
        <f t="shared" si="36"/>
        <v>0</v>
      </c>
      <c r="AZ126" s="12">
        <f t="shared" si="37"/>
        <v>0</v>
      </c>
      <c r="BA126" s="12">
        <f t="shared" si="38"/>
        <v>0</v>
      </c>
      <c r="BB126" s="12">
        <f t="shared" si="39"/>
        <v>0</v>
      </c>
      <c r="BC126" s="12">
        <f t="shared" si="40"/>
        <v>0</v>
      </c>
      <c r="BD126" s="12">
        <f t="shared" si="41"/>
        <v>0</v>
      </c>
      <c r="BE126" s="12">
        <f t="shared" si="42"/>
        <v>0</v>
      </c>
      <c r="BF126" s="12">
        <f t="shared" si="43"/>
        <v>0</v>
      </c>
      <c r="BG126" s="12">
        <f t="shared" si="44"/>
        <v>0</v>
      </c>
      <c r="BH126" s="12">
        <f t="shared" si="45"/>
        <v>0</v>
      </c>
    </row>
    <row r="127" spans="1:60" s="12" customFormat="1" ht="27.75" customHeight="1">
      <c r="A127" s="45" t="str">
        <f t="shared" si="31"/>
        <v/>
      </c>
      <c r="B127" s="60"/>
      <c r="C127" s="61"/>
      <c r="D127" s="62"/>
      <c r="E127" s="63"/>
      <c r="F127" s="37"/>
      <c r="G127" s="36"/>
      <c r="H127" s="38"/>
      <c r="I127" s="38"/>
      <c r="J127" s="35"/>
      <c r="K127" s="72"/>
      <c r="L127" s="39"/>
      <c r="M127" s="39"/>
      <c r="N127" s="62"/>
      <c r="O127" s="64"/>
      <c r="P127" s="64"/>
      <c r="Q127" s="65"/>
      <c r="R127" s="39"/>
      <c r="S127" s="46"/>
      <c r="T127" s="46"/>
      <c r="U127" s="39"/>
      <c r="V127" s="40"/>
      <c r="W127" s="40"/>
      <c r="X127" s="40"/>
      <c r="Y127" s="12" t="str">
        <f>IFERROR(VLOOKUP($F127,PRM!$G$3:$H$5,2,FALSE),"")</f>
        <v/>
      </c>
      <c r="Z127" s="12" t="str">
        <f>IFERROR(VLOOKUP($G127,PRM!$I$3:$J$5,2,FALSE),"")</f>
        <v/>
      </c>
      <c r="AA127" s="12" t="str">
        <f>IFERROR(VLOOKUP(#REF!,PRM!$K$3:$L$4,2,FALSE),"")</f>
        <v/>
      </c>
      <c r="AB127" s="12" t="str">
        <f>IFERROR(VLOOKUP($N127,PRM!$M$3:$N$50,2,FALSE),"")</f>
        <v/>
      </c>
      <c r="AC127" s="12" t="str">
        <f>IFERROR(VLOOKUP($Z$3&amp;$V127,PRM!$Q$3:$R$31,2,FALSE),"")</f>
        <v/>
      </c>
      <c r="AD127" s="12">
        <f>IFERROR(VLOOKUP($Z$3&amp;$W127,PRM!$X$3:$Y$50,2,FALSE),"")</f>
        <v>0</v>
      </c>
      <c r="AE127" s="12">
        <f>IFERROR(VLOOKUP($Z$3&amp;$X127,PRM!$AC$3:$AD$45,2,FALSE),"")</f>
        <v>0</v>
      </c>
      <c r="AF127" s="12" t="str">
        <f>IFERROR(VLOOKUP($Z$3&amp;$V127,PRM!$Q$3:$T$31,3,FALSE),"")</f>
        <v/>
      </c>
      <c r="AG127" s="12" t="str">
        <f>IFERROR(IF($AF127=0,0,MATCH($Z$3,PRM!$U$3:'PRM'!$U$50,0)),"")</f>
        <v/>
      </c>
      <c r="AH127" s="12" t="str">
        <f>IF($Z$3="","",(IF($AF127=0,0,COUNTIF(PRM!$U$3:'PRM'!$U$50,$Z$3))))</f>
        <v/>
      </c>
      <c r="AI127" s="12" t="str">
        <f>IFERROR(VLOOKUP($Z$3&amp;$V127,PRM!$Q$3:$T$31,4,FALSE),"")</f>
        <v/>
      </c>
      <c r="AJ127" s="12" t="str">
        <f>IFERROR(IF($AI127=0,0,MATCH($Z$3,PRM!$Z$3:'PRM'!$Z$95,0)),"")</f>
        <v/>
      </c>
      <c r="AK127" s="12" t="str">
        <f>IF($Z$3="","",IF($AI127=0,0,COUNTIF(PRM!$Z$3:'PRM'!$Z$95,$Z$3)))</f>
        <v/>
      </c>
      <c r="AL127" s="12">
        <f t="shared" si="32"/>
        <v>0</v>
      </c>
      <c r="AM127" s="12">
        <f t="shared" si="33"/>
        <v>0</v>
      </c>
      <c r="AN127" s="12">
        <f t="shared" si="34"/>
        <v>0</v>
      </c>
      <c r="AO127" s="12">
        <f t="shared" si="35"/>
        <v>0</v>
      </c>
      <c r="AP127" s="12">
        <f t="shared" si="23"/>
        <v>0</v>
      </c>
      <c r="AQ127" s="12">
        <f t="shared" si="24"/>
        <v>0</v>
      </c>
      <c r="AR127" s="12">
        <f t="shared" si="25"/>
        <v>0</v>
      </c>
      <c r="AS127" s="12">
        <f t="shared" si="26"/>
        <v>0</v>
      </c>
      <c r="AT127" s="12">
        <f t="shared" si="27"/>
        <v>0</v>
      </c>
      <c r="AU127" s="12" t="e">
        <f>IF(#REF!&lt;&gt;"",IF(AA127="",1,0),0)</f>
        <v>#REF!</v>
      </c>
      <c r="AV127" s="12">
        <f t="shared" si="28"/>
        <v>0</v>
      </c>
      <c r="AW127" s="12">
        <f t="shared" si="29"/>
        <v>0</v>
      </c>
      <c r="AX127" s="12">
        <f t="shared" si="30"/>
        <v>0</v>
      </c>
      <c r="AY127" s="12">
        <f t="shared" si="36"/>
        <v>0</v>
      </c>
      <c r="AZ127" s="12">
        <f t="shared" si="37"/>
        <v>0</v>
      </c>
      <c r="BA127" s="12">
        <f t="shared" si="38"/>
        <v>0</v>
      </c>
      <c r="BB127" s="12">
        <f t="shared" si="39"/>
        <v>0</v>
      </c>
      <c r="BC127" s="12">
        <f t="shared" si="40"/>
        <v>0</v>
      </c>
      <c r="BD127" s="12">
        <f t="shared" si="41"/>
        <v>0</v>
      </c>
      <c r="BE127" s="12">
        <f t="shared" si="42"/>
        <v>0</v>
      </c>
      <c r="BF127" s="12">
        <f t="shared" si="43"/>
        <v>0</v>
      </c>
      <c r="BG127" s="12">
        <f t="shared" si="44"/>
        <v>0</v>
      </c>
      <c r="BH127" s="12">
        <f t="shared" si="45"/>
        <v>0</v>
      </c>
    </row>
    <row r="128" spans="1:60" s="12" customFormat="1" ht="27.75" customHeight="1">
      <c r="A128" s="45" t="str">
        <f t="shared" si="31"/>
        <v/>
      </c>
      <c r="B128" s="60"/>
      <c r="C128" s="61"/>
      <c r="D128" s="62"/>
      <c r="E128" s="63"/>
      <c r="F128" s="37"/>
      <c r="G128" s="36"/>
      <c r="H128" s="38"/>
      <c r="I128" s="38"/>
      <c r="J128" s="35"/>
      <c r="K128" s="72"/>
      <c r="L128" s="39"/>
      <c r="M128" s="39"/>
      <c r="N128" s="62"/>
      <c r="O128" s="64"/>
      <c r="P128" s="64"/>
      <c r="Q128" s="65"/>
      <c r="R128" s="39"/>
      <c r="S128" s="46"/>
      <c r="T128" s="46"/>
      <c r="U128" s="39"/>
      <c r="V128" s="40"/>
      <c r="W128" s="40"/>
      <c r="X128" s="40"/>
      <c r="Y128" s="12" t="str">
        <f>IFERROR(VLOOKUP($F128,PRM!$G$3:$H$5,2,FALSE),"")</f>
        <v/>
      </c>
      <c r="Z128" s="12" t="str">
        <f>IFERROR(VLOOKUP($G128,PRM!$I$3:$J$5,2,FALSE),"")</f>
        <v/>
      </c>
      <c r="AA128" s="12" t="str">
        <f>IFERROR(VLOOKUP(#REF!,PRM!$K$3:$L$4,2,FALSE),"")</f>
        <v/>
      </c>
      <c r="AB128" s="12" t="str">
        <f>IFERROR(VLOOKUP($N128,PRM!$M$3:$N$50,2,FALSE),"")</f>
        <v/>
      </c>
      <c r="AC128" s="12" t="str">
        <f>IFERROR(VLOOKUP($Z$3&amp;$V128,PRM!$Q$3:$R$31,2,FALSE),"")</f>
        <v/>
      </c>
      <c r="AD128" s="12">
        <f>IFERROR(VLOOKUP($Z$3&amp;$W128,PRM!$X$3:$Y$50,2,FALSE),"")</f>
        <v>0</v>
      </c>
      <c r="AE128" s="12">
        <f>IFERROR(VLOOKUP($Z$3&amp;$X128,PRM!$AC$3:$AD$45,2,FALSE),"")</f>
        <v>0</v>
      </c>
      <c r="AF128" s="12" t="str">
        <f>IFERROR(VLOOKUP($Z$3&amp;$V128,PRM!$Q$3:$T$31,3,FALSE),"")</f>
        <v/>
      </c>
      <c r="AG128" s="12" t="str">
        <f>IFERROR(IF($AF128=0,0,MATCH($Z$3,PRM!$U$3:'PRM'!$U$50,0)),"")</f>
        <v/>
      </c>
      <c r="AH128" s="12" t="str">
        <f>IF($Z$3="","",(IF($AF128=0,0,COUNTIF(PRM!$U$3:'PRM'!$U$50,$Z$3))))</f>
        <v/>
      </c>
      <c r="AI128" s="12" t="str">
        <f>IFERROR(VLOOKUP($Z$3&amp;$V128,PRM!$Q$3:$T$31,4,FALSE),"")</f>
        <v/>
      </c>
      <c r="AJ128" s="12" t="str">
        <f>IFERROR(IF($AI128=0,0,MATCH($Z$3,PRM!$Z$3:'PRM'!$Z$95,0)),"")</f>
        <v/>
      </c>
      <c r="AK128" s="12" t="str">
        <f>IF($Z$3="","",IF($AI128=0,0,COUNTIF(PRM!$Z$3:'PRM'!$Z$95,$Z$3)))</f>
        <v/>
      </c>
      <c r="AL128" s="12">
        <f t="shared" si="32"/>
        <v>0</v>
      </c>
      <c r="AM128" s="12">
        <f t="shared" si="33"/>
        <v>0</v>
      </c>
      <c r="AN128" s="12">
        <f t="shared" si="34"/>
        <v>0</v>
      </c>
      <c r="AO128" s="12">
        <f t="shared" si="35"/>
        <v>0</v>
      </c>
      <c r="AP128" s="12">
        <f t="shared" si="23"/>
        <v>0</v>
      </c>
      <c r="AQ128" s="12">
        <f t="shared" si="24"/>
        <v>0</v>
      </c>
      <c r="AR128" s="12">
        <f t="shared" si="25"/>
        <v>0</v>
      </c>
      <c r="AS128" s="12">
        <f t="shared" si="26"/>
        <v>0</v>
      </c>
      <c r="AT128" s="12">
        <f t="shared" si="27"/>
        <v>0</v>
      </c>
      <c r="AU128" s="12" t="e">
        <f>IF(#REF!&lt;&gt;"",IF(AA128="",1,0),0)</f>
        <v>#REF!</v>
      </c>
      <c r="AV128" s="12">
        <f t="shared" si="28"/>
        <v>0</v>
      </c>
      <c r="AW128" s="12">
        <f t="shared" si="29"/>
        <v>0</v>
      </c>
      <c r="AX128" s="12">
        <f t="shared" si="30"/>
        <v>0</v>
      </c>
      <c r="AY128" s="12">
        <f t="shared" si="36"/>
        <v>0</v>
      </c>
      <c r="AZ128" s="12">
        <f t="shared" si="37"/>
        <v>0</v>
      </c>
      <c r="BA128" s="12">
        <f t="shared" si="38"/>
        <v>0</v>
      </c>
      <c r="BB128" s="12">
        <f t="shared" si="39"/>
        <v>0</v>
      </c>
      <c r="BC128" s="12">
        <f t="shared" si="40"/>
        <v>0</v>
      </c>
      <c r="BD128" s="12">
        <f t="shared" si="41"/>
        <v>0</v>
      </c>
      <c r="BE128" s="12">
        <f t="shared" si="42"/>
        <v>0</v>
      </c>
      <c r="BF128" s="12">
        <f t="shared" si="43"/>
        <v>0</v>
      </c>
      <c r="BG128" s="12">
        <f t="shared" si="44"/>
        <v>0</v>
      </c>
      <c r="BH128" s="12">
        <f t="shared" si="45"/>
        <v>0</v>
      </c>
    </row>
    <row r="129" spans="1:60" s="12" customFormat="1" ht="27.75" customHeight="1">
      <c r="A129" s="45" t="str">
        <f t="shared" si="31"/>
        <v/>
      </c>
      <c r="B129" s="60"/>
      <c r="C129" s="61"/>
      <c r="D129" s="62"/>
      <c r="E129" s="63"/>
      <c r="F129" s="37"/>
      <c r="G129" s="36"/>
      <c r="H129" s="38"/>
      <c r="I129" s="38"/>
      <c r="J129" s="35"/>
      <c r="K129" s="72"/>
      <c r="L129" s="39"/>
      <c r="M129" s="39"/>
      <c r="N129" s="62"/>
      <c r="O129" s="64"/>
      <c r="P129" s="64"/>
      <c r="Q129" s="65"/>
      <c r="R129" s="39"/>
      <c r="S129" s="46"/>
      <c r="T129" s="46"/>
      <c r="U129" s="39"/>
      <c r="V129" s="40"/>
      <c r="W129" s="40"/>
      <c r="X129" s="40"/>
      <c r="Y129" s="12" t="str">
        <f>IFERROR(VLOOKUP($F129,PRM!$G$3:$H$5,2,FALSE),"")</f>
        <v/>
      </c>
      <c r="Z129" s="12" t="str">
        <f>IFERROR(VLOOKUP($G129,PRM!$I$3:$J$5,2,FALSE),"")</f>
        <v/>
      </c>
      <c r="AA129" s="12" t="str">
        <f>IFERROR(VLOOKUP(#REF!,PRM!$K$3:$L$4,2,FALSE),"")</f>
        <v/>
      </c>
      <c r="AB129" s="12" t="str">
        <f>IFERROR(VLOOKUP($N129,PRM!$M$3:$N$50,2,FALSE),"")</f>
        <v/>
      </c>
      <c r="AC129" s="12" t="str">
        <f>IFERROR(VLOOKUP($Z$3&amp;$V129,PRM!$Q$3:$R$31,2,FALSE),"")</f>
        <v/>
      </c>
      <c r="AD129" s="12">
        <f>IFERROR(VLOOKUP($Z$3&amp;$W129,PRM!$X$3:$Y$50,2,FALSE),"")</f>
        <v>0</v>
      </c>
      <c r="AE129" s="12">
        <f>IFERROR(VLOOKUP($Z$3&amp;$X129,PRM!$AC$3:$AD$45,2,FALSE),"")</f>
        <v>0</v>
      </c>
      <c r="AF129" s="12" t="str">
        <f>IFERROR(VLOOKUP($Z$3&amp;$V129,PRM!$Q$3:$T$31,3,FALSE),"")</f>
        <v/>
      </c>
      <c r="AG129" s="12" t="str">
        <f>IFERROR(IF($AF129=0,0,MATCH($Z$3,PRM!$U$3:'PRM'!$U$50,0)),"")</f>
        <v/>
      </c>
      <c r="AH129" s="12" t="str">
        <f>IF($Z$3="","",(IF($AF129=0,0,COUNTIF(PRM!$U$3:'PRM'!$U$50,$Z$3))))</f>
        <v/>
      </c>
      <c r="AI129" s="12" t="str">
        <f>IFERROR(VLOOKUP($Z$3&amp;$V129,PRM!$Q$3:$T$31,4,FALSE),"")</f>
        <v/>
      </c>
      <c r="AJ129" s="12" t="str">
        <f>IFERROR(IF($AI129=0,0,MATCH($Z$3,PRM!$Z$3:'PRM'!$Z$95,0)),"")</f>
        <v/>
      </c>
      <c r="AK129" s="12" t="str">
        <f>IF($Z$3="","",IF($AI129=0,0,COUNTIF(PRM!$Z$3:'PRM'!$Z$95,$Z$3)))</f>
        <v/>
      </c>
      <c r="AL129" s="12">
        <f t="shared" si="32"/>
        <v>0</v>
      </c>
      <c r="AM129" s="12">
        <f t="shared" si="33"/>
        <v>0</v>
      </c>
      <c r="AN129" s="12">
        <f t="shared" si="34"/>
        <v>0</v>
      </c>
      <c r="AO129" s="12">
        <f t="shared" si="35"/>
        <v>0</v>
      </c>
      <c r="AP129" s="12">
        <f t="shared" si="23"/>
        <v>0</v>
      </c>
      <c r="AQ129" s="12">
        <f t="shared" si="24"/>
        <v>0</v>
      </c>
      <c r="AR129" s="12">
        <f t="shared" si="25"/>
        <v>0</v>
      </c>
      <c r="AS129" s="12">
        <f t="shared" si="26"/>
        <v>0</v>
      </c>
      <c r="AT129" s="12">
        <f t="shared" si="27"/>
        <v>0</v>
      </c>
      <c r="AU129" s="12" t="e">
        <f>IF(#REF!&lt;&gt;"",IF(AA129="",1,0),0)</f>
        <v>#REF!</v>
      </c>
      <c r="AV129" s="12">
        <f t="shared" si="28"/>
        <v>0</v>
      </c>
      <c r="AW129" s="12">
        <f t="shared" si="29"/>
        <v>0</v>
      </c>
      <c r="AX129" s="12">
        <f t="shared" si="30"/>
        <v>0</v>
      </c>
      <c r="AY129" s="12">
        <f t="shared" si="36"/>
        <v>0</v>
      </c>
      <c r="AZ129" s="12">
        <f t="shared" si="37"/>
        <v>0</v>
      </c>
      <c r="BA129" s="12">
        <f t="shared" si="38"/>
        <v>0</v>
      </c>
      <c r="BB129" s="12">
        <f t="shared" si="39"/>
        <v>0</v>
      </c>
      <c r="BC129" s="12">
        <f t="shared" si="40"/>
        <v>0</v>
      </c>
      <c r="BD129" s="12">
        <f t="shared" si="41"/>
        <v>0</v>
      </c>
      <c r="BE129" s="12">
        <f t="shared" si="42"/>
        <v>0</v>
      </c>
      <c r="BF129" s="12">
        <f t="shared" si="43"/>
        <v>0</v>
      </c>
      <c r="BG129" s="12">
        <f t="shared" si="44"/>
        <v>0</v>
      </c>
      <c r="BH129" s="12">
        <f t="shared" si="45"/>
        <v>0</v>
      </c>
    </row>
    <row r="130" spans="1:60" s="12" customFormat="1" ht="27.75" customHeight="1">
      <c r="A130" s="45" t="str">
        <f t="shared" si="31"/>
        <v/>
      </c>
      <c r="B130" s="60"/>
      <c r="C130" s="61"/>
      <c r="D130" s="62"/>
      <c r="E130" s="63"/>
      <c r="F130" s="37"/>
      <c r="G130" s="36"/>
      <c r="H130" s="38"/>
      <c r="I130" s="38"/>
      <c r="J130" s="35"/>
      <c r="K130" s="72"/>
      <c r="L130" s="39"/>
      <c r="M130" s="39"/>
      <c r="N130" s="62"/>
      <c r="O130" s="64"/>
      <c r="P130" s="64"/>
      <c r="Q130" s="65"/>
      <c r="R130" s="39"/>
      <c r="S130" s="46"/>
      <c r="T130" s="46"/>
      <c r="U130" s="39"/>
      <c r="V130" s="40"/>
      <c r="W130" s="40"/>
      <c r="X130" s="40"/>
      <c r="Y130" s="12" t="str">
        <f>IFERROR(VLOOKUP($F130,PRM!$G$3:$H$5,2,FALSE),"")</f>
        <v/>
      </c>
      <c r="Z130" s="12" t="str">
        <f>IFERROR(VLOOKUP($G130,PRM!$I$3:$J$5,2,FALSE),"")</f>
        <v/>
      </c>
      <c r="AA130" s="12" t="str">
        <f>IFERROR(VLOOKUP(#REF!,PRM!$K$3:$L$4,2,FALSE),"")</f>
        <v/>
      </c>
      <c r="AB130" s="12" t="str">
        <f>IFERROR(VLOOKUP($N130,PRM!$M$3:$N$50,2,FALSE),"")</f>
        <v/>
      </c>
      <c r="AC130" s="12" t="str">
        <f>IFERROR(VLOOKUP($Z$3&amp;$V130,PRM!$Q$3:$R$31,2,FALSE),"")</f>
        <v/>
      </c>
      <c r="AD130" s="12">
        <f>IFERROR(VLOOKUP($Z$3&amp;$W130,PRM!$X$3:$Y$50,2,FALSE),"")</f>
        <v>0</v>
      </c>
      <c r="AE130" s="12">
        <f>IFERROR(VLOOKUP($Z$3&amp;$X130,PRM!$AC$3:$AD$45,2,FALSE),"")</f>
        <v>0</v>
      </c>
      <c r="AF130" s="12" t="str">
        <f>IFERROR(VLOOKUP($Z$3&amp;$V130,PRM!$Q$3:$T$31,3,FALSE),"")</f>
        <v/>
      </c>
      <c r="AG130" s="12" t="str">
        <f>IFERROR(IF($AF130=0,0,MATCH($Z$3,PRM!$U$3:'PRM'!$U$50,0)),"")</f>
        <v/>
      </c>
      <c r="AH130" s="12" t="str">
        <f>IF($Z$3="","",(IF($AF130=0,0,COUNTIF(PRM!$U$3:'PRM'!$U$50,$Z$3))))</f>
        <v/>
      </c>
      <c r="AI130" s="12" t="str">
        <f>IFERROR(VLOOKUP($Z$3&amp;$V130,PRM!$Q$3:$T$31,4,FALSE),"")</f>
        <v/>
      </c>
      <c r="AJ130" s="12" t="str">
        <f>IFERROR(IF($AI130=0,0,MATCH($Z$3,PRM!$Z$3:'PRM'!$Z$95,0)),"")</f>
        <v/>
      </c>
      <c r="AK130" s="12" t="str">
        <f>IF($Z$3="","",IF($AI130=0,0,COUNTIF(PRM!$Z$3:'PRM'!$Z$95,$Z$3)))</f>
        <v/>
      </c>
      <c r="AL130" s="12">
        <f t="shared" si="32"/>
        <v>0</v>
      </c>
      <c r="AM130" s="12">
        <f t="shared" si="33"/>
        <v>0</v>
      </c>
      <c r="AN130" s="12">
        <f t="shared" si="34"/>
        <v>0</v>
      </c>
      <c r="AO130" s="12">
        <f t="shared" si="35"/>
        <v>0</v>
      </c>
      <c r="AP130" s="12">
        <f t="shared" si="23"/>
        <v>0</v>
      </c>
      <c r="AQ130" s="12">
        <f t="shared" si="24"/>
        <v>0</v>
      </c>
      <c r="AR130" s="12">
        <f t="shared" si="25"/>
        <v>0</v>
      </c>
      <c r="AS130" s="12">
        <f t="shared" si="26"/>
        <v>0</v>
      </c>
      <c r="AT130" s="12">
        <f t="shared" si="27"/>
        <v>0</v>
      </c>
      <c r="AU130" s="12" t="e">
        <f>IF(#REF!&lt;&gt;"",IF(AA130="",1,0),0)</f>
        <v>#REF!</v>
      </c>
      <c r="AV130" s="12">
        <f t="shared" si="28"/>
        <v>0</v>
      </c>
      <c r="AW130" s="12">
        <f t="shared" si="29"/>
        <v>0</v>
      </c>
      <c r="AX130" s="12">
        <f t="shared" si="30"/>
        <v>0</v>
      </c>
      <c r="AY130" s="12">
        <f t="shared" si="36"/>
        <v>0</v>
      </c>
      <c r="AZ130" s="12">
        <f t="shared" si="37"/>
        <v>0</v>
      </c>
      <c r="BA130" s="12">
        <f t="shared" si="38"/>
        <v>0</v>
      </c>
      <c r="BB130" s="12">
        <f t="shared" si="39"/>
        <v>0</v>
      </c>
      <c r="BC130" s="12">
        <f t="shared" si="40"/>
        <v>0</v>
      </c>
      <c r="BD130" s="12">
        <f t="shared" si="41"/>
        <v>0</v>
      </c>
      <c r="BE130" s="12">
        <f t="shared" si="42"/>
        <v>0</v>
      </c>
      <c r="BF130" s="12">
        <f t="shared" si="43"/>
        <v>0</v>
      </c>
      <c r="BG130" s="12">
        <f t="shared" si="44"/>
        <v>0</v>
      </c>
      <c r="BH130" s="12">
        <f t="shared" si="45"/>
        <v>0</v>
      </c>
    </row>
    <row r="131" spans="1:60" s="12" customFormat="1" ht="27.75" customHeight="1">
      <c r="A131" s="45" t="str">
        <f t="shared" si="31"/>
        <v/>
      </c>
      <c r="B131" s="60"/>
      <c r="C131" s="61"/>
      <c r="D131" s="62"/>
      <c r="E131" s="63"/>
      <c r="F131" s="37"/>
      <c r="G131" s="36"/>
      <c r="H131" s="38"/>
      <c r="I131" s="38"/>
      <c r="J131" s="35"/>
      <c r="K131" s="72"/>
      <c r="L131" s="39"/>
      <c r="M131" s="39"/>
      <c r="N131" s="62"/>
      <c r="O131" s="64"/>
      <c r="P131" s="64"/>
      <c r="Q131" s="65"/>
      <c r="R131" s="39"/>
      <c r="S131" s="46"/>
      <c r="T131" s="46"/>
      <c r="U131" s="39"/>
      <c r="V131" s="40"/>
      <c r="W131" s="40"/>
      <c r="X131" s="40"/>
      <c r="Y131" s="12" t="str">
        <f>IFERROR(VLOOKUP($F131,PRM!$G$3:$H$5,2,FALSE),"")</f>
        <v/>
      </c>
      <c r="Z131" s="12" t="str">
        <f>IFERROR(VLOOKUP($G131,PRM!$I$3:$J$5,2,FALSE),"")</f>
        <v/>
      </c>
      <c r="AA131" s="12" t="str">
        <f>IFERROR(VLOOKUP(#REF!,PRM!$K$3:$L$4,2,FALSE),"")</f>
        <v/>
      </c>
      <c r="AB131" s="12" t="str">
        <f>IFERROR(VLOOKUP($N131,PRM!$M$3:$N$50,2,FALSE),"")</f>
        <v/>
      </c>
      <c r="AC131" s="12" t="str">
        <f>IFERROR(VLOOKUP($Z$3&amp;$V131,PRM!$Q$3:$R$31,2,FALSE),"")</f>
        <v/>
      </c>
      <c r="AD131" s="12">
        <f>IFERROR(VLOOKUP($Z$3&amp;$W131,PRM!$X$3:$Y$50,2,FALSE),"")</f>
        <v>0</v>
      </c>
      <c r="AE131" s="12">
        <f>IFERROR(VLOOKUP($Z$3&amp;$X131,PRM!$AC$3:$AD$45,2,FALSE),"")</f>
        <v>0</v>
      </c>
      <c r="AF131" s="12" t="str">
        <f>IFERROR(VLOOKUP($Z$3&amp;$V131,PRM!$Q$3:$T$31,3,FALSE),"")</f>
        <v/>
      </c>
      <c r="AG131" s="12" t="str">
        <f>IFERROR(IF($AF131=0,0,MATCH($Z$3,PRM!$U$3:'PRM'!$U$50,0)),"")</f>
        <v/>
      </c>
      <c r="AH131" s="12" t="str">
        <f>IF($Z$3="","",(IF($AF131=0,0,COUNTIF(PRM!$U$3:'PRM'!$U$50,$Z$3))))</f>
        <v/>
      </c>
      <c r="AI131" s="12" t="str">
        <f>IFERROR(VLOOKUP($Z$3&amp;$V131,PRM!$Q$3:$T$31,4,FALSE),"")</f>
        <v/>
      </c>
      <c r="AJ131" s="12" t="str">
        <f>IFERROR(IF($AI131=0,0,MATCH($Z$3,PRM!$Z$3:'PRM'!$Z$95,0)),"")</f>
        <v/>
      </c>
      <c r="AK131" s="12" t="str">
        <f>IF($Z$3="","",IF($AI131=0,0,COUNTIF(PRM!$Z$3:'PRM'!$Z$95,$Z$3)))</f>
        <v/>
      </c>
      <c r="AL131" s="12">
        <f t="shared" si="32"/>
        <v>0</v>
      </c>
      <c r="AM131" s="12">
        <f t="shared" si="33"/>
        <v>0</v>
      </c>
      <c r="AN131" s="12">
        <f t="shared" si="34"/>
        <v>0</v>
      </c>
      <c r="AO131" s="12">
        <f t="shared" si="35"/>
        <v>0</v>
      </c>
      <c r="AP131" s="12">
        <f t="shared" si="23"/>
        <v>0</v>
      </c>
      <c r="AQ131" s="12">
        <f t="shared" si="24"/>
        <v>0</v>
      </c>
      <c r="AR131" s="12">
        <f t="shared" si="25"/>
        <v>0</v>
      </c>
      <c r="AS131" s="12">
        <f t="shared" si="26"/>
        <v>0</v>
      </c>
      <c r="AT131" s="12">
        <f t="shared" si="27"/>
        <v>0</v>
      </c>
      <c r="AU131" s="12" t="e">
        <f>IF(#REF!&lt;&gt;"",IF(AA131="",1,0),0)</f>
        <v>#REF!</v>
      </c>
      <c r="AV131" s="12">
        <f t="shared" si="28"/>
        <v>0</v>
      </c>
      <c r="AW131" s="12">
        <f t="shared" si="29"/>
        <v>0</v>
      </c>
      <c r="AX131" s="12">
        <f t="shared" si="30"/>
        <v>0</v>
      </c>
      <c r="AY131" s="12">
        <f t="shared" si="36"/>
        <v>0</v>
      </c>
      <c r="AZ131" s="12">
        <f t="shared" si="37"/>
        <v>0</v>
      </c>
      <c r="BA131" s="12">
        <f t="shared" si="38"/>
        <v>0</v>
      </c>
      <c r="BB131" s="12">
        <f t="shared" si="39"/>
        <v>0</v>
      </c>
      <c r="BC131" s="12">
        <f t="shared" si="40"/>
        <v>0</v>
      </c>
      <c r="BD131" s="12">
        <f t="shared" si="41"/>
        <v>0</v>
      </c>
      <c r="BE131" s="12">
        <f t="shared" si="42"/>
        <v>0</v>
      </c>
      <c r="BF131" s="12">
        <f t="shared" si="43"/>
        <v>0</v>
      </c>
      <c r="BG131" s="12">
        <f t="shared" si="44"/>
        <v>0</v>
      </c>
      <c r="BH131" s="12">
        <f t="shared" si="45"/>
        <v>0</v>
      </c>
    </row>
    <row r="132" spans="1:60" ht="27.75" customHeight="1">
      <c r="A132" s="45" t="str">
        <f t="shared" si="31"/>
        <v/>
      </c>
      <c r="B132" s="60"/>
      <c r="C132" s="61"/>
      <c r="D132" s="62"/>
      <c r="E132" s="63"/>
      <c r="F132" s="37"/>
      <c r="G132" s="36"/>
      <c r="H132" s="38"/>
      <c r="I132" s="38"/>
      <c r="J132" s="35"/>
      <c r="L132" s="39"/>
      <c r="M132" s="39"/>
      <c r="N132" s="62"/>
      <c r="O132" s="64"/>
      <c r="P132" s="64"/>
      <c r="Q132" s="65"/>
      <c r="R132" s="39"/>
      <c r="S132" s="46"/>
      <c r="T132" s="46"/>
      <c r="U132" s="39"/>
      <c r="V132" s="40"/>
      <c r="W132" s="40"/>
      <c r="X132" s="40"/>
      <c r="Y132" s="12" t="str">
        <f>IFERROR(VLOOKUP($F132,PRM!$G$3:$H$5,2,FALSE),"")</f>
        <v/>
      </c>
      <c r="Z132" s="12" t="str">
        <f>IFERROR(VLOOKUP($G132,PRM!$I$3:$J$5,2,FALSE),"")</f>
        <v/>
      </c>
      <c r="AA132" s="12" t="str">
        <f>IFERROR(VLOOKUP(#REF!,PRM!$K$3:$L$4,2,FALSE),"")</f>
        <v/>
      </c>
      <c r="AB132" s="12" t="str">
        <f>IFERROR(VLOOKUP($N132,PRM!$M$3:$N$50,2,FALSE),"")</f>
        <v/>
      </c>
      <c r="AC132" s="12" t="str">
        <f>IFERROR(VLOOKUP($Z$3&amp;$V132,PRM!$Q$3:$R$31,2,FALSE),"")</f>
        <v/>
      </c>
      <c r="AD132" s="12">
        <f>IFERROR(VLOOKUP($Z$3&amp;$W132,PRM!$X$3:$Y$50,2,FALSE),"")</f>
        <v>0</v>
      </c>
      <c r="AE132" s="12">
        <f>IFERROR(VLOOKUP($Z$3&amp;$X132,PRM!$AC$3:$AD$45,2,FALSE),"")</f>
        <v>0</v>
      </c>
      <c r="AF132" s="12" t="str">
        <f>IFERROR(VLOOKUP($Z$3&amp;$V132,PRM!$Q$3:$T$31,3,FALSE),"")</f>
        <v/>
      </c>
      <c r="AG132" s="12" t="str">
        <f>IFERROR(IF($AF132=0,0,MATCH($Z$3,PRM!$U$3:'PRM'!$U$50,0)),"")</f>
        <v/>
      </c>
      <c r="AH132" s="12" t="str">
        <f>IF($Z$3="","",(IF($AF132=0,0,COUNTIF(PRM!$U$3:'PRM'!$U$50,$Z$3))))</f>
        <v/>
      </c>
      <c r="AI132" s="12" t="str">
        <f>IFERROR(VLOOKUP($Z$3&amp;$V132,PRM!$Q$3:$T$31,4,FALSE),"")</f>
        <v/>
      </c>
      <c r="AJ132" s="12" t="str">
        <f>IFERROR(IF($AI132=0,0,MATCH($Z$3,PRM!$Z$3:'PRM'!$Z$95,0)),"")</f>
        <v/>
      </c>
      <c r="AK132" s="12" t="str">
        <f>IF($Z$3="","",IF($AI132=0,0,COUNTIF(PRM!$Z$3:'PRM'!$Z$95,$Z$3)))</f>
        <v/>
      </c>
      <c r="AL132" s="12">
        <f t="shared" si="32"/>
        <v>0</v>
      </c>
      <c r="AM132" s="12">
        <f t="shared" si="33"/>
        <v>0</v>
      </c>
      <c r="AN132" s="12">
        <f t="shared" si="34"/>
        <v>0</v>
      </c>
      <c r="AO132" s="12">
        <f t="shared" si="35"/>
        <v>0</v>
      </c>
      <c r="AP132" s="12">
        <f t="shared" si="23"/>
        <v>0</v>
      </c>
      <c r="AQ132" s="12">
        <f t="shared" si="24"/>
        <v>0</v>
      </c>
      <c r="AR132" s="12">
        <f t="shared" si="25"/>
        <v>0</v>
      </c>
      <c r="AS132" s="12">
        <f t="shared" si="26"/>
        <v>0</v>
      </c>
      <c r="AT132" s="12">
        <f t="shared" si="27"/>
        <v>0</v>
      </c>
      <c r="AU132" s="12" t="e">
        <f>IF(#REF!&lt;&gt;"",IF(AA132="",1,0),0)</f>
        <v>#REF!</v>
      </c>
      <c r="AV132" s="12">
        <f t="shared" si="28"/>
        <v>0</v>
      </c>
      <c r="AW132" s="12">
        <f t="shared" si="29"/>
        <v>0</v>
      </c>
      <c r="AX132" s="12">
        <f t="shared" si="30"/>
        <v>0</v>
      </c>
      <c r="AY132" s="12">
        <f t="shared" si="36"/>
        <v>0</v>
      </c>
      <c r="AZ132" s="12">
        <f t="shared" si="37"/>
        <v>0</v>
      </c>
      <c r="BA132" s="12">
        <f t="shared" si="38"/>
        <v>0</v>
      </c>
      <c r="BB132" s="12">
        <f t="shared" si="39"/>
        <v>0</v>
      </c>
      <c r="BC132" s="12">
        <f t="shared" si="40"/>
        <v>0</v>
      </c>
      <c r="BD132" s="12">
        <f t="shared" si="41"/>
        <v>0</v>
      </c>
      <c r="BE132" s="12">
        <f t="shared" si="42"/>
        <v>0</v>
      </c>
      <c r="BF132" s="12">
        <f t="shared" si="43"/>
        <v>0</v>
      </c>
      <c r="BG132" s="12">
        <f t="shared" si="44"/>
        <v>0</v>
      </c>
      <c r="BH132" s="12">
        <f t="shared" si="45"/>
        <v>0</v>
      </c>
    </row>
    <row r="133" spans="1:60" ht="27.75" customHeight="1">
      <c r="A133" s="45" t="str">
        <f t="shared" si="31"/>
        <v/>
      </c>
      <c r="B133" s="60"/>
      <c r="C133" s="61"/>
      <c r="D133" s="62"/>
      <c r="E133" s="63"/>
      <c r="F133" s="37"/>
      <c r="G133" s="36"/>
      <c r="H133" s="38"/>
      <c r="I133" s="38"/>
      <c r="J133" s="35"/>
      <c r="L133" s="39"/>
      <c r="M133" s="39"/>
      <c r="N133" s="62"/>
      <c r="O133" s="64"/>
      <c r="P133" s="64"/>
      <c r="Q133" s="65"/>
      <c r="R133" s="39"/>
      <c r="S133" s="46"/>
      <c r="T133" s="46"/>
      <c r="U133" s="39"/>
      <c r="V133" s="40"/>
      <c r="W133" s="40"/>
      <c r="X133" s="40"/>
      <c r="Y133" s="12" t="str">
        <f>IFERROR(VLOOKUP($F133,PRM!$G$3:$H$5,2,FALSE),"")</f>
        <v/>
      </c>
      <c r="Z133" s="12" t="str">
        <f>IFERROR(VLOOKUP($G133,PRM!$I$3:$J$5,2,FALSE),"")</f>
        <v/>
      </c>
      <c r="AA133" s="12" t="str">
        <f>IFERROR(VLOOKUP(#REF!,PRM!$K$3:$L$4,2,FALSE),"")</f>
        <v/>
      </c>
      <c r="AB133" s="12" t="str">
        <f>IFERROR(VLOOKUP($N133,PRM!$M$3:$N$50,2,FALSE),"")</f>
        <v/>
      </c>
      <c r="AC133" s="12" t="str">
        <f>IFERROR(VLOOKUP($Z$3&amp;$V133,PRM!$Q$3:$R$31,2,FALSE),"")</f>
        <v/>
      </c>
      <c r="AD133" s="12">
        <f>IFERROR(VLOOKUP($Z$3&amp;$W133,PRM!$X$3:$Y$50,2,FALSE),"")</f>
        <v>0</v>
      </c>
      <c r="AE133" s="12">
        <f>IFERROR(VLOOKUP($Z$3&amp;$X133,PRM!$AC$3:$AD$45,2,FALSE),"")</f>
        <v>0</v>
      </c>
      <c r="AF133" s="12" t="str">
        <f>IFERROR(VLOOKUP($Z$3&amp;$V133,PRM!$Q$3:$T$31,3,FALSE),"")</f>
        <v/>
      </c>
      <c r="AG133" s="12" t="str">
        <f>IFERROR(IF($AF133=0,0,MATCH($Z$3,PRM!$U$3:'PRM'!$U$50,0)),"")</f>
        <v/>
      </c>
      <c r="AH133" s="12" t="str">
        <f>IF($Z$3="","",(IF($AF133=0,0,COUNTIF(PRM!$U$3:'PRM'!$U$50,$Z$3))))</f>
        <v/>
      </c>
      <c r="AI133" s="12" t="str">
        <f>IFERROR(VLOOKUP($Z$3&amp;$V133,PRM!$Q$3:$T$31,4,FALSE),"")</f>
        <v/>
      </c>
      <c r="AJ133" s="12" t="str">
        <f>IFERROR(IF($AI133=0,0,MATCH($Z$3,PRM!$Z$3:'PRM'!$Z$95,0)),"")</f>
        <v/>
      </c>
      <c r="AK133" s="12" t="str">
        <f>IF($Z$3="","",IF($AI133=0,0,COUNTIF(PRM!$Z$3:'PRM'!$Z$95,$Z$3)))</f>
        <v/>
      </c>
      <c r="AL133" s="12">
        <f t="shared" si="32"/>
        <v>0</v>
      </c>
      <c r="AM133" s="12">
        <f t="shared" si="33"/>
        <v>0</v>
      </c>
      <c r="AN133" s="12">
        <f t="shared" si="34"/>
        <v>0</v>
      </c>
      <c r="AO133" s="12">
        <f t="shared" si="35"/>
        <v>0</v>
      </c>
      <c r="AP133" s="12">
        <f t="shared" si="23"/>
        <v>0</v>
      </c>
      <c r="AQ133" s="12">
        <f t="shared" si="24"/>
        <v>0</v>
      </c>
      <c r="AR133" s="12">
        <f t="shared" si="25"/>
        <v>0</v>
      </c>
      <c r="AS133" s="12">
        <f t="shared" si="26"/>
        <v>0</v>
      </c>
      <c r="AT133" s="12">
        <f t="shared" si="27"/>
        <v>0</v>
      </c>
      <c r="AU133" s="12" t="e">
        <f>IF(#REF!&lt;&gt;"",IF(AA133="",1,0),0)</f>
        <v>#REF!</v>
      </c>
      <c r="AV133" s="12">
        <f t="shared" si="28"/>
        <v>0</v>
      </c>
      <c r="AW133" s="12">
        <f t="shared" si="29"/>
        <v>0</v>
      </c>
      <c r="AX133" s="12">
        <f t="shared" si="30"/>
        <v>0</v>
      </c>
      <c r="AY133" s="12">
        <f t="shared" si="36"/>
        <v>0</v>
      </c>
      <c r="AZ133" s="12">
        <f t="shared" si="37"/>
        <v>0</v>
      </c>
      <c r="BA133" s="12">
        <f t="shared" si="38"/>
        <v>0</v>
      </c>
      <c r="BB133" s="12">
        <f t="shared" si="39"/>
        <v>0</v>
      </c>
      <c r="BC133" s="12">
        <f t="shared" si="40"/>
        <v>0</v>
      </c>
      <c r="BD133" s="12">
        <f t="shared" si="41"/>
        <v>0</v>
      </c>
      <c r="BE133" s="12">
        <f t="shared" si="42"/>
        <v>0</v>
      </c>
      <c r="BF133" s="12">
        <f t="shared" si="43"/>
        <v>0</v>
      </c>
      <c r="BG133" s="12">
        <f t="shared" si="44"/>
        <v>0</v>
      </c>
      <c r="BH133" s="12">
        <f t="shared" si="45"/>
        <v>0</v>
      </c>
    </row>
    <row r="134" spans="1:60" ht="27.75" customHeight="1">
      <c r="A134" s="45" t="str">
        <f t="shared" si="31"/>
        <v/>
      </c>
      <c r="B134" s="60"/>
      <c r="C134" s="61"/>
      <c r="D134" s="62"/>
      <c r="E134" s="63"/>
      <c r="F134" s="37"/>
      <c r="G134" s="36"/>
      <c r="H134" s="38"/>
      <c r="I134" s="38"/>
      <c r="J134" s="35"/>
      <c r="L134" s="39"/>
      <c r="M134" s="39"/>
      <c r="N134" s="62"/>
      <c r="O134" s="64"/>
      <c r="P134" s="64"/>
      <c r="Q134" s="65"/>
      <c r="R134" s="39"/>
      <c r="S134" s="46"/>
      <c r="T134" s="46"/>
      <c r="U134" s="39"/>
      <c r="V134" s="40"/>
      <c r="W134" s="40"/>
      <c r="X134" s="40"/>
      <c r="Y134" s="12" t="str">
        <f>IFERROR(VLOOKUP($F134,PRM!$G$3:$H$5,2,FALSE),"")</f>
        <v/>
      </c>
      <c r="Z134" s="12" t="str">
        <f>IFERROR(VLOOKUP($G134,PRM!$I$3:$J$5,2,FALSE),"")</f>
        <v/>
      </c>
      <c r="AA134" s="12" t="str">
        <f>IFERROR(VLOOKUP(#REF!,PRM!$K$3:$L$4,2,FALSE),"")</f>
        <v/>
      </c>
      <c r="AB134" s="12" t="str">
        <f>IFERROR(VLOOKUP($N134,PRM!$M$3:$N$50,2,FALSE),"")</f>
        <v/>
      </c>
      <c r="AC134" s="12" t="str">
        <f>IFERROR(VLOOKUP($Z$3&amp;$V134,PRM!$Q$3:$R$31,2,FALSE),"")</f>
        <v/>
      </c>
      <c r="AD134" s="12">
        <f>IFERROR(VLOOKUP($Z$3&amp;$W134,PRM!$X$3:$Y$50,2,FALSE),"")</f>
        <v>0</v>
      </c>
      <c r="AE134" s="12">
        <f>IFERROR(VLOOKUP($Z$3&amp;$X134,PRM!$AC$3:$AD$45,2,FALSE),"")</f>
        <v>0</v>
      </c>
      <c r="AF134" s="12" t="str">
        <f>IFERROR(VLOOKUP($Z$3&amp;$V134,PRM!$Q$3:$T$31,3,FALSE),"")</f>
        <v/>
      </c>
      <c r="AG134" s="12" t="str">
        <f>IFERROR(IF($AF134=0,0,MATCH($Z$3,PRM!$U$3:'PRM'!$U$50,0)),"")</f>
        <v/>
      </c>
      <c r="AH134" s="12" t="str">
        <f>IF($Z$3="","",(IF($AF134=0,0,COUNTIF(PRM!$U$3:'PRM'!$U$50,$Z$3))))</f>
        <v/>
      </c>
      <c r="AI134" s="12" t="str">
        <f>IFERROR(VLOOKUP($Z$3&amp;$V134,PRM!$Q$3:$T$31,4,FALSE),"")</f>
        <v/>
      </c>
      <c r="AJ134" s="12" t="str">
        <f>IFERROR(IF($AI134=0,0,MATCH($Z$3,PRM!$Z$3:'PRM'!$Z$95,0)),"")</f>
        <v/>
      </c>
      <c r="AK134" s="12" t="str">
        <f>IF($Z$3="","",IF($AI134=0,0,COUNTIF(PRM!$Z$3:'PRM'!$Z$95,$Z$3)))</f>
        <v/>
      </c>
      <c r="AL134" s="12">
        <f t="shared" si="32"/>
        <v>0</v>
      </c>
      <c r="AM134" s="12">
        <f t="shared" si="33"/>
        <v>0</v>
      </c>
      <c r="AN134" s="12">
        <f t="shared" si="34"/>
        <v>0</v>
      </c>
      <c r="AO134" s="12">
        <f t="shared" si="35"/>
        <v>0</v>
      </c>
      <c r="AP134" s="12">
        <f t="shared" si="23"/>
        <v>0</v>
      </c>
      <c r="AQ134" s="12">
        <f t="shared" si="24"/>
        <v>0</v>
      </c>
      <c r="AR134" s="12">
        <f t="shared" si="25"/>
        <v>0</v>
      </c>
      <c r="AS134" s="12">
        <f t="shared" si="26"/>
        <v>0</v>
      </c>
      <c r="AT134" s="12">
        <f t="shared" si="27"/>
        <v>0</v>
      </c>
      <c r="AU134" s="12" t="e">
        <f>IF(#REF!&lt;&gt;"",IF(AA134="",1,0),0)</f>
        <v>#REF!</v>
      </c>
      <c r="AV134" s="12">
        <f t="shared" si="28"/>
        <v>0</v>
      </c>
      <c r="AW134" s="12">
        <f t="shared" si="29"/>
        <v>0</v>
      </c>
      <c r="AX134" s="12">
        <f t="shared" si="30"/>
        <v>0</v>
      </c>
      <c r="AY134" s="12">
        <f t="shared" si="36"/>
        <v>0</v>
      </c>
      <c r="AZ134" s="12">
        <f t="shared" si="37"/>
        <v>0</v>
      </c>
      <c r="BA134" s="12">
        <f t="shared" si="38"/>
        <v>0</v>
      </c>
      <c r="BB134" s="12">
        <f t="shared" si="39"/>
        <v>0</v>
      </c>
      <c r="BC134" s="12">
        <f t="shared" si="40"/>
        <v>0</v>
      </c>
      <c r="BD134" s="12">
        <f t="shared" si="41"/>
        <v>0</v>
      </c>
      <c r="BE134" s="12">
        <f t="shared" si="42"/>
        <v>0</v>
      </c>
      <c r="BF134" s="12">
        <f t="shared" si="43"/>
        <v>0</v>
      </c>
      <c r="BG134" s="12">
        <f t="shared" si="44"/>
        <v>0</v>
      </c>
      <c r="BH134" s="12">
        <f t="shared" si="45"/>
        <v>0</v>
      </c>
    </row>
    <row r="135" spans="1:60" ht="27.75" customHeight="1">
      <c r="A135" s="45" t="str">
        <f t="shared" si="31"/>
        <v/>
      </c>
      <c r="B135" s="60"/>
      <c r="C135" s="61"/>
      <c r="D135" s="62"/>
      <c r="E135" s="63"/>
      <c r="F135" s="37"/>
      <c r="G135" s="36"/>
      <c r="H135" s="38"/>
      <c r="I135" s="38"/>
      <c r="J135" s="35"/>
      <c r="L135" s="39"/>
      <c r="M135" s="39"/>
      <c r="N135" s="62"/>
      <c r="O135" s="64"/>
      <c r="P135" s="64"/>
      <c r="Q135" s="65"/>
      <c r="R135" s="39"/>
      <c r="S135" s="46"/>
      <c r="T135" s="46"/>
      <c r="U135" s="39"/>
      <c r="V135" s="40"/>
      <c r="W135" s="40"/>
      <c r="X135" s="40"/>
      <c r="Y135" s="12" t="str">
        <f>IFERROR(VLOOKUP($F135,PRM!$G$3:$H$5,2,FALSE),"")</f>
        <v/>
      </c>
      <c r="Z135" s="12" t="str">
        <f>IFERROR(VLOOKUP($G135,PRM!$I$3:$J$5,2,FALSE),"")</f>
        <v/>
      </c>
      <c r="AA135" s="12" t="str">
        <f>IFERROR(VLOOKUP(#REF!,PRM!$K$3:$L$4,2,FALSE),"")</f>
        <v/>
      </c>
      <c r="AB135" s="12" t="str">
        <f>IFERROR(VLOOKUP($N135,PRM!$M$3:$N$50,2,FALSE),"")</f>
        <v/>
      </c>
      <c r="AC135" s="12" t="str">
        <f>IFERROR(VLOOKUP($Z$3&amp;$V135,PRM!$Q$3:$R$31,2,FALSE),"")</f>
        <v/>
      </c>
      <c r="AD135" s="12">
        <f>IFERROR(VLOOKUP($Z$3&amp;$W135,PRM!$X$3:$Y$50,2,FALSE),"")</f>
        <v>0</v>
      </c>
      <c r="AE135" s="12">
        <f>IFERROR(VLOOKUP($Z$3&amp;$X135,PRM!$AC$3:$AD$45,2,FALSE),"")</f>
        <v>0</v>
      </c>
      <c r="AF135" s="12" t="str">
        <f>IFERROR(VLOOKUP($Z$3&amp;$V135,PRM!$Q$3:$T$31,3,FALSE),"")</f>
        <v/>
      </c>
      <c r="AG135" s="12" t="str">
        <f>IFERROR(IF($AF135=0,0,MATCH($Z$3,PRM!$U$3:'PRM'!$U$50,0)),"")</f>
        <v/>
      </c>
      <c r="AH135" s="12" t="str">
        <f>IF($Z$3="","",(IF($AF135=0,0,COUNTIF(PRM!$U$3:'PRM'!$U$50,$Z$3))))</f>
        <v/>
      </c>
      <c r="AI135" s="12" t="str">
        <f>IFERROR(VLOOKUP($Z$3&amp;$V135,PRM!$Q$3:$T$31,4,FALSE),"")</f>
        <v/>
      </c>
      <c r="AJ135" s="12" t="str">
        <f>IFERROR(IF($AI135=0,0,MATCH($Z$3,PRM!$Z$3:'PRM'!$Z$95,0)),"")</f>
        <v/>
      </c>
      <c r="AK135" s="12" t="str">
        <f>IF($Z$3="","",IF($AI135=0,0,COUNTIF(PRM!$Z$3:'PRM'!$Z$95,$Z$3)))</f>
        <v/>
      </c>
      <c r="AL135" s="12">
        <f t="shared" si="32"/>
        <v>0</v>
      </c>
      <c r="AM135" s="12">
        <f t="shared" si="33"/>
        <v>0</v>
      </c>
      <c r="AN135" s="12">
        <f t="shared" si="34"/>
        <v>0</v>
      </c>
      <c r="AO135" s="12">
        <f t="shared" si="35"/>
        <v>0</v>
      </c>
      <c r="AP135" s="12">
        <f t="shared" si="23"/>
        <v>0</v>
      </c>
      <c r="AQ135" s="12">
        <f t="shared" si="24"/>
        <v>0</v>
      </c>
      <c r="AR135" s="12">
        <f t="shared" si="25"/>
        <v>0</v>
      </c>
      <c r="AS135" s="12">
        <f t="shared" si="26"/>
        <v>0</v>
      </c>
      <c r="AT135" s="12">
        <f t="shared" si="27"/>
        <v>0</v>
      </c>
      <c r="AU135" s="12" t="e">
        <f>IF(#REF!&lt;&gt;"",IF(AA135="",1,0),0)</f>
        <v>#REF!</v>
      </c>
      <c r="AV135" s="12">
        <f t="shared" si="28"/>
        <v>0</v>
      </c>
      <c r="AW135" s="12">
        <f t="shared" si="29"/>
        <v>0</v>
      </c>
      <c r="AX135" s="12">
        <f t="shared" si="30"/>
        <v>0</v>
      </c>
      <c r="AY135" s="12">
        <f t="shared" si="36"/>
        <v>0</v>
      </c>
      <c r="AZ135" s="12">
        <f t="shared" si="37"/>
        <v>0</v>
      </c>
      <c r="BA135" s="12">
        <f t="shared" si="38"/>
        <v>0</v>
      </c>
      <c r="BB135" s="12">
        <f t="shared" si="39"/>
        <v>0</v>
      </c>
      <c r="BC135" s="12">
        <f t="shared" si="40"/>
        <v>0</v>
      </c>
      <c r="BD135" s="12">
        <f t="shared" si="41"/>
        <v>0</v>
      </c>
      <c r="BE135" s="12">
        <f t="shared" si="42"/>
        <v>0</v>
      </c>
      <c r="BF135" s="12">
        <f t="shared" si="43"/>
        <v>0</v>
      </c>
      <c r="BG135" s="12">
        <f t="shared" si="44"/>
        <v>0</v>
      </c>
      <c r="BH135" s="12">
        <f t="shared" si="45"/>
        <v>0</v>
      </c>
    </row>
    <row r="136" spans="1:60" ht="27.75" customHeight="1">
      <c r="A136" s="45" t="str">
        <f t="shared" si="31"/>
        <v/>
      </c>
      <c r="B136" s="60"/>
      <c r="C136" s="61"/>
      <c r="D136" s="62"/>
      <c r="E136" s="63"/>
      <c r="F136" s="37"/>
      <c r="G136" s="36"/>
      <c r="H136" s="38"/>
      <c r="I136" s="38"/>
      <c r="J136" s="35"/>
      <c r="L136" s="39"/>
      <c r="M136" s="39"/>
      <c r="N136" s="62"/>
      <c r="O136" s="64"/>
      <c r="P136" s="64"/>
      <c r="Q136" s="65"/>
      <c r="R136" s="39"/>
      <c r="S136" s="46"/>
      <c r="T136" s="46"/>
      <c r="U136" s="39"/>
      <c r="V136" s="40"/>
      <c r="W136" s="40"/>
      <c r="X136" s="40"/>
      <c r="Y136" s="12" t="str">
        <f>IFERROR(VLOOKUP($F136,PRM!$G$3:$H$5,2,FALSE),"")</f>
        <v/>
      </c>
      <c r="Z136" s="12" t="str">
        <f>IFERROR(VLOOKUP($G136,PRM!$I$3:$J$5,2,FALSE),"")</f>
        <v/>
      </c>
      <c r="AA136" s="12" t="str">
        <f>IFERROR(VLOOKUP(#REF!,PRM!$K$3:$L$4,2,FALSE),"")</f>
        <v/>
      </c>
      <c r="AB136" s="12" t="str">
        <f>IFERROR(VLOOKUP($N136,PRM!$M$3:$N$50,2,FALSE),"")</f>
        <v/>
      </c>
      <c r="AC136" s="12" t="str">
        <f>IFERROR(VLOOKUP($Z$3&amp;$V136,PRM!$Q$3:$R$31,2,FALSE),"")</f>
        <v/>
      </c>
      <c r="AD136" s="12">
        <f>IFERROR(VLOOKUP($Z$3&amp;$W136,PRM!$X$3:$Y$50,2,FALSE),"")</f>
        <v>0</v>
      </c>
      <c r="AE136" s="12">
        <f>IFERROR(VLOOKUP($Z$3&amp;$X136,PRM!$AC$3:$AD$45,2,FALSE),"")</f>
        <v>0</v>
      </c>
      <c r="AF136" s="12" t="str">
        <f>IFERROR(VLOOKUP($Z$3&amp;$V136,PRM!$Q$3:$T$31,3,FALSE),"")</f>
        <v/>
      </c>
      <c r="AG136" s="12" t="str">
        <f>IFERROR(IF($AF136=0,0,MATCH($Z$3,PRM!$U$3:'PRM'!$U$50,0)),"")</f>
        <v/>
      </c>
      <c r="AH136" s="12" t="str">
        <f>IF($Z$3="","",(IF($AF136=0,0,COUNTIF(PRM!$U$3:'PRM'!$U$50,$Z$3))))</f>
        <v/>
      </c>
      <c r="AI136" s="12" t="str">
        <f>IFERROR(VLOOKUP($Z$3&amp;$V136,PRM!$Q$3:$T$31,4,FALSE),"")</f>
        <v/>
      </c>
      <c r="AJ136" s="12" t="str">
        <f>IFERROR(IF($AI136=0,0,MATCH($Z$3,PRM!$Z$3:'PRM'!$Z$95,0)),"")</f>
        <v/>
      </c>
      <c r="AK136" s="12" t="str">
        <f>IF($Z$3="","",IF($AI136=0,0,COUNTIF(PRM!$Z$3:'PRM'!$Z$95,$Z$3)))</f>
        <v/>
      </c>
      <c r="AL136" s="12">
        <f t="shared" si="32"/>
        <v>0</v>
      </c>
      <c r="AM136" s="12">
        <f t="shared" si="33"/>
        <v>0</v>
      </c>
      <c r="AN136" s="12">
        <f t="shared" si="34"/>
        <v>0</v>
      </c>
      <c r="AO136" s="12">
        <f t="shared" si="35"/>
        <v>0</v>
      </c>
      <c r="AP136" s="12">
        <f t="shared" si="23"/>
        <v>0</v>
      </c>
      <c r="AQ136" s="12">
        <f t="shared" si="24"/>
        <v>0</v>
      </c>
      <c r="AR136" s="12">
        <f t="shared" si="25"/>
        <v>0</v>
      </c>
      <c r="AS136" s="12">
        <f t="shared" si="26"/>
        <v>0</v>
      </c>
      <c r="AT136" s="12">
        <f t="shared" si="27"/>
        <v>0</v>
      </c>
      <c r="AU136" s="12" t="e">
        <f>IF(#REF!&lt;&gt;"",IF(AA136="",1,0),0)</f>
        <v>#REF!</v>
      </c>
      <c r="AV136" s="12">
        <f t="shared" si="28"/>
        <v>0</v>
      </c>
      <c r="AW136" s="12">
        <f t="shared" si="29"/>
        <v>0</v>
      </c>
      <c r="AX136" s="12">
        <f t="shared" si="30"/>
        <v>0</v>
      </c>
      <c r="AY136" s="12">
        <f t="shared" si="36"/>
        <v>0</v>
      </c>
      <c r="AZ136" s="12">
        <f t="shared" si="37"/>
        <v>0</v>
      </c>
      <c r="BA136" s="12">
        <f t="shared" si="38"/>
        <v>0</v>
      </c>
      <c r="BB136" s="12">
        <f t="shared" si="39"/>
        <v>0</v>
      </c>
      <c r="BC136" s="12">
        <f t="shared" si="40"/>
        <v>0</v>
      </c>
      <c r="BD136" s="12">
        <f t="shared" si="41"/>
        <v>0</v>
      </c>
      <c r="BE136" s="12">
        <f t="shared" si="42"/>
        <v>0</v>
      </c>
      <c r="BF136" s="12">
        <f t="shared" si="43"/>
        <v>0</v>
      </c>
      <c r="BG136" s="12">
        <f t="shared" si="44"/>
        <v>0</v>
      </c>
      <c r="BH136" s="12">
        <f t="shared" si="45"/>
        <v>0</v>
      </c>
    </row>
    <row r="137" spans="1:60" ht="27.75" customHeight="1">
      <c r="A137" s="45" t="str">
        <f t="shared" si="31"/>
        <v/>
      </c>
      <c r="B137" s="60"/>
      <c r="C137" s="61"/>
      <c r="D137" s="62"/>
      <c r="E137" s="63"/>
      <c r="F137" s="37"/>
      <c r="G137" s="36"/>
      <c r="H137" s="38"/>
      <c r="I137" s="38"/>
      <c r="J137" s="35"/>
      <c r="L137" s="39"/>
      <c r="M137" s="39"/>
      <c r="N137" s="62"/>
      <c r="O137" s="64"/>
      <c r="P137" s="64"/>
      <c r="Q137" s="65"/>
      <c r="R137" s="39"/>
      <c r="S137" s="46"/>
      <c r="T137" s="46"/>
      <c r="U137" s="39"/>
      <c r="V137" s="40"/>
      <c r="W137" s="40"/>
      <c r="X137" s="40"/>
      <c r="Y137" s="12" t="str">
        <f>IFERROR(VLOOKUP($F137,PRM!$G$3:$H$5,2,FALSE),"")</f>
        <v/>
      </c>
      <c r="Z137" s="12" t="str">
        <f>IFERROR(VLOOKUP($G137,PRM!$I$3:$J$5,2,FALSE),"")</f>
        <v/>
      </c>
      <c r="AA137" s="12" t="str">
        <f>IFERROR(VLOOKUP(#REF!,PRM!$K$3:$L$4,2,FALSE),"")</f>
        <v/>
      </c>
      <c r="AB137" s="12" t="str">
        <f>IFERROR(VLOOKUP($N137,PRM!$M$3:$N$50,2,FALSE),"")</f>
        <v/>
      </c>
      <c r="AC137" s="12" t="str">
        <f>IFERROR(VLOOKUP($Z$3&amp;$V137,PRM!$Q$3:$R$31,2,FALSE),"")</f>
        <v/>
      </c>
      <c r="AD137" s="12">
        <f>IFERROR(VLOOKUP($Z$3&amp;$W137,PRM!$X$3:$Y$50,2,FALSE),"")</f>
        <v>0</v>
      </c>
      <c r="AE137" s="12">
        <f>IFERROR(VLOOKUP($Z$3&amp;$X137,PRM!$AC$3:$AD$45,2,FALSE),"")</f>
        <v>0</v>
      </c>
      <c r="AF137" s="12" t="str">
        <f>IFERROR(VLOOKUP($Z$3&amp;$V137,PRM!$Q$3:$T$31,3,FALSE),"")</f>
        <v/>
      </c>
      <c r="AG137" s="12" t="str">
        <f>IFERROR(IF($AF137=0,0,MATCH($Z$3,PRM!$U$3:'PRM'!$U$50,0)),"")</f>
        <v/>
      </c>
      <c r="AH137" s="12" t="str">
        <f>IF($Z$3="","",(IF($AF137=0,0,COUNTIF(PRM!$U$3:'PRM'!$U$50,$Z$3))))</f>
        <v/>
      </c>
      <c r="AI137" s="12" t="str">
        <f>IFERROR(VLOOKUP($Z$3&amp;$V137,PRM!$Q$3:$T$31,4,FALSE),"")</f>
        <v/>
      </c>
      <c r="AJ137" s="12" t="str">
        <f>IFERROR(IF($AI137=0,0,MATCH($Z$3,PRM!$Z$3:'PRM'!$Z$95,0)),"")</f>
        <v/>
      </c>
      <c r="AK137" s="12" t="str">
        <f>IF($Z$3="","",IF($AI137=0,0,COUNTIF(PRM!$Z$3:'PRM'!$Z$95,$Z$3)))</f>
        <v/>
      </c>
      <c r="AL137" s="12">
        <f t="shared" si="32"/>
        <v>0</v>
      </c>
      <c r="AM137" s="12">
        <f t="shared" si="33"/>
        <v>0</v>
      </c>
      <c r="AN137" s="12">
        <f t="shared" si="34"/>
        <v>0</v>
      </c>
      <c r="AO137" s="12">
        <f t="shared" si="35"/>
        <v>0</v>
      </c>
      <c r="AP137" s="12">
        <f t="shared" si="23"/>
        <v>0</v>
      </c>
      <c r="AQ137" s="12">
        <f t="shared" si="24"/>
        <v>0</v>
      </c>
      <c r="AR137" s="12">
        <f t="shared" si="25"/>
        <v>0</v>
      </c>
      <c r="AS137" s="12">
        <f t="shared" si="26"/>
        <v>0</v>
      </c>
      <c r="AT137" s="12">
        <f t="shared" si="27"/>
        <v>0</v>
      </c>
      <c r="AU137" s="12" t="e">
        <f>IF(#REF!&lt;&gt;"",IF(AA137="",1,0),0)</f>
        <v>#REF!</v>
      </c>
      <c r="AV137" s="12">
        <f t="shared" si="28"/>
        <v>0</v>
      </c>
      <c r="AW137" s="12">
        <f t="shared" si="29"/>
        <v>0</v>
      </c>
      <c r="AX137" s="12">
        <f t="shared" si="30"/>
        <v>0</v>
      </c>
      <c r="AY137" s="12">
        <f t="shared" si="36"/>
        <v>0</v>
      </c>
      <c r="AZ137" s="12">
        <f t="shared" si="37"/>
        <v>0</v>
      </c>
      <c r="BA137" s="12">
        <f t="shared" si="38"/>
        <v>0</v>
      </c>
      <c r="BB137" s="12">
        <f t="shared" si="39"/>
        <v>0</v>
      </c>
      <c r="BC137" s="12">
        <f t="shared" si="40"/>
        <v>0</v>
      </c>
      <c r="BD137" s="12">
        <f t="shared" si="41"/>
        <v>0</v>
      </c>
      <c r="BE137" s="12">
        <f t="shared" si="42"/>
        <v>0</v>
      </c>
      <c r="BF137" s="12">
        <f t="shared" si="43"/>
        <v>0</v>
      </c>
      <c r="BG137" s="12">
        <f t="shared" si="44"/>
        <v>0</v>
      </c>
      <c r="BH137" s="12">
        <f t="shared" si="45"/>
        <v>0</v>
      </c>
    </row>
    <row r="138" spans="1:60" ht="27.75" customHeight="1">
      <c r="A138" s="45" t="str">
        <f t="shared" si="31"/>
        <v/>
      </c>
      <c r="B138" s="60"/>
      <c r="C138" s="61"/>
      <c r="D138" s="62"/>
      <c r="E138" s="63"/>
      <c r="F138" s="37"/>
      <c r="G138" s="36"/>
      <c r="H138" s="38"/>
      <c r="I138" s="38"/>
      <c r="J138" s="35"/>
      <c r="L138" s="39"/>
      <c r="M138" s="39"/>
      <c r="N138" s="62"/>
      <c r="O138" s="64"/>
      <c r="P138" s="64"/>
      <c r="Q138" s="65"/>
      <c r="R138" s="39"/>
      <c r="S138" s="46"/>
      <c r="T138" s="46"/>
      <c r="U138" s="39"/>
      <c r="V138" s="40"/>
      <c r="W138" s="40"/>
      <c r="X138" s="40"/>
      <c r="Y138" s="12" t="str">
        <f>IFERROR(VLOOKUP($F138,PRM!$G$3:$H$5,2,FALSE),"")</f>
        <v/>
      </c>
      <c r="Z138" s="12" t="str">
        <f>IFERROR(VLOOKUP($G138,PRM!$I$3:$J$5,2,FALSE),"")</f>
        <v/>
      </c>
      <c r="AA138" s="12" t="str">
        <f>IFERROR(VLOOKUP(#REF!,PRM!$K$3:$L$4,2,FALSE),"")</f>
        <v/>
      </c>
      <c r="AB138" s="12" t="str">
        <f>IFERROR(VLOOKUP($N138,PRM!$M$3:$N$50,2,FALSE),"")</f>
        <v/>
      </c>
      <c r="AC138" s="12" t="str">
        <f>IFERROR(VLOOKUP($Z$3&amp;$V138,PRM!$Q$3:$R$31,2,FALSE),"")</f>
        <v/>
      </c>
      <c r="AD138" s="12">
        <f>IFERROR(VLOOKUP($Z$3&amp;$W138,PRM!$X$3:$Y$50,2,FALSE),"")</f>
        <v>0</v>
      </c>
      <c r="AE138" s="12">
        <f>IFERROR(VLOOKUP($Z$3&amp;$X138,PRM!$AC$3:$AD$45,2,FALSE),"")</f>
        <v>0</v>
      </c>
      <c r="AF138" s="12" t="str">
        <f>IFERROR(VLOOKUP($Z$3&amp;$V138,PRM!$Q$3:$T$31,3,FALSE),"")</f>
        <v/>
      </c>
      <c r="AG138" s="12" t="str">
        <f>IFERROR(IF($AF138=0,0,MATCH($Z$3,PRM!$U$3:'PRM'!$U$50,0)),"")</f>
        <v/>
      </c>
      <c r="AH138" s="12" t="str">
        <f>IF($Z$3="","",(IF($AF138=0,0,COUNTIF(PRM!$U$3:'PRM'!$U$50,$Z$3))))</f>
        <v/>
      </c>
      <c r="AI138" s="12" t="str">
        <f>IFERROR(VLOOKUP($Z$3&amp;$V138,PRM!$Q$3:$T$31,4,FALSE),"")</f>
        <v/>
      </c>
      <c r="AJ138" s="12" t="str">
        <f>IFERROR(IF($AI138=0,0,MATCH($Z$3,PRM!$Z$3:'PRM'!$Z$95,0)),"")</f>
        <v/>
      </c>
      <c r="AK138" s="12" t="str">
        <f>IF($Z$3="","",IF($AI138=0,0,COUNTIF(PRM!$Z$3:'PRM'!$Z$95,$Z$3)))</f>
        <v/>
      </c>
      <c r="AL138" s="12">
        <f t="shared" si="32"/>
        <v>0</v>
      </c>
      <c r="AM138" s="12">
        <f t="shared" si="33"/>
        <v>0</v>
      </c>
      <c r="AN138" s="12">
        <f t="shared" si="34"/>
        <v>0</v>
      </c>
      <c r="AO138" s="12">
        <f t="shared" si="35"/>
        <v>0</v>
      </c>
      <c r="AP138" s="12">
        <f t="shared" si="23"/>
        <v>0</v>
      </c>
      <c r="AQ138" s="12">
        <f t="shared" si="24"/>
        <v>0</v>
      </c>
      <c r="AR138" s="12">
        <f t="shared" si="25"/>
        <v>0</v>
      </c>
      <c r="AS138" s="12">
        <f t="shared" si="26"/>
        <v>0</v>
      </c>
      <c r="AT138" s="12">
        <f t="shared" si="27"/>
        <v>0</v>
      </c>
      <c r="AU138" s="12" t="e">
        <f>IF(#REF!&lt;&gt;"",IF(AA138="",1,0),0)</f>
        <v>#REF!</v>
      </c>
      <c r="AV138" s="12">
        <f t="shared" si="28"/>
        <v>0</v>
      </c>
      <c r="AW138" s="12">
        <f t="shared" si="29"/>
        <v>0</v>
      </c>
      <c r="AX138" s="12">
        <f t="shared" si="30"/>
        <v>0</v>
      </c>
      <c r="AY138" s="12">
        <f t="shared" si="36"/>
        <v>0</v>
      </c>
      <c r="AZ138" s="12">
        <f t="shared" si="37"/>
        <v>0</v>
      </c>
      <c r="BA138" s="12">
        <f t="shared" si="38"/>
        <v>0</v>
      </c>
      <c r="BB138" s="12">
        <f t="shared" si="39"/>
        <v>0</v>
      </c>
      <c r="BC138" s="12">
        <f t="shared" si="40"/>
        <v>0</v>
      </c>
      <c r="BD138" s="12">
        <f t="shared" si="41"/>
        <v>0</v>
      </c>
      <c r="BE138" s="12">
        <f t="shared" si="42"/>
        <v>0</v>
      </c>
      <c r="BF138" s="12">
        <f t="shared" si="43"/>
        <v>0</v>
      </c>
      <c r="BG138" s="12">
        <f t="shared" si="44"/>
        <v>0</v>
      </c>
      <c r="BH138" s="12">
        <f t="shared" si="45"/>
        <v>0</v>
      </c>
    </row>
    <row r="139" spans="1:60" ht="27.75" customHeight="1">
      <c r="A139" s="45" t="str">
        <f t="shared" si="31"/>
        <v/>
      </c>
      <c r="B139" s="60"/>
      <c r="C139" s="61"/>
      <c r="D139" s="62"/>
      <c r="E139" s="63"/>
      <c r="F139" s="37"/>
      <c r="G139" s="36"/>
      <c r="H139" s="38"/>
      <c r="I139" s="38"/>
      <c r="J139" s="35"/>
      <c r="L139" s="39"/>
      <c r="M139" s="39"/>
      <c r="N139" s="62"/>
      <c r="O139" s="64"/>
      <c r="P139" s="64"/>
      <c r="Q139" s="65"/>
      <c r="R139" s="39"/>
      <c r="S139" s="46"/>
      <c r="T139" s="46"/>
      <c r="U139" s="39"/>
      <c r="V139" s="40"/>
      <c r="W139" s="40"/>
      <c r="X139" s="40"/>
      <c r="Y139" s="12" t="str">
        <f>IFERROR(VLOOKUP($F139,PRM!$G$3:$H$5,2,FALSE),"")</f>
        <v/>
      </c>
      <c r="Z139" s="12" t="str">
        <f>IFERROR(VLOOKUP($G139,PRM!$I$3:$J$5,2,FALSE),"")</f>
        <v/>
      </c>
      <c r="AA139" s="12" t="str">
        <f>IFERROR(VLOOKUP(#REF!,PRM!$K$3:$L$4,2,FALSE),"")</f>
        <v/>
      </c>
      <c r="AB139" s="12" t="str">
        <f>IFERROR(VLOOKUP($N139,PRM!$M$3:$N$50,2,FALSE),"")</f>
        <v/>
      </c>
      <c r="AC139" s="12" t="str">
        <f>IFERROR(VLOOKUP($Z$3&amp;$V139,PRM!$Q$3:$R$31,2,FALSE),"")</f>
        <v/>
      </c>
      <c r="AD139" s="12">
        <f>IFERROR(VLOOKUP($Z$3&amp;$W139,PRM!$X$3:$Y$50,2,FALSE),"")</f>
        <v>0</v>
      </c>
      <c r="AE139" s="12">
        <f>IFERROR(VLOOKUP($Z$3&amp;$X139,PRM!$AC$3:$AD$45,2,FALSE),"")</f>
        <v>0</v>
      </c>
      <c r="AF139" s="12" t="str">
        <f>IFERROR(VLOOKUP($Z$3&amp;$V139,PRM!$Q$3:$T$31,3,FALSE),"")</f>
        <v/>
      </c>
      <c r="AG139" s="12" t="str">
        <f>IFERROR(IF($AF139=0,0,MATCH($Z$3,PRM!$U$3:'PRM'!$U$50,0)),"")</f>
        <v/>
      </c>
      <c r="AH139" s="12" t="str">
        <f>IF($Z$3="","",(IF($AF139=0,0,COUNTIF(PRM!$U$3:'PRM'!$U$50,$Z$3))))</f>
        <v/>
      </c>
      <c r="AI139" s="12" t="str">
        <f>IFERROR(VLOOKUP($Z$3&amp;$V139,PRM!$Q$3:$T$31,4,FALSE),"")</f>
        <v/>
      </c>
      <c r="AJ139" s="12" t="str">
        <f>IFERROR(IF($AI139=0,0,MATCH($Z$3,PRM!$Z$3:'PRM'!$Z$95,0)),"")</f>
        <v/>
      </c>
      <c r="AK139" s="12" t="str">
        <f>IF($Z$3="","",IF($AI139=0,0,COUNTIF(PRM!$Z$3:'PRM'!$Z$95,$Z$3)))</f>
        <v/>
      </c>
      <c r="AL139" s="12">
        <f t="shared" si="32"/>
        <v>0</v>
      </c>
      <c r="AM139" s="12">
        <f t="shared" si="33"/>
        <v>0</v>
      </c>
      <c r="AN139" s="12">
        <f t="shared" si="34"/>
        <v>0</v>
      </c>
      <c r="AO139" s="12">
        <f t="shared" si="35"/>
        <v>0</v>
      </c>
      <c r="AP139" s="12">
        <f t="shared" si="23"/>
        <v>0</v>
      </c>
      <c r="AQ139" s="12">
        <f t="shared" si="24"/>
        <v>0</v>
      </c>
      <c r="AR139" s="12">
        <f t="shared" si="25"/>
        <v>0</v>
      </c>
      <c r="AS139" s="12">
        <f t="shared" si="26"/>
        <v>0</v>
      </c>
      <c r="AT139" s="12">
        <f t="shared" si="27"/>
        <v>0</v>
      </c>
      <c r="AU139" s="12" t="e">
        <f>IF(#REF!&lt;&gt;"",IF(AA139="",1,0),0)</f>
        <v>#REF!</v>
      </c>
      <c r="AV139" s="12">
        <f t="shared" si="28"/>
        <v>0</v>
      </c>
      <c r="AW139" s="12">
        <f t="shared" si="29"/>
        <v>0</v>
      </c>
      <c r="AX139" s="12">
        <f t="shared" si="30"/>
        <v>0</v>
      </c>
      <c r="AY139" s="12">
        <f t="shared" si="36"/>
        <v>0</v>
      </c>
      <c r="AZ139" s="12">
        <f t="shared" si="37"/>
        <v>0</v>
      </c>
      <c r="BA139" s="12">
        <f t="shared" si="38"/>
        <v>0</v>
      </c>
      <c r="BB139" s="12">
        <f t="shared" si="39"/>
        <v>0</v>
      </c>
      <c r="BC139" s="12">
        <f t="shared" si="40"/>
        <v>0</v>
      </c>
      <c r="BD139" s="12">
        <f t="shared" si="41"/>
        <v>0</v>
      </c>
      <c r="BE139" s="12">
        <f t="shared" si="42"/>
        <v>0</v>
      </c>
      <c r="BF139" s="12">
        <f t="shared" si="43"/>
        <v>0</v>
      </c>
      <c r="BG139" s="12">
        <f t="shared" si="44"/>
        <v>0</v>
      </c>
      <c r="BH139" s="12">
        <f t="shared" si="45"/>
        <v>0</v>
      </c>
    </row>
    <row r="140" spans="1:60" ht="27.75" customHeight="1">
      <c r="A140" s="45" t="str">
        <f t="shared" si="31"/>
        <v/>
      </c>
      <c r="B140" s="60"/>
      <c r="C140" s="61"/>
      <c r="D140" s="62"/>
      <c r="E140" s="63"/>
      <c r="F140" s="37"/>
      <c r="G140" s="36"/>
      <c r="H140" s="38"/>
      <c r="I140" s="38"/>
      <c r="J140" s="35"/>
      <c r="L140" s="39"/>
      <c r="M140" s="39"/>
      <c r="N140" s="62"/>
      <c r="O140" s="64"/>
      <c r="P140" s="64"/>
      <c r="Q140" s="65"/>
      <c r="R140" s="39"/>
      <c r="S140" s="46"/>
      <c r="T140" s="46"/>
      <c r="U140" s="39"/>
      <c r="V140" s="40"/>
      <c r="W140" s="40"/>
      <c r="X140" s="40"/>
      <c r="Y140" s="12" t="str">
        <f>IFERROR(VLOOKUP($F140,PRM!$G$3:$H$5,2,FALSE),"")</f>
        <v/>
      </c>
      <c r="Z140" s="12" t="str">
        <f>IFERROR(VLOOKUP($G140,PRM!$I$3:$J$5,2,FALSE),"")</f>
        <v/>
      </c>
      <c r="AA140" s="12" t="str">
        <f>IFERROR(VLOOKUP(#REF!,PRM!$K$3:$L$4,2,FALSE),"")</f>
        <v/>
      </c>
      <c r="AB140" s="12" t="str">
        <f>IFERROR(VLOOKUP($N140,PRM!$M$3:$N$50,2,FALSE),"")</f>
        <v/>
      </c>
      <c r="AC140" s="12" t="str">
        <f>IFERROR(VLOOKUP($Z$3&amp;$V140,PRM!$Q$3:$R$31,2,FALSE),"")</f>
        <v/>
      </c>
      <c r="AD140" s="12">
        <f>IFERROR(VLOOKUP($Z$3&amp;$W140,PRM!$X$3:$Y$50,2,FALSE),"")</f>
        <v>0</v>
      </c>
      <c r="AE140" s="12">
        <f>IFERROR(VLOOKUP($Z$3&amp;$X140,PRM!$AC$3:$AD$45,2,FALSE),"")</f>
        <v>0</v>
      </c>
      <c r="AF140" s="12" t="str">
        <f>IFERROR(VLOOKUP($Z$3&amp;$V140,PRM!$Q$3:$T$31,3,FALSE),"")</f>
        <v/>
      </c>
      <c r="AG140" s="12" t="str">
        <f>IFERROR(IF($AF140=0,0,MATCH($Z$3,PRM!$U$3:'PRM'!$U$50,0)),"")</f>
        <v/>
      </c>
      <c r="AH140" s="12" t="str">
        <f>IF($Z$3="","",(IF($AF140=0,0,COUNTIF(PRM!$U$3:'PRM'!$U$50,$Z$3))))</f>
        <v/>
      </c>
      <c r="AI140" s="12" t="str">
        <f>IFERROR(VLOOKUP($Z$3&amp;$V140,PRM!$Q$3:$T$31,4,FALSE),"")</f>
        <v/>
      </c>
      <c r="AJ140" s="12" t="str">
        <f>IFERROR(IF($AI140=0,0,MATCH($Z$3,PRM!$Z$3:'PRM'!$Z$95,0)),"")</f>
        <v/>
      </c>
      <c r="AK140" s="12" t="str">
        <f>IF($Z$3="","",IF($AI140=0,0,COUNTIF(PRM!$Z$3:'PRM'!$Z$95,$Z$3)))</f>
        <v/>
      </c>
      <c r="AL140" s="12">
        <f t="shared" si="32"/>
        <v>0</v>
      </c>
      <c r="AM140" s="12">
        <f t="shared" si="33"/>
        <v>0</v>
      </c>
      <c r="AN140" s="12">
        <f t="shared" si="34"/>
        <v>0</v>
      </c>
      <c r="AO140" s="12">
        <f t="shared" si="35"/>
        <v>0</v>
      </c>
      <c r="AP140" s="12">
        <f t="shared" ref="AP140:AP203" si="46">IF(F140&lt;&gt;"",IF(Y140="",1,0),0)</f>
        <v>0</v>
      </c>
      <c r="AQ140" s="12">
        <f t="shared" ref="AQ140:AQ203" si="47">IF(G140&lt;&gt;"",IF(Z140="",1,0),0)</f>
        <v>0</v>
      </c>
      <c r="AR140" s="12">
        <f t="shared" ref="AR140:AR203" si="48">IF(LEN(H140)&gt;2,1,0)</f>
        <v>0</v>
      </c>
      <c r="AS140" s="12">
        <f t="shared" ref="AS140:AS203" si="49">IF(LEN(I140)&gt;2,1,0)</f>
        <v>0</v>
      </c>
      <c r="AT140" s="12">
        <f t="shared" ref="AT140:AT203" si="50">IF(LEN(J140)&gt;2,1,0)</f>
        <v>0</v>
      </c>
      <c r="AU140" s="12" t="e">
        <f>IF(#REF!&lt;&gt;"",IF(AA140="",1,0),0)</f>
        <v>#REF!</v>
      </c>
      <c r="AV140" s="12">
        <f t="shared" ref="AV140:AV203" si="51">IF(LEN(L140)&gt;13,1,0)</f>
        <v>0</v>
      </c>
      <c r="AW140" s="12">
        <f t="shared" ref="AW140:AW203" si="52">IF(M140="",0,IF(LEN(M140)&lt;&gt;7,1,0))</f>
        <v>0</v>
      </c>
      <c r="AX140" s="12">
        <f t="shared" ref="AX140:AX203" si="53">IF(N140&lt;&gt;"",IF(AB140="",1,0),0)</f>
        <v>0</v>
      </c>
      <c r="AY140" s="12">
        <f t="shared" si="36"/>
        <v>0</v>
      </c>
      <c r="AZ140" s="12">
        <f t="shared" si="37"/>
        <v>0</v>
      </c>
      <c r="BA140" s="12">
        <f t="shared" si="38"/>
        <v>0</v>
      </c>
      <c r="BB140" s="12">
        <f t="shared" si="39"/>
        <v>0</v>
      </c>
      <c r="BC140" s="12">
        <f t="shared" si="40"/>
        <v>0</v>
      </c>
      <c r="BD140" s="12">
        <f t="shared" si="41"/>
        <v>0</v>
      </c>
      <c r="BE140" s="12">
        <f t="shared" si="42"/>
        <v>0</v>
      </c>
      <c r="BF140" s="12">
        <f t="shared" si="43"/>
        <v>0</v>
      </c>
      <c r="BG140" s="12">
        <f t="shared" si="44"/>
        <v>0</v>
      </c>
      <c r="BH140" s="12">
        <f t="shared" si="45"/>
        <v>0</v>
      </c>
    </row>
    <row r="141" spans="1:60" ht="27.75" customHeight="1">
      <c r="A141" s="45" t="str">
        <f t="shared" ref="A141:A204" si="54">+IF(B141="","",ROW()-11)</f>
        <v/>
      </c>
      <c r="B141" s="60"/>
      <c r="C141" s="61"/>
      <c r="D141" s="62"/>
      <c r="E141" s="63"/>
      <c r="F141" s="37"/>
      <c r="G141" s="36"/>
      <c r="H141" s="38"/>
      <c r="I141" s="38"/>
      <c r="J141" s="35"/>
      <c r="L141" s="39"/>
      <c r="M141" s="39"/>
      <c r="N141" s="62"/>
      <c r="O141" s="64"/>
      <c r="P141" s="64"/>
      <c r="Q141" s="65"/>
      <c r="R141" s="39"/>
      <c r="S141" s="46"/>
      <c r="T141" s="46"/>
      <c r="U141" s="39"/>
      <c r="V141" s="40"/>
      <c r="W141" s="40"/>
      <c r="X141" s="40"/>
      <c r="Y141" s="12" t="str">
        <f>IFERROR(VLOOKUP($F141,PRM!$G$3:$H$5,2,FALSE),"")</f>
        <v/>
      </c>
      <c r="Z141" s="12" t="str">
        <f>IFERROR(VLOOKUP($G141,PRM!$I$3:$J$5,2,FALSE),"")</f>
        <v/>
      </c>
      <c r="AA141" s="12" t="str">
        <f>IFERROR(VLOOKUP(#REF!,PRM!$K$3:$L$4,2,FALSE),"")</f>
        <v/>
      </c>
      <c r="AB141" s="12" t="str">
        <f>IFERROR(VLOOKUP($N141,PRM!$M$3:$N$50,2,FALSE),"")</f>
        <v/>
      </c>
      <c r="AC141" s="12" t="str">
        <f>IFERROR(VLOOKUP($Z$3&amp;$V141,PRM!$Q$3:$R$31,2,FALSE),"")</f>
        <v/>
      </c>
      <c r="AD141" s="12">
        <f>IFERROR(VLOOKUP($Z$3&amp;$W141,PRM!$X$3:$Y$50,2,FALSE),"")</f>
        <v>0</v>
      </c>
      <c r="AE141" s="12">
        <f>IFERROR(VLOOKUP($Z$3&amp;$X141,PRM!$AC$3:$AD$45,2,FALSE),"")</f>
        <v>0</v>
      </c>
      <c r="AF141" s="12" t="str">
        <f>IFERROR(VLOOKUP($Z$3&amp;$V141,PRM!$Q$3:$T$31,3,FALSE),"")</f>
        <v/>
      </c>
      <c r="AG141" s="12" t="str">
        <f>IFERROR(IF($AF141=0,0,MATCH($Z$3,PRM!$U$3:'PRM'!$U$50,0)),"")</f>
        <v/>
      </c>
      <c r="AH141" s="12" t="str">
        <f>IF($Z$3="","",(IF($AF141=0,0,COUNTIF(PRM!$U$3:'PRM'!$U$50,$Z$3))))</f>
        <v/>
      </c>
      <c r="AI141" s="12" t="str">
        <f>IFERROR(VLOOKUP($Z$3&amp;$V141,PRM!$Q$3:$T$31,4,FALSE),"")</f>
        <v/>
      </c>
      <c r="AJ141" s="12" t="str">
        <f>IFERROR(IF($AI141=0,0,MATCH($Z$3,PRM!$Z$3:'PRM'!$Z$95,0)),"")</f>
        <v/>
      </c>
      <c r="AK141" s="12" t="str">
        <f>IF($Z$3="","",IF($AI141=0,0,COUNTIF(PRM!$Z$3:'PRM'!$Z$95,$Z$3)))</f>
        <v/>
      </c>
      <c r="AL141" s="12">
        <f t="shared" ref="AL141:AL204" si="55">IF(LEN(B141)&gt;20,1,0)</f>
        <v>0</v>
      </c>
      <c r="AM141" s="12">
        <f t="shared" ref="AM141:AM204" si="56">IF(LEN(C141)&gt;20,1,0)</f>
        <v>0</v>
      </c>
      <c r="AN141" s="12">
        <f t="shared" ref="AN141:AN204" si="57">IF(LEN(D141)&gt;20,1,0)</f>
        <v>0</v>
      </c>
      <c r="AO141" s="12">
        <f t="shared" ref="AO141:AO204" si="58">IF(LEN(E141)&gt;20,1,0)</f>
        <v>0</v>
      </c>
      <c r="AP141" s="12">
        <f t="shared" si="46"/>
        <v>0</v>
      </c>
      <c r="AQ141" s="12">
        <f t="shared" si="47"/>
        <v>0</v>
      </c>
      <c r="AR141" s="12">
        <f t="shared" si="48"/>
        <v>0</v>
      </c>
      <c r="AS141" s="12">
        <f t="shared" si="49"/>
        <v>0</v>
      </c>
      <c r="AT141" s="12">
        <f t="shared" si="50"/>
        <v>0</v>
      </c>
      <c r="AU141" s="12" t="e">
        <f>IF(#REF!&lt;&gt;"",IF(AA141="",1,0),0)</f>
        <v>#REF!</v>
      </c>
      <c r="AV141" s="12">
        <f t="shared" si="51"/>
        <v>0</v>
      </c>
      <c r="AW141" s="12">
        <f t="shared" si="52"/>
        <v>0</v>
      </c>
      <c r="AX141" s="12">
        <f t="shared" si="53"/>
        <v>0</v>
      </c>
      <c r="AY141" s="12">
        <f t="shared" ref="AY141:AY204" si="59">IF(LEN(O141)&gt;25,1,0)</f>
        <v>0</v>
      </c>
      <c r="AZ141" s="12">
        <f t="shared" ref="AZ141:AZ204" si="60">IF(LEN(P141)&gt;25,1,0)</f>
        <v>0</v>
      </c>
      <c r="BA141" s="12">
        <f t="shared" ref="BA141:BA204" si="61">IF(LEN(Q141)&gt;25,1,0)</f>
        <v>0</v>
      </c>
      <c r="BB141" s="12">
        <f t="shared" ref="BB141:BB204" si="62">IF(LEN(R141)&gt;15,1,0)</f>
        <v>0</v>
      </c>
      <c r="BC141" s="12">
        <f t="shared" ref="BC141:BC204" si="63">IF(LEN(S141)&gt;5,1,0)</f>
        <v>0</v>
      </c>
      <c r="BD141" s="12">
        <f t="shared" ref="BD141:BD204" si="64">IF(LEN(T141)&gt;15,1,0)</f>
        <v>0</v>
      </c>
      <c r="BE141" s="12">
        <f t="shared" ref="BE141:BE204" si="65">IF(LEN(U141)&gt;10,1,0)</f>
        <v>0</v>
      </c>
      <c r="BF141" s="12">
        <f t="shared" ref="BF141:BF204" si="66">IF(V141&lt;&gt;"",IF(AC141="",1,0),0)</f>
        <v>0</v>
      </c>
      <c r="BG141" s="12">
        <f t="shared" ref="BG141:BG204" si="67">IF(W141&lt;&gt;"",IF(AD141="",1,0),0)</f>
        <v>0</v>
      </c>
      <c r="BH141" s="12">
        <f t="shared" ref="BH141:BH204" si="68">IF(X141&lt;&gt;"",IF(AE141="",1,0),0)</f>
        <v>0</v>
      </c>
    </row>
    <row r="142" spans="1:60" ht="27.75" customHeight="1">
      <c r="A142" s="45" t="str">
        <f t="shared" si="54"/>
        <v/>
      </c>
      <c r="B142" s="60"/>
      <c r="C142" s="61"/>
      <c r="D142" s="62"/>
      <c r="E142" s="63"/>
      <c r="F142" s="37"/>
      <c r="G142" s="36"/>
      <c r="H142" s="38"/>
      <c r="I142" s="38"/>
      <c r="J142" s="35"/>
      <c r="L142" s="39"/>
      <c r="M142" s="39"/>
      <c r="N142" s="62"/>
      <c r="O142" s="64"/>
      <c r="P142" s="64"/>
      <c r="Q142" s="65"/>
      <c r="R142" s="39"/>
      <c r="S142" s="46"/>
      <c r="T142" s="46"/>
      <c r="U142" s="39"/>
      <c r="V142" s="40"/>
      <c r="W142" s="40"/>
      <c r="X142" s="40"/>
      <c r="Y142" s="12" t="str">
        <f>IFERROR(VLOOKUP($F142,PRM!$G$3:$H$5,2,FALSE),"")</f>
        <v/>
      </c>
      <c r="Z142" s="12" t="str">
        <f>IFERROR(VLOOKUP($G142,PRM!$I$3:$J$5,2,FALSE),"")</f>
        <v/>
      </c>
      <c r="AA142" s="12" t="str">
        <f>IFERROR(VLOOKUP(#REF!,PRM!$K$3:$L$4,2,FALSE),"")</f>
        <v/>
      </c>
      <c r="AB142" s="12" t="str">
        <f>IFERROR(VLOOKUP($N142,PRM!$M$3:$N$50,2,FALSE),"")</f>
        <v/>
      </c>
      <c r="AC142" s="12" t="str">
        <f>IFERROR(VLOOKUP($Z$3&amp;$V142,PRM!$Q$3:$R$31,2,FALSE),"")</f>
        <v/>
      </c>
      <c r="AD142" s="12">
        <f>IFERROR(VLOOKUP($Z$3&amp;$W142,PRM!$X$3:$Y$50,2,FALSE),"")</f>
        <v>0</v>
      </c>
      <c r="AE142" s="12">
        <f>IFERROR(VLOOKUP($Z$3&amp;$X142,PRM!$AC$3:$AD$45,2,FALSE),"")</f>
        <v>0</v>
      </c>
      <c r="AF142" s="12" t="str">
        <f>IFERROR(VLOOKUP($Z$3&amp;$V142,PRM!$Q$3:$T$31,3,FALSE),"")</f>
        <v/>
      </c>
      <c r="AG142" s="12" t="str">
        <f>IFERROR(IF($AF142=0,0,MATCH($Z$3,PRM!$U$3:'PRM'!$U$50,0)),"")</f>
        <v/>
      </c>
      <c r="AH142" s="12" t="str">
        <f>IF($Z$3="","",(IF($AF142=0,0,COUNTIF(PRM!$U$3:'PRM'!$U$50,$Z$3))))</f>
        <v/>
      </c>
      <c r="AI142" s="12" t="str">
        <f>IFERROR(VLOOKUP($Z$3&amp;$V142,PRM!$Q$3:$T$31,4,FALSE),"")</f>
        <v/>
      </c>
      <c r="AJ142" s="12" t="str">
        <f>IFERROR(IF($AI142=0,0,MATCH($Z$3,PRM!$Z$3:'PRM'!$Z$95,0)),"")</f>
        <v/>
      </c>
      <c r="AK142" s="12" t="str">
        <f>IF($Z$3="","",IF($AI142=0,0,COUNTIF(PRM!$Z$3:'PRM'!$Z$95,$Z$3)))</f>
        <v/>
      </c>
      <c r="AL142" s="12">
        <f t="shared" si="55"/>
        <v>0</v>
      </c>
      <c r="AM142" s="12">
        <f t="shared" si="56"/>
        <v>0</v>
      </c>
      <c r="AN142" s="12">
        <f t="shared" si="57"/>
        <v>0</v>
      </c>
      <c r="AO142" s="12">
        <f t="shared" si="58"/>
        <v>0</v>
      </c>
      <c r="AP142" s="12">
        <f t="shared" si="46"/>
        <v>0</v>
      </c>
      <c r="AQ142" s="12">
        <f t="shared" si="47"/>
        <v>0</v>
      </c>
      <c r="AR142" s="12">
        <f t="shared" si="48"/>
        <v>0</v>
      </c>
      <c r="AS142" s="12">
        <f t="shared" si="49"/>
        <v>0</v>
      </c>
      <c r="AT142" s="12">
        <f t="shared" si="50"/>
        <v>0</v>
      </c>
      <c r="AU142" s="12" t="e">
        <f>IF(#REF!&lt;&gt;"",IF(AA142="",1,0),0)</f>
        <v>#REF!</v>
      </c>
      <c r="AV142" s="12">
        <f t="shared" si="51"/>
        <v>0</v>
      </c>
      <c r="AW142" s="12">
        <f t="shared" si="52"/>
        <v>0</v>
      </c>
      <c r="AX142" s="12">
        <f t="shared" si="53"/>
        <v>0</v>
      </c>
      <c r="AY142" s="12">
        <f t="shared" si="59"/>
        <v>0</v>
      </c>
      <c r="AZ142" s="12">
        <f t="shared" si="60"/>
        <v>0</v>
      </c>
      <c r="BA142" s="12">
        <f t="shared" si="61"/>
        <v>0</v>
      </c>
      <c r="BB142" s="12">
        <f t="shared" si="62"/>
        <v>0</v>
      </c>
      <c r="BC142" s="12">
        <f t="shared" si="63"/>
        <v>0</v>
      </c>
      <c r="BD142" s="12">
        <f t="shared" si="64"/>
        <v>0</v>
      </c>
      <c r="BE142" s="12">
        <f t="shared" si="65"/>
        <v>0</v>
      </c>
      <c r="BF142" s="12">
        <f t="shared" si="66"/>
        <v>0</v>
      </c>
      <c r="BG142" s="12">
        <f t="shared" si="67"/>
        <v>0</v>
      </c>
      <c r="BH142" s="12">
        <f t="shared" si="68"/>
        <v>0</v>
      </c>
    </row>
    <row r="143" spans="1:60" ht="27.75" customHeight="1">
      <c r="A143" s="45" t="str">
        <f t="shared" si="54"/>
        <v/>
      </c>
      <c r="B143" s="60"/>
      <c r="C143" s="61"/>
      <c r="D143" s="62"/>
      <c r="E143" s="63"/>
      <c r="F143" s="37"/>
      <c r="G143" s="36"/>
      <c r="H143" s="38"/>
      <c r="I143" s="38"/>
      <c r="J143" s="35"/>
      <c r="L143" s="39"/>
      <c r="M143" s="39"/>
      <c r="N143" s="62"/>
      <c r="O143" s="64"/>
      <c r="P143" s="64"/>
      <c r="Q143" s="65"/>
      <c r="R143" s="39"/>
      <c r="S143" s="46"/>
      <c r="T143" s="46"/>
      <c r="U143" s="39"/>
      <c r="V143" s="40"/>
      <c r="W143" s="40"/>
      <c r="X143" s="40"/>
      <c r="Y143" s="12" t="str">
        <f>IFERROR(VLOOKUP($F143,PRM!$G$3:$H$5,2,FALSE),"")</f>
        <v/>
      </c>
      <c r="Z143" s="12" t="str">
        <f>IFERROR(VLOOKUP($G143,PRM!$I$3:$J$5,2,FALSE),"")</f>
        <v/>
      </c>
      <c r="AA143" s="12" t="str">
        <f>IFERROR(VLOOKUP(#REF!,PRM!$K$3:$L$4,2,FALSE),"")</f>
        <v/>
      </c>
      <c r="AB143" s="12" t="str">
        <f>IFERROR(VLOOKUP($N143,PRM!$M$3:$N$50,2,FALSE),"")</f>
        <v/>
      </c>
      <c r="AC143" s="12" t="str">
        <f>IFERROR(VLOOKUP($Z$3&amp;$V143,PRM!$Q$3:$R$31,2,FALSE),"")</f>
        <v/>
      </c>
      <c r="AD143" s="12">
        <f>IFERROR(VLOOKUP($Z$3&amp;$W143,PRM!$X$3:$Y$50,2,FALSE),"")</f>
        <v>0</v>
      </c>
      <c r="AE143" s="12">
        <f>IFERROR(VLOOKUP($Z$3&amp;$X143,PRM!$AC$3:$AD$45,2,FALSE),"")</f>
        <v>0</v>
      </c>
      <c r="AF143" s="12" t="str">
        <f>IFERROR(VLOOKUP($Z$3&amp;$V143,PRM!$Q$3:$T$31,3,FALSE),"")</f>
        <v/>
      </c>
      <c r="AG143" s="12" t="str">
        <f>IFERROR(IF($AF143=0,0,MATCH($Z$3,PRM!$U$3:'PRM'!$U$50,0)),"")</f>
        <v/>
      </c>
      <c r="AH143" s="12" t="str">
        <f>IF($Z$3="","",(IF($AF143=0,0,COUNTIF(PRM!$U$3:'PRM'!$U$50,$Z$3))))</f>
        <v/>
      </c>
      <c r="AI143" s="12" t="str">
        <f>IFERROR(VLOOKUP($Z$3&amp;$V143,PRM!$Q$3:$T$31,4,FALSE),"")</f>
        <v/>
      </c>
      <c r="AJ143" s="12" t="str">
        <f>IFERROR(IF($AI143=0,0,MATCH($Z$3,PRM!$Z$3:'PRM'!$Z$95,0)),"")</f>
        <v/>
      </c>
      <c r="AK143" s="12" t="str">
        <f>IF($Z$3="","",IF($AI143=0,0,COUNTIF(PRM!$Z$3:'PRM'!$Z$95,$Z$3)))</f>
        <v/>
      </c>
      <c r="AL143" s="12">
        <f t="shared" si="55"/>
        <v>0</v>
      </c>
      <c r="AM143" s="12">
        <f t="shared" si="56"/>
        <v>0</v>
      </c>
      <c r="AN143" s="12">
        <f t="shared" si="57"/>
        <v>0</v>
      </c>
      <c r="AO143" s="12">
        <f t="shared" si="58"/>
        <v>0</v>
      </c>
      <c r="AP143" s="12">
        <f t="shared" si="46"/>
        <v>0</v>
      </c>
      <c r="AQ143" s="12">
        <f t="shared" si="47"/>
        <v>0</v>
      </c>
      <c r="AR143" s="12">
        <f t="shared" si="48"/>
        <v>0</v>
      </c>
      <c r="AS143" s="12">
        <f t="shared" si="49"/>
        <v>0</v>
      </c>
      <c r="AT143" s="12">
        <f t="shared" si="50"/>
        <v>0</v>
      </c>
      <c r="AU143" s="12" t="e">
        <f>IF(#REF!&lt;&gt;"",IF(AA143="",1,0),0)</f>
        <v>#REF!</v>
      </c>
      <c r="AV143" s="12">
        <f t="shared" si="51"/>
        <v>0</v>
      </c>
      <c r="AW143" s="12">
        <f t="shared" si="52"/>
        <v>0</v>
      </c>
      <c r="AX143" s="12">
        <f t="shared" si="53"/>
        <v>0</v>
      </c>
      <c r="AY143" s="12">
        <f t="shared" si="59"/>
        <v>0</v>
      </c>
      <c r="AZ143" s="12">
        <f t="shared" si="60"/>
        <v>0</v>
      </c>
      <c r="BA143" s="12">
        <f t="shared" si="61"/>
        <v>0</v>
      </c>
      <c r="BB143" s="12">
        <f t="shared" si="62"/>
        <v>0</v>
      </c>
      <c r="BC143" s="12">
        <f t="shared" si="63"/>
        <v>0</v>
      </c>
      <c r="BD143" s="12">
        <f t="shared" si="64"/>
        <v>0</v>
      </c>
      <c r="BE143" s="12">
        <f t="shared" si="65"/>
        <v>0</v>
      </c>
      <c r="BF143" s="12">
        <f t="shared" si="66"/>
        <v>0</v>
      </c>
      <c r="BG143" s="12">
        <f t="shared" si="67"/>
        <v>0</v>
      </c>
      <c r="BH143" s="12">
        <f t="shared" si="68"/>
        <v>0</v>
      </c>
    </row>
    <row r="144" spans="1:60" ht="27.75" customHeight="1">
      <c r="A144" s="45" t="str">
        <f t="shared" si="54"/>
        <v/>
      </c>
      <c r="B144" s="60"/>
      <c r="C144" s="61"/>
      <c r="D144" s="62"/>
      <c r="E144" s="63"/>
      <c r="F144" s="37"/>
      <c r="G144" s="36"/>
      <c r="H144" s="38"/>
      <c r="I144" s="38"/>
      <c r="J144" s="35"/>
      <c r="L144" s="39"/>
      <c r="M144" s="39"/>
      <c r="N144" s="62"/>
      <c r="O144" s="64"/>
      <c r="P144" s="64"/>
      <c r="Q144" s="65"/>
      <c r="R144" s="39"/>
      <c r="S144" s="46"/>
      <c r="T144" s="46"/>
      <c r="U144" s="39"/>
      <c r="V144" s="40"/>
      <c r="W144" s="40"/>
      <c r="X144" s="40"/>
      <c r="Y144" s="12" t="str">
        <f>IFERROR(VLOOKUP($F144,PRM!$G$3:$H$5,2,FALSE),"")</f>
        <v/>
      </c>
      <c r="Z144" s="12" t="str">
        <f>IFERROR(VLOOKUP($G144,PRM!$I$3:$J$5,2,FALSE),"")</f>
        <v/>
      </c>
      <c r="AA144" s="12" t="str">
        <f>IFERROR(VLOOKUP(#REF!,PRM!$K$3:$L$4,2,FALSE),"")</f>
        <v/>
      </c>
      <c r="AB144" s="12" t="str">
        <f>IFERROR(VLOOKUP($N144,PRM!$M$3:$N$50,2,FALSE),"")</f>
        <v/>
      </c>
      <c r="AC144" s="12" t="str">
        <f>IFERROR(VLOOKUP($Z$3&amp;$V144,PRM!$Q$3:$R$31,2,FALSE),"")</f>
        <v/>
      </c>
      <c r="AD144" s="12">
        <f>IFERROR(VLOOKUP($Z$3&amp;$W144,PRM!$X$3:$Y$50,2,FALSE),"")</f>
        <v>0</v>
      </c>
      <c r="AE144" s="12">
        <f>IFERROR(VLOOKUP($Z$3&amp;$X144,PRM!$AC$3:$AD$45,2,FALSE),"")</f>
        <v>0</v>
      </c>
      <c r="AF144" s="12" t="str">
        <f>IFERROR(VLOOKUP($Z$3&amp;$V144,PRM!$Q$3:$T$31,3,FALSE),"")</f>
        <v/>
      </c>
      <c r="AG144" s="12" t="str">
        <f>IFERROR(IF($AF144=0,0,MATCH($Z$3,PRM!$U$3:'PRM'!$U$50,0)),"")</f>
        <v/>
      </c>
      <c r="AH144" s="12" t="str">
        <f>IF($Z$3="","",(IF($AF144=0,0,COUNTIF(PRM!$U$3:'PRM'!$U$50,$Z$3))))</f>
        <v/>
      </c>
      <c r="AI144" s="12" t="str">
        <f>IFERROR(VLOOKUP($Z$3&amp;$V144,PRM!$Q$3:$T$31,4,FALSE),"")</f>
        <v/>
      </c>
      <c r="AJ144" s="12" t="str">
        <f>IFERROR(IF($AI144=0,0,MATCH($Z$3,PRM!$Z$3:'PRM'!$Z$95,0)),"")</f>
        <v/>
      </c>
      <c r="AK144" s="12" t="str">
        <f>IF($Z$3="","",IF($AI144=0,0,COUNTIF(PRM!$Z$3:'PRM'!$Z$95,$Z$3)))</f>
        <v/>
      </c>
      <c r="AL144" s="12">
        <f t="shared" si="55"/>
        <v>0</v>
      </c>
      <c r="AM144" s="12">
        <f t="shared" si="56"/>
        <v>0</v>
      </c>
      <c r="AN144" s="12">
        <f t="shared" si="57"/>
        <v>0</v>
      </c>
      <c r="AO144" s="12">
        <f t="shared" si="58"/>
        <v>0</v>
      </c>
      <c r="AP144" s="12">
        <f t="shared" si="46"/>
        <v>0</v>
      </c>
      <c r="AQ144" s="12">
        <f t="shared" si="47"/>
        <v>0</v>
      </c>
      <c r="AR144" s="12">
        <f t="shared" si="48"/>
        <v>0</v>
      </c>
      <c r="AS144" s="12">
        <f t="shared" si="49"/>
        <v>0</v>
      </c>
      <c r="AT144" s="12">
        <f t="shared" si="50"/>
        <v>0</v>
      </c>
      <c r="AU144" s="12" t="e">
        <f>IF(#REF!&lt;&gt;"",IF(AA144="",1,0),0)</f>
        <v>#REF!</v>
      </c>
      <c r="AV144" s="12">
        <f t="shared" si="51"/>
        <v>0</v>
      </c>
      <c r="AW144" s="12">
        <f t="shared" si="52"/>
        <v>0</v>
      </c>
      <c r="AX144" s="12">
        <f t="shared" si="53"/>
        <v>0</v>
      </c>
      <c r="AY144" s="12">
        <f t="shared" si="59"/>
        <v>0</v>
      </c>
      <c r="AZ144" s="12">
        <f t="shared" si="60"/>
        <v>0</v>
      </c>
      <c r="BA144" s="12">
        <f t="shared" si="61"/>
        <v>0</v>
      </c>
      <c r="BB144" s="12">
        <f t="shared" si="62"/>
        <v>0</v>
      </c>
      <c r="BC144" s="12">
        <f t="shared" si="63"/>
        <v>0</v>
      </c>
      <c r="BD144" s="12">
        <f t="shared" si="64"/>
        <v>0</v>
      </c>
      <c r="BE144" s="12">
        <f t="shared" si="65"/>
        <v>0</v>
      </c>
      <c r="BF144" s="12">
        <f t="shared" si="66"/>
        <v>0</v>
      </c>
      <c r="BG144" s="12">
        <f t="shared" si="67"/>
        <v>0</v>
      </c>
      <c r="BH144" s="12">
        <f t="shared" si="68"/>
        <v>0</v>
      </c>
    </row>
    <row r="145" spans="1:60" ht="27.75" customHeight="1">
      <c r="A145" s="45" t="str">
        <f t="shared" si="54"/>
        <v/>
      </c>
      <c r="B145" s="60"/>
      <c r="C145" s="61"/>
      <c r="D145" s="62"/>
      <c r="E145" s="63"/>
      <c r="F145" s="37"/>
      <c r="G145" s="36"/>
      <c r="H145" s="38"/>
      <c r="I145" s="38"/>
      <c r="J145" s="35"/>
      <c r="L145" s="39"/>
      <c r="M145" s="39"/>
      <c r="N145" s="62"/>
      <c r="O145" s="64"/>
      <c r="P145" s="64"/>
      <c r="Q145" s="65"/>
      <c r="R145" s="39"/>
      <c r="S145" s="46"/>
      <c r="T145" s="46"/>
      <c r="U145" s="39"/>
      <c r="V145" s="40"/>
      <c r="W145" s="40"/>
      <c r="X145" s="40"/>
      <c r="Y145" s="12" t="str">
        <f>IFERROR(VLOOKUP($F145,PRM!$G$3:$H$5,2,FALSE),"")</f>
        <v/>
      </c>
      <c r="Z145" s="12" t="str">
        <f>IFERROR(VLOOKUP($G145,PRM!$I$3:$J$5,2,FALSE),"")</f>
        <v/>
      </c>
      <c r="AA145" s="12" t="str">
        <f>IFERROR(VLOOKUP(#REF!,PRM!$K$3:$L$4,2,FALSE),"")</f>
        <v/>
      </c>
      <c r="AB145" s="12" t="str">
        <f>IFERROR(VLOOKUP($N145,PRM!$M$3:$N$50,2,FALSE),"")</f>
        <v/>
      </c>
      <c r="AC145" s="12" t="str">
        <f>IFERROR(VLOOKUP($Z$3&amp;$V145,PRM!$Q$3:$R$31,2,FALSE),"")</f>
        <v/>
      </c>
      <c r="AD145" s="12">
        <f>IFERROR(VLOOKUP($Z$3&amp;$W145,PRM!$X$3:$Y$50,2,FALSE),"")</f>
        <v>0</v>
      </c>
      <c r="AE145" s="12">
        <f>IFERROR(VLOOKUP($Z$3&amp;$X145,PRM!$AC$3:$AD$45,2,FALSE),"")</f>
        <v>0</v>
      </c>
      <c r="AF145" s="12" t="str">
        <f>IFERROR(VLOOKUP($Z$3&amp;$V145,PRM!$Q$3:$T$31,3,FALSE),"")</f>
        <v/>
      </c>
      <c r="AG145" s="12" t="str">
        <f>IFERROR(IF($AF145=0,0,MATCH($Z$3,PRM!$U$3:'PRM'!$U$50,0)),"")</f>
        <v/>
      </c>
      <c r="AH145" s="12" t="str">
        <f>IF($Z$3="","",(IF($AF145=0,0,COUNTIF(PRM!$U$3:'PRM'!$U$50,$Z$3))))</f>
        <v/>
      </c>
      <c r="AI145" s="12" t="str">
        <f>IFERROR(VLOOKUP($Z$3&amp;$V145,PRM!$Q$3:$T$31,4,FALSE),"")</f>
        <v/>
      </c>
      <c r="AJ145" s="12" t="str">
        <f>IFERROR(IF($AI145=0,0,MATCH($Z$3,PRM!$Z$3:'PRM'!$Z$95,0)),"")</f>
        <v/>
      </c>
      <c r="AK145" s="12" t="str">
        <f>IF($Z$3="","",IF($AI145=0,0,COUNTIF(PRM!$Z$3:'PRM'!$Z$95,$Z$3)))</f>
        <v/>
      </c>
      <c r="AL145" s="12">
        <f t="shared" si="55"/>
        <v>0</v>
      </c>
      <c r="AM145" s="12">
        <f t="shared" si="56"/>
        <v>0</v>
      </c>
      <c r="AN145" s="12">
        <f t="shared" si="57"/>
        <v>0</v>
      </c>
      <c r="AO145" s="12">
        <f t="shared" si="58"/>
        <v>0</v>
      </c>
      <c r="AP145" s="12">
        <f t="shared" si="46"/>
        <v>0</v>
      </c>
      <c r="AQ145" s="12">
        <f t="shared" si="47"/>
        <v>0</v>
      </c>
      <c r="AR145" s="12">
        <f t="shared" si="48"/>
        <v>0</v>
      </c>
      <c r="AS145" s="12">
        <f t="shared" si="49"/>
        <v>0</v>
      </c>
      <c r="AT145" s="12">
        <f t="shared" si="50"/>
        <v>0</v>
      </c>
      <c r="AU145" s="12" t="e">
        <f>IF(#REF!&lt;&gt;"",IF(AA145="",1,0),0)</f>
        <v>#REF!</v>
      </c>
      <c r="AV145" s="12">
        <f t="shared" si="51"/>
        <v>0</v>
      </c>
      <c r="AW145" s="12">
        <f t="shared" si="52"/>
        <v>0</v>
      </c>
      <c r="AX145" s="12">
        <f t="shared" si="53"/>
        <v>0</v>
      </c>
      <c r="AY145" s="12">
        <f t="shared" si="59"/>
        <v>0</v>
      </c>
      <c r="AZ145" s="12">
        <f t="shared" si="60"/>
        <v>0</v>
      </c>
      <c r="BA145" s="12">
        <f t="shared" si="61"/>
        <v>0</v>
      </c>
      <c r="BB145" s="12">
        <f t="shared" si="62"/>
        <v>0</v>
      </c>
      <c r="BC145" s="12">
        <f t="shared" si="63"/>
        <v>0</v>
      </c>
      <c r="BD145" s="12">
        <f t="shared" si="64"/>
        <v>0</v>
      </c>
      <c r="BE145" s="12">
        <f t="shared" si="65"/>
        <v>0</v>
      </c>
      <c r="BF145" s="12">
        <f t="shared" si="66"/>
        <v>0</v>
      </c>
      <c r="BG145" s="12">
        <f t="shared" si="67"/>
        <v>0</v>
      </c>
      <c r="BH145" s="12">
        <f t="shared" si="68"/>
        <v>0</v>
      </c>
    </row>
    <row r="146" spans="1:60" ht="27.75" customHeight="1">
      <c r="A146" s="45" t="str">
        <f t="shared" si="54"/>
        <v/>
      </c>
      <c r="B146" s="60"/>
      <c r="C146" s="61"/>
      <c r="D146" s="62"/>
      <c r="E146" s="63"/>
      <c r="F146" s="37"/>
      <c r="G146" s="36"/>
      <c r="H146" s="38"/>
      <c r="I146" s="38"/>
      <c r="J146" s="35"/>
      <c r="L146" s="39"/>
      <c r="M146" s="39"/>
      <c r="N146" s="62"/>
      <c r="O146" s="64"/>
      <c r="P146" s="64"/>
      <c r="Q146" s="65"/>
      <c r="R146" s="39"/>
      <c r="S146" s="46"/>
      <c r="T146" s="46"/>
      <c r="U146" s="39"/>
      <c r="V146" s="40"/>
      <c r="W146" s="40"/>
      <c r="X146" s="40"/>
      <c r="Y146" s="12" t="str">
        <f>IFERROR(VLOOKUP($F146,PRM!$G$3:$H$5,2,FALSE),"")</f>
        <v/>
      </c>
      <c r="Z146" s="12" t="str">
        <f>IFERROR(VLOOKUP($G146,PRM!$I$3:$J$5,2,FALSE),"")</f>
        <v/>
      </c>
      <c r="AA146" s="12" t="str">
        <f>IFERROR(VLOOKUP(#REF!,PRM!$K$3:$L$4,2,FALSE),"")</f>
        <v/>
      </c>
      <c r="AB146" s="12" t="str">
        <f>IFERROR(VLOOKUP($N146,PRM!$M$3:$N$50,2,FALSE),"")</f>
        <v/>
      </c>
      <c r="AC146" s="12" t="str">
        <f>IFERROR(VLOOKUP($Z$3&amp;$V146,PRM!$Q$3:$R$31,2,FALSE),"")</f>
        <v/>
      </c>
      <c r="AD146" s="12">
        <f>IFERROR(VLOOKUP($Z$3&amp;$W146,PRM!$X$3:$Y$50,2,FALSE),"")</f>
        <v>0</v>
      </c>
      <c r="AE146" s="12">
        <f>IFERROR(VLOOKUP($Z$3&amp;$X146,PRM!$AC$3:$AD$45,2,FALSE),"")</f>
        <v>0</v>
      </c>
      <c r="AF146" s="12" t="str">
        <f>IFERROR(VLOOKUP($Z$3&amp;$V146,PRM!$Q$3:$T$31,3,FALSE),"")</f>
        <v/>
      </c>
      <c r="AG146" s="12" t="str">
        <f>IFERROR(IF($AF146=0,0,MATCH($Z$3,PRM!$U$3:'PRM'!$U$50,0)),"")</f>
        <v/>
      </c>
      <c r="AH146" s="12" t="str">
        <f>IF($Z$3="","",(IF($AF146=0,0,COUNTIF(PRM!$U$3:'PRM'!$U$50,$Z$3))))</f>
        <v/>
      </c>
      <c r="AI146" s="12" t="str">
        <f>IFERROR(VLOOKUP($Z$3&amp;$V146,PRM!$Q$3:$T$31,4,FALSE),"")</f>
        <v/>
      </c>
      <c r="AJ146" s="12" t="str">
        <f>IFERROR(IF($AI146=0,0,MATCH($Z$3,PRM!$Z$3:'PRM'!$Z$95,0)),"")</f>
        <v/>
      </c>
      <c r="AK146" s="12" t="str">
        <f>IF($Z$3="","",IF($AI146=0,0,COUNTIF(PRM!$Z$3:'PRM'!$Z$95,$Z$3)))</f>
        <v/>
      </c>
      <c r="AL146" s="12">
        <f t="shared" si="55"/>
        <v>0</v>
      </c>
      <c r="AM146" s="12">
        <f t="shared" si="56"/>
        <v>0</v>
      </c>
      <c r="AN146" s="12">
        <f t="shared" si="57"/>
        <v>0</v>
      </c>
      <c r="AO146" s="12">
        <f t="shared" si="58"/>
        <v>0</v>
      </c>
      <c r="AP146" s="12">
        <f t="shared" si="46"/>
        <v>0</v>
      </c>
      <c r="AQ146" s="12">
        <f t="shared" si="47"/>
        <v>0</v>
      </c>
      <c r="AR146" s="12">
        <f t="shared" si="48"/>
        <v>0</v>
      </c>
      <c r="AS146" s="12">
        <f t="shared" si="49"/>
        <v>0</v>
      </c>
      <c r="AT146" s="12">
        <f t="shared" si="50"/>
        <v>0</v>
      </c>
      <c r="AU146" s="12" t="e">
        <f>IF(#REF!&lt;&gt;"",IF(AA146="",1,0),0)</f>
        <v>#REF!</v>
      </c>
      <c r="AV146" s="12">
        <f t="shared" si="51"/>
        <v>0</v>
      </c>
      <c r="AW146" s="12">
        <f t="shared" si="52"/>
        <v>0</v>
      </c>
      <c r="AX146" s="12">
        <f t="shared" si="53"/>
        <v>0</v>
      </c>
      <c r="AY146" s="12">
        <f t="shared" si="59"/>
        <v>0</v>
      </c>
      <c r="AZ146" s="12">
        <f t="shared" si="60"/>
        <v>0</v>
      </c>
      <c r="BA146" s="12">
        <f t="shared" si="61"/>
        <v>0</v>
      </c>
      <c r="BB146" s="12">
        <f t="shared" si="62"/>
        <v>0</v>
      </c>
      <c r="BC146" s="12">
        <f t="shared" si="63"/>
        <v>0</v>
      </c>
      <c r="BD146" s="12">
        <f t="shared" si="64"/>
        <v>0</v>
      </c>
      <c r="BE146" s="12">
        <f t="shared" si="65"/>
        <v>0</v>
      </c>
      <c r="BF146" s="12">
        <f t="shared" si="66"/>
        <v>0</v>
      </c>
      <c r="BG146" s="12">
        <f t="shared" si="67"/>
        <v>0</v>
      </c>
      <c r="BH146" s="12">
        <f t="shared" si="68"/>
        <v>0</v>
      </c>
    </row>
    <row r="147" spans="1:60" ht="27.75" customHeight="1">
      <c r="A147" s="45" t="str">
        <f t="shared" si="54"/>
        <v/>
      </c>
      <c r="B147" s="60"/>
      <c r="C147" s="61"/>
      <c r="D147" s="62"/>
      <c r="E147" s="63"/>
      <c r="F147" s="37"/>
      <c r="G147" s="36"/>
      <c r="H147" s="38"/>
      <c r="I147" s="38"/>
      <c r="J147" s="35"/>
      <c r="L147" s="39"/>
      <c r="M147" s="39"/>
      <c r="N147" s="62"/>
      <c r="O147" s="64"/>
      <c r="P147" s="64"/>
      <c r="Q147" s="65"/>
      <c r="R147" s="39"/>
      <c r="S147" s="46"/>
      <c r="T147" s="46"/>
      <c r="U147" s="39"/>
      <c r="V147" s="40"/>
      <c r="W147" s="40"/>
      <c r="X147" s="40"/>
      <c r="Y147" s="12" t="str">
        <f>IFERROR(VLOOKUP($F147,PRM!$G$3:$H$5,2,FALSE),"")</f>
        <v/>
      </c>
      <c r="Z147" s="12" t="str">
        <f>IFERROR(VLOOKUP($G147,PRM!$I$3:$J$5,2,FALSE),"")</f>
        <v/>
      </c>
      <c r="AA147" s="12" t="str">
        <f>IFERROR(VLOOKUP(#REF!,PRM!$K$3:$L$4,2,FALSE),"")</f>
        <v/>
      </c>
      <c r="AB147" s="12" t="str">
        <f>IFERROR(VLOOKUP($N147,PRM!$M$3:$N$50,2,FALSE),"")</f>
        <v/>
      </c>
      <c r="AC147" s="12" t="str">
        <f>IFERROR(VLOOKUP($Z$3&amp;$V147,PRM!$Q$3:$R$31,2,FALSE),"")</f>
        <v/>
      </c>
      <c r="AD147" s="12">
        <f>IFERROR(VLOOKUP($Z$3&amp;$W147,PRM!$X$3:$Y$50,2,FALSE),"")</f>
        <v>0</v>
      </c>
      <c r="AE147" s="12">
        <f>IFERROR(VLOOKUP($Z$3&amp;$X147,PRM!$AC$3:$AD$45,2,FALSE),"")</f>
        <v>0</v>
      </c>
      <c r="AF147" s="12" t="str">
        <f>IFERROR(VLOOKUP($Z$3&amp;$V147,PRM!$Q$3:$T$31,3,FALSE),"")</f>
        <v/>
      </c>
      <c r="AG147" s="12" t="str">
        <f>IFERROR(IF($AF147=0,0,MATCH($Z$3,PRM!$U$3:'PRM'!$U$50,0)),"")</f>
        <v/>
      </c>
      <c r="AH147" s="12" t="str">
        <f>IF($Z$3="","",(IF($AF147=0,0,COUNTIF(PRM!$U$3:'PRM'!$U$50,$Z$3))))</f>
        <v/>
      </c>
      <c r="AI147" s="12" t="str">
        <f>IFERROR(VLOOKUP($Z$3&amp;$V147,PRM!$Q$3:$T$31,4,FALSE),"")</f>
        <v/>
      </c>
      <c r="AJ147" s="12" t="str">
        <f>IFERROR(IF($AI147=0,0,MATCH($Z$3,PRM!$Z$3:'PRM'!$Z$95,0)),"")</f>
        <v/>
      </c>
      <c r="AK147" s="12" t="str">
        <f>IF($Z$3="","",IF($AI147=0,0,COUNTIF(PRM!$Z$3:'PRM'!$Z$95,$Z$3)))</f>
        <v/>
      </c>
      <c r="AL147" s="12">
        <f t="shared" si="55"/>
        <v>0</v>
      </c>
      <c r="AM147" s="12">
        <f t="shared" si="56"/>
        <v>0</v>
      </c>
      <c r="AN147" s="12">
        <f t="shared" si="57"/>
        <v>0</v>
      </c>
      <c r="AO147" s="12">
        <f t="shared" si="58"/>
        <v>0</v>
      </c>
      <c r="AP147" s="12">
        <f t="shared" si="46"/>
        <v>0</v>
      </c>
      <c r="AQ147" s="12">
        <f t="shared" si="47"/>
        <v>0</v>
      </c>
      <c r="AR147" s="12">
        <f t="shared" si="48"/>
        <v>0</v>
      </c>
      <c r="AS147" s="12">
        <f t="shared" si="49"/>
        <v>0</v>
      </c>
      <c r="AT147" s="12">
        <f t="shared" si="50"/>
        <v>0</v>
      </c>
      <c r="AU147" s="12" t="e">
        <f>IF(#REF!&lt;&gt;"",IF(AA147="",1,0),0)</f>
        <v>#REF!</v>
      </c>
      <c r="AV147" s="12">
        <f t="shared" si="51"/>
        <v>0</v>
      </c>
      <c r="AW147" s="12">
        <f t="shared" si="52"/>
        <v>0</v>
      </c>
      <c r="AX147" s="12">
        <f t="shared" si="53"/>
        <v>0</v>
      </c>
      <c r="AY147" s="12">
        <f t="shared" si="59"/>
        <v>0</v>
      </c>
      <c r="AZ147" s="12">
        <f t="shared" si="60"/>
        <v>0</v>
      </c>
      <c r="BA147" s="12">
        <f t="shared" si="61"/>
        <v>0</v>
      </c>
      <c r="BB147" s="12">
        <f t="shared" si="62"/>
        <v>0</v>
      </c>
      <c r="BC147" s="12">
        <f t="shared" si="63"/>
        <v>0</v>
      </c>
      <c r="BD147" s="12">
        <f t="shared" si="64"/>
        <v>0</v>
      </c>
      <c r="BE147" s="12">
        <f t="shared" si="65"/>
        <v>0</v>
      </c>
      <c r="BF147" s="12">
        <f t="shared" si="66"/>
        <v>0</v>
      </c>
      <c r="BG147" s="12">
        <f t="shared" si="67"/>
        <v>0</v>
      </c>
      <c r="BH147" s="12">
        <f t="shared" si="68"/>
        <v>0</v>
      </c>
    </row>
    <row r="148" spans="1:60" ht="27.75" customHeight="1">
      <c r="A148" s="45" t="str">
        <f t="shared" si="54"/>
        <v/>
      </c>
      <c r="B148" s="60"/>
      <c r="C148" s="61"/>
      <c r="D148" s="62"/>
      <c r="E148" s="63"/>
      <c r="F148" s="37"/>
      <c r="G148" s="36"/>
      <c r="H148" s="38"/>
      <c r="I148" s="38"/>
      <c r="J148" s="35"/>
      <c r="L148" s="39"/>
      <c r="M148" s="39"/>
      <c r="N148" s="62"/>
      <c r="O148" s="64"/>
      <c r="P148" s="64"/>
      <c r="Q148" s="65"/>
      <c r="R148" s="39"/>
      <c r="S148" s="46"/>
      <c r="T148" s="46"/>
      <c r="U148" s="39"/>
      <c r="V148" s="40"/>
      <c r="W148" s="40"/>
      <c r="X148" s="40"/>
      <c r="Y148" s="12" t="str">
        <f>IFERROR(VLOOKUP($F148,PRM!$G$3:$H$5,2,FALSE),"")</f>
        <v/>
      </c>
      <c r="Z148" s="12" t="str">
        <f>IFERROR(VLOOKUP($G148,PRM!$I$3:$J$5,2,FALSE),"")</f>
        <v/>
      </c>
      <c r="AA148" s="12" t="str">
        <f>IFERROR(VLOOKUP(#REF!,PRM!$K$3:$L$4,2,FALSE),"")</f>
        <v/>
      </c>
      <c r="AB148" s="12" t="str">
        <f>IFERROR(VLOOKUP($N148,PRM!$M$3:$N$50,2,FALSE),"")</f>
        <v/>
      </c>
      <c r="AC148" s="12" t="str">
        <f>IFERROR(VLOOKUP($Z$3&amp;$V148,PRM!$Q$3:$R$31,2,FALSE),"")</f>
        <v/>
      </c>
      <c r="AD148" s="12">
        <f>IFERROR(VLOOKUP($Z$3&amp;$W148,PRM!$X$3:$Y$50,2,FALSE),"")</f>
        <v>0</v>
      </c>
      <c r="AE148" s="12">
        <f>IFERROR(VLOOKUP($Z$3&amp;$X148,PRM!$AC$3:$AD$45,2,FALSE),"")</f>
        <v>0</v>
      </c>
      <c r="AF148" s="12" t="str">
        <f>IFERROR(VLOOKUP($Z$3&amp;$V148,PRM!$Q$3:$T$31,3,FALSE),"")</f>
        <v/>
      </c>
      <c r="AG148" s="12" t="str">
        <f>IFERROR(IF($AF148=0,0,MATCH($Z$3,PRM!$U$3:'PRM'!$U$50,0)),"")</f>
        <v/>
      </c>
      <c r="AH148" s="12" t="str">
        <f>IF($Z$3="","",(IF($AF148=0,0,COUNTIF(PRM!$U$3:'PRM'!$U$50,$Z$3))))</f>
        <v/>
      </c>
      <c r="AI148" s="12" t="str">
        <f>IFERROR(VLOOKUP($Z$3&amp;$V148,PRM!$Q$3:$T$31,4,FALSE),"")</f>
        <v/>
      </c>
      <c r="AJ148" s="12" t="str">
        <f>IFERROR(IF($AI148=0,0,MATCH($Z$3,PRM!$Z$3:'PRM'!$Z$95,0)),"")</f>
        <v/>
      </c>
      <c r="AK148" s="12" t="str">
        <f>IF($Z$3="","",IF($AI148=0,0,COUNTIF(PRM!$Z$3:'PRM'!$Z$95,$Z$3)))</f>
        <v/>
      </c>
      <c r="AL148" s="12">
        <f t="shared" si="55"/>
        <v>0</v>
      </c>
      <c r="AM148" s="12">
        <f t="shared" si="56"/>
        <v>0</v>
      </c>
      <c r="AN148" s="12">
        <f t="shared" si="57"/>
        <v>0</v>
      </c>
      <c r="AO148" s="12">
        <f t="shared" si="58"/>
        <v>0</v>
      </c>
      <c r="AP148" s="12">
        <f t="shared" si="46"/>
        <v>0</v>
      </c>
      <c r="AQ148" s="12">
        <f t="shared" si="47"/>
        <v>0</v>
      </c>
      <c r="AR148" s="12">
        <f t="shared" si="48"/>
        <v>0</v>
      </c>
      <c r="AS148" s="12">
        <f t="shared" si="49"/>
        <v>0</v>
      </c>
      <c r="AT148" s="12">
        <f t="shared" si="50"/>
        <v>0</v>
      </c>
      <c r="AU148" s="12" t="e">
        <f>IF(#REF!&lt;&gt;"",IF(AA148="",1,0),0)</f>
        <v>#REF!</v>
      </c>
      <c r="AV148" s="12">
        <f t="shared" si="51"/>
        <v>0</v>
      </c>
      <c r="AW148" s="12">
        <f t="shared" si="52"/>
        <v>0</v>
      </c>
      <c r="AX148" s="12">
        <f t="shared" si="53"/>
        <v>0</v>
      </c>
      <c r="AY148" s="12">
        <f t="shared" si="59"/>
        <v>0</v>
      </c>
      <c r="AZ148" s="12">
        <f t="shared" si="60"/>
        <v>0</v>
      </c>
      <c r="BA148" s="12">
        <f t="shared" si="61"/>
        <v>0</v>
      </c>
      <c r="BB148" s="12">
        <f t="shared" si="62"/>
        <v>0</v>
      </c>
      <c r="BC148" s="12">
        <f t="shared" si="63"/>
        <v>0</v>
      </c>
      <c r="BD148" s="12">
        <f t="shared" si="64"/>
        <v>0</v>
      </c>
      <c r="BE148" s="12">
        <f t="shared" si="65"/>
        <v>0</v>
      </c>
      <c r="BF148" s="12">
        <f t="shared" si="66"/>
        <v>0</v>
      </c>
      <c r="BG148" s="12">
        <f t="shared" si="67"/>
        <v>0</v>
      </c>
      <c r="BH148" s="12">
        <f t="shared" si="68"/>
        <v>0</v>
      </c>
    </row>
    <row r="149" spans="1:60" ht="27.75" customHeight="1">
      <c r="A149" s="45" t="str">
        <f t="shared" si="54"/>
        <v/>
      </c>
      <c r="B149" s="60"/>
      <c r="C149" s="61"/>
      <c r="D149" s="62"/>
      <c r="E149" s="63"/>
      <c r="F149" s="37"/>
      <c r="G149" s="36"/>
      <c r="H149" s="38"/>
      <c r="I149" s="38"/>
      <c r="J149" s="35"/>
      <c r="L149" s="39"/>
      <c r="M149" s="39"/>
      <c r="N149" s="62"/>
      <c r="O149" s="64"/>
      <c r="P149" s="64"/>
      <c r="Q149" s="65"/>
      <c r="R149" s="39"/>
      <c r="S149" s="46"/>
      <c r="T149" s="46"/>
      <c r="U149" s="39"/>
      <c r="V149" s="40"/>
      <c r="W149" s="40"/>
      <c r="X149" s="40"/>
      <c r="Y149" s="12" t="str">
        <f>IFERROR(VLOOKUP($F149,PRM!$G$3:$H$5,2,FALSE),"")</f>
        <v/>
      </c>
      <c r="Z149" s="12" t="str">
        <f>IFERROR(VLOOKUP($G149,PRM!$I$3:$J$5,2,FALSE),"")</f>
        <v/>
      </c>
      <c r="AA149" s="12" t="str">
        <f>IFERROR(VLOOKUP(#REF!,PRM!$K$3:$L$4,2,FALSE),"")</f>
        <v/>
      </c>
      <c r="AB149" s="12" t="str">
        <f>IFERROR(VLOOKUP($N149,PRM!$M$3:$N$50,2,FALSE),"")</f>
        <v/>
      </c>
      <c r="AC149" s="12" t="str">
        <f>IFERROR(VLOOKUP($Z$3&amp;$V149,PRM!$Q$3:$R$31,2,FALSE),"")</f>
        <v/>
      </c>
      <c r="AD149" s="12">
        <f>IFERROR(VLOOKUP($Z$3&amp;$W149,PRM!$X$3:$Y$50,2,FALSE),"")</f>
        <v>0</v>
      </c>
      <c r="AE149" s="12">
        <f>IFERROR(VLOOKUP($Z$3&amp;$X149,PRM!$AC$3:$AD$45,2,FALSE),"")</f>
        <v>0</v>
      </c>
      <c r="AF149" s="12" t="str">
        <f>IFERROR(VLOOKUP($Z$3&amp;$V149,PRM!$Q$3:$T$31,3,FALSE),"")</f>
        <v/>
      </c>
      <c r="AG149" s="12" t="str">
        <f>IFERROR(IF($AF149=0,0,MATCH($Z$3,PRM!$U$3:'PRM'!$U$50,0)),"")</f>
        <v/>
      </c>
      <c r="AH149" s="12" t="str">
        <f>IF($Z$3="","",(IF($AF149=0,0,COUNTIF(PRM!$U$3:'PRM'!$U$50,$Z$3))))</f>
        <v/>
      </c>
      <c r="AI149" s="12" t="str">
        <f>IFERROR(VLOOKUP($Z$3&amp;$V149,PRM!$Q$3:$T$31,4,FALSE),"")</f>
        <v/>
      </c>
      <c r="AJ149" s="12" t="str">
        <f>IFERROR(IF($AI149=0,0,MATCH($Z$3,PRM!$Z$3:'PRM'!$Z$95,0)),"")</f>
        <v/>
      </c>
      <c r="AK149" s="12" t="str">
        <f>IF($Z$3="","",IF($AI149=0,0,COUNTIF(PRM!$Z$3:'PRM'!$Z$95,$Z$3)))</f>
        <v/>
      </c>
      <c r="AL149" s="12">
        <f t="shared" si="55"/>
        <v>0</v>
      </c>
      <c r="AM149" s="12">
        <f t="shared" si="56"/>
        <v>0</v>
      </c>
      <c r="AN149" s="12">
        <f t="shared" si="57"/>
        <v>0</v>
      </c>
      <c r="AO149" s="12">
        <f t="shared" si="58"/>
        <v>0</v>
      </c>
      <c r="AP149" s="12">
        <f t="shared" si="46"/>
        <v>0</v>
      </c>
      <c r="AQ149" s="12">
        <f t="shared" si="47"/>
        <v>0</v>
      </c>
      <c r="AR149" s="12">
        <f t="shared" si="48"/>
        <v>0</v>
      </c>
      <c r="AS149" s="12">
        <f t="shared" si="49"/>
        <v>0</v>
      </c>
      <c r="AT149" s="12">
        <f t="shared" si="50"/>
        <v>0</v>
      </c>
      <c r="AU149" s="12" t="e">
        <f>IF(#REF!&lt;&gt;"",IF(AA149="",1,0),0)</f>
        <v>#REF!</v>
      </c>
      <c r="AV149" s="12">
        <f t="shared" si="51"/>
        <v>0</v>
      </c>
      <c r="AW149" s="12">
        <f t="shared" si="52"/>
        <v>0</v>
      </c>
      <c r="AX149" s="12">
        <f t="shared" si="53"/>
        <v>0</v>
      </c>
      <c r="AY149" s="12">
        <f t="shared" si="59"/>
        <v>0</v>
      </c>
      <c r="AZ149" s="12">
        <f t="shared" si="60"/>
        <v>0</v>
      </c>
      <c r="BA149" s="12">
        <f t="shared" si="61"/>
        <v>0</v>
      </c>
      <c r="BB149" s="12">
        <f t="shared" si="62"/>
        <v>0</v>
      </c>
      <c r="BC149" s="12">
        <f t="shared" si="63"/>
        <v>0</v>
      </c>
      <c r="BD149" s="12">
        <f t="shared" si="64"/>
        <v>0</v>
      </c>
      <c r="BE149" s="12">
        <f t="shared" si="65"/>
        <v>0</v>
      </c>
      <c r="BF149" s="12">
        <f t="shared" si="66"/>
        <v>0</v>
      </c>
      <c r="BG149" s="12">
        <f t="shared" si="67"/>
        <v>0</v>
      </c>
      <c r="BH149" s="12">
        <f t="shared" si="68"/>
        <v>0</v>
      </c>
    </row>
    <row r="150" spans="1:60" ht="27.75" customHeight="1">
      <c r="A150" s="45" t="str">
        <f t="shared" si="54"/>
        <v/>
      </c>
      <c r="B150" s="60"/>
      <c r="C150" s="61"/>
      <c r="D150" s="62"/>
      <c r="E150" s="63"/>
      <c r="F150" s="37"/>
      <c r="G150" s="36"/>
      <c r="H150" s="38"/>
      <c r="I150" s="38"/>
      <c r="J150" s="35"/>
      <c r="L150" s="39"/>
      <c r="M150" s="39"/>
      <c r="N150" s="62"/>
      <c r="O150" s="64"/>
      <c r="P150" s="64"/>
      <c r="Q150" s="65"/>
      <c r="R150" s="39"/>
      <c r="S150" s="46"/>
      <c r="T150" s="46"/>
      <c r="U150" s="39"/>
      <c r="V150" s="40"/>
      <c r="W150" s="40"/>
      <c r="X150" s="40"/>
      <c r="Y150" s="12" t="str">
        <f>IFERROR(VLOOKUP($F150,PRM!$G$3:$H$5,2,FALSE),"")</f>
        <v/>
      </c>
      <c r="Z150" s="12" t="str">
        <f>IFERROR(VLOOKUP($G150,PRM!$I$3:$J$5,2,FALSE),"")</f>
        <v/>
      </c>
      <c r="AA150" s="12" t="str">
        <f>IFERROR(VLOOKUP(#REF!,PRM!$K$3:$L$4,2,FALSE),"")</f>
        <v/>
      </c>
      <c r="AB150" s="12" t="str">
        <f>IFERROR(VLOOKUP($N150,PRM!$M$3:$N$50,2,FALSE),"")</f>
        <v/>
      </c>
      <c r="AC150" s="12" t="str">
        <f>IFERROR(VLOOKUP($Z$3&amp;$V150,PRM!$Q$3:$R$31,2,FALSE),"")</f>
        <v/>
      </c>
      <c r="AD150" s="12">
        <f>IFERROR(VLOOKUP($Z$3&amp;$W150,PRM!$X$3:$Y$50,2,FALSE),"")</f>
        <v>0</v>
      </c>
      <c r="AE150" s="12">
        <f>IFERROR(VLOOKUP($Z$3&amp;$X150,PRM!$AC$3:$AD$45,2,FALSE),"")</f>
        <v>0</v>
      </c>
      <c r="AF150" s="12" t="str">
        <f>IFERROR(VLOOKUP($Z$3&amp;$V150,PRM!$Q$3:$T$31,3,FALSE),"")</f>
        <v/>
      </c>
      <c r="AG150" s="12" t="str">
        <f>IFERROR(IF($AF150=0,0,MATCH($Z$3,PRM!$U$3:'PRM'!$U$50,0)),"")</f>
        <v/>
      </c>
      <c r="AH150" s="12" t="str">
        <f>IF($Z$3="","",(IF($AF150=0,0,COUNTIF(PRM!$U$3:'PRM'!$U$50,$Z$3))))</f>
        <v/>
      </c>
      <c r="AI150" s="12" t="str">
        <f>IFERROR(VLOOKUP($Z$3&amp;$V150,PRM!$Q$3:$T$31,4,FALSE),"")</f>
        <v/>
      </c>
      <c r="AJ150" s="12" t="str">
        <f>IFERROR(IF($AI150=0,0,MATCH($Z$3,PRM!$Z$3:'PRM'!$Z$95,0)),"")</f>
        <v/>
      </c>
      <c r="AK150" s="12" t="str">
        <f>IF($Z$3="","",IF($AI150=0,0,COUNTIF(PRM!$Z$3:'PRM'!$Z$95,$Z$3)))</f>
        <v/>
      </c>
      <c r="AL150" s="12">
        <f t="shared" si="55"/>
        <v>0</v>
      </c>
      <c r="AM150" s="12">
        <f t="shared" si="56"/>
        <v>0</v>
      </c>
      <c r="AN150" s="12">
        <f t="shared" si="57"/>
        <v>0</v>
      </c>
      <c r="AO150" s="12">
        <f t="shared" si="58"/>
        <v>0</v>
      </c>
      <c r="AP150" s="12">
        <f t="shared" si="46"/>
        <v>0</v>
      </c>
      <c r="AQ150" s="12">
        <f t="shared" si="47"/>
        <v>0</v>
      </c>
      <c r="AR150" s="12">
        <f t="shared" si="48"/>
        <v>0</v>
      </c>
      <c r="AS150" s="12">
        <f t="shared" si="49"/>
        <v>0</v>
      </c>
      <c r="AT150" s="12">
        <f t="shared" si="50"/>
        <v>0</v>
      </c>
      <c r="AU150" s="12" t="e">
        <f>IF(#REF!&lt;&gt;"",IF(AA150="",1,0),0)</f>
        <v>#REF!</v>
      </c>
      <c r="AV150" s="12">
        <f t="shared" si="51"/>
        <v>0</v>
      </c>
      <c r="AW150" s="12">
        <f t="shared" si="52"/>
        <v>0</v>
      </c>
      <c r="AX150" s="12">
        <f t="shared" si="53"/>
        <v>0</v>
      </c>
      <c r="AY150" s="12">
        <f t="shared" si="59"/>
        <v>0</v>
      </c>
      <c r="AZ150" s="12">
        <f t="shared" si="60"/>
        <v>0</v>
      </c>
      <c r="BA150" s="12">
        <f t="shared" si="61"/>
        <v>0</v>
      </c>
      <c r="BB150" s="12">
        <f t="shared" si="62"/>
        <v>0</v>
      </c>
      <c r="BC150" s="12">
        <f t="shared" si="63"/>
        <v>0</v>
      </c>
      <c r="BD150" s="12">
        <f t="shared" si="64"/>
        <v>0</v>
      </c>
      <c r="BE150" s="12">
        <f t="shared" si="65"/>
        <v>0</v>
      </c>
      <c r="BF150" s="12">
        <f t="shared" si="66"/>
        <v>0</v>
      </c>
      <c r="BG150" s="12">
        <f t="shared" si="67"/>
        <v>0</v>
      </c>
      <c r="BH150" s="12">
        <f t="shared" si="68"/>
        <v>0</v>
      </c>
    </row>
    <row r="151" spans="1:60" ht="27.75" customHeight="1">
      <c r="A151" s="45" t="str">
        <f t="shared" si="54"/>
        <v/>
      </c>
      <c r="B151" s="60"/>
      <c r="C151" s="61"/>
      <c r="D151" s="62"/>
      <c r="E151" s="63"/>
      <c r="F151" s="37"/>
      <c r="G151" s="36"/>
      <c r="H151" s="38"/>
      <c r="I151" s="38"/>
      <c r="J151" s="35"/>
      <c r="L151" s="39"/>
      <c r="M151" s="39"/>
      <c r="N151" s="62"/>
      <c r="O151" s="64"/>
      <c r="P151" s="64"/>
      <c r="Q151" s="65"/>
      <c r="R151" s="39"/>
      <c r="S151" s="46"/>
      <c r="T151" s="46"/>
      <c r="U151" s="39"/>
      <c r="V151" s="40"/>
      <c r="W151" s="40"/>
      <c r="X151" s="40"/>
      <c r="Y151" s="12" t="str">
        <f>IFERROR(VLOOKUP($F151,PRM!$G$3:$H$5,2,FALSE),"")</f>
        <v/>
      </c>
      <c r="Z151" s="12" t="str">
        <f>IFERROR(VLOOKUP($G151,PRM!$I$3:$J$5,2,FALSE),"")</f>
        <v/>
      </c>
      <c r="AA151" s="12" t="str">
        <f>IFERROR(VLOOKUP(#REF!,PRM!$K$3:$L$4,2,FALSE),"")</f>
        <v/>
      </c>
      <c r="AB151" s="12" t="str">
        <f>IFERROR(VLOOKUP($N151,PRM!$M$3:$N$50,2,FALSE),"")</f>
        <v/>
      </c>
      <c r="AC151" s="12" t="str">
        <f>IFERROR(VLOOKUP($Z$3&amp;$V151,PRM!$Q$3:$R$31,2,FALSE),"")</f>
        <v/>
      </c>
      <c r="AD151" s="12">
        <f>IFERROR(VLOOKUP($Z$3&amp;$W151,PRM!$X$3:$Y$50,2,FALSE),"")</f>
        <v>0</v>
      </c>
      <c r="AE151" s="12">
        <f>IFERROR(VLOOKUP($Z$3&amp;$X151,PRM!$AC$3:$AD$45,2,FALSE),"")</f>
        <v>0</v>
      </c>
      <c r="AF151" s="12" t="str">
        <f>IFERROR(VLOOKUP($Z$3&amp;$V151,PRM!$Q$3:$T$31,3,FALSE),"")</f>
        <v/>
      </c>
      <c r="AG151" s="12" t="str">
        <f>IFERROR(IF($AF151=0,0,MATCH($Z$3,PRM!$U$3:'PRM'!$U$50,0)),"")</f>
        <v/>
      </c>
      <c r="AH151" s="12" t="str">
        <f>IF($Z$3="","",(IF($AF151=0,0,COUNTIF(PRM!$U$3:'PRM'!$U$50,$Z$3))))</f>
        <v/>
      </c>
      <c r="AI151" s="12" t="str">
        <f>IFERROR(VLOOKUP($Z$3&amp;$V151,PRM!$Q$3:$T$31,4,FALSE),"")</f>
        <v/>
      </c>
      <c r="AJ151" s="12" t="str">
        <f>IFERROR(IF($AI151=0,0,MATCH($Z$3,PRM!$Z$3:'PRM'!$Z$95,0)),"")</f>
        <v/>
      </c>
      <c r="AK151" s="12" t="str">
        <f>IF($Z$3="","",IF($AI151=0,0,COUNTIF(PRM!$Z$3:'PRM'!$Z$95,$Z$3)))</f>
        <v/>
      </c>
      <c r="AL151" s="12">
        <f t="shared" si="55"/>
        <v>0</v>
      </c>
      <c r="AM151" s="12">
        <f t="shared" si="56"/>
        <v>0</v>
      </c>
      <c r="AN151" s="12">
        <f t="shared" si="57"/>
        <v>0</v>
      </c>
      <c r="AO151" s="12">
        <f t="shared" si="58"/>
        <v>0</v>
      </c>
      <c r="AP151" s="12">
        <f t="shared" si="46"/>
        <v>0</v>
      </c>
      <c r="AQ151" s="12">
        <f t="shared" si="47"/>
        <v>0</v>
      </c>
      <c r="AR151" s="12">
        <f t="shared" si="48"/>
        <v>0</v>
      </c>
      <c r="AS151" s="12">
        <f t="shared" si="49"/>
        <v>0</v>
      </c>
      <c r="AT151" s="12">
        <f t="shared" si="50"/>
        <v>0</v>
      </c>
      <c r="AU151" s="12" t="e">
        <f>IF(#REF!&lt;&gt;"",IF(AA151="",1,0),0)</f>
        <v>#REF!</v>
      </c>
      <c r="AV151" s="12">
        <f t="shared" si="51"/>
        <v>0</v>
      </c>
      <c r="AW151" s="12">
        <f t="shared" si="52"/>
        <v>0</v>
      </c>
      <c r="AX151" s="12">
        <f t="shared" si="53"/>
        <v>0</v>
      </c>
      <c r="AY151" s="12">
        <f t="shared" si="59"/>
        <v>0</v>
      </c>
      <c r="AZ151" s="12">
        <f t="shared" si="60"/>
        <v>0</v>
      </c>
      <c r="BA151" s="12">
        <f t="shared" si="61"/>
        <v>0</v>
      </c>
      <c r="BB151" s="12">
        <f t="shared" si="62"/>
        <v>0</v>
      </c>
      <c r="BC151" s="12">
        <f t="shared" si="63"/>
        <v>0</v>
      </c>
      <c r="BD151" s="12">
        <f t="shared" si="64"/>
        <v>0</v>
      </c>
      <c r="BE151" s="12">
        <f t="shared" si="65"/>
        <v>0</v>
      </c>
      <c r="BF151" s="12">
        <f t="shared" si="66"/>
        <v>0</v>
      </c>
      <c r="BG151" s="12">
        <f t="shared" si="67"/>
        <v>0</v>
      </c>
      <c r="BH151" s="12">
        <f t="shared" si="68"/>
        <v>0</v>
      </c>
    </row>
    <row r="152" spans="1:60" ht="27.75" customHeight="1">
      <c r="A152" s="45" t="str">
        <f t="shared" si="54"/>
        <v/>
      </c>
      <c r="B152" s="60"/>
      <c r="C152" s="61"/>
      <c r="D152" s="62"/>
      <c r="E152" s="63"/>
      <c r="F152" s="37"/>
      <c r="G152" s="36"/>
      <c r="H152" s="38"/>
      <c r="I152" s="38"/>
      <c r="J152" s="35"/>
      <c r="L152" s="39"/>
      <c r="M152" s="39"/>
      <c r="N152" s="62"/>
      <c r="O152" s="64"/>
      <c r="P152" s="64"/>
      <c r="Q152" s="65"/>
      <c r="R152" s="39"/>
      <c r="S152" s="46"/>
      <c r="T152" s="46"/>
      <c r="U152" s="39"/>
      <c r="V152" s="40"/>
      <c r="W152" s="40"/>
      <c r="X152" s="40"/>
      <c r="Y152" s="12" t="str">
        <f>IFERROR(VLOOKUP($F152,PRM!$G$3:$H$5,2,FALSE),"")</f>
        <v/>
      </c>
      <c r="Z152" s="12" t="str">
        <f>IFERROR(VLOOKUP($G152,PRM!$I$3:$J$5,2,FALSE),"")</f>
        <v/>
      </c>
      <c r="AA152" s="12" t="str">
        <f>IFERROR(VLOOKUP(#REF!,PRM!$K$3:$L$4,2,FALSE),"")</f>
        <v/>
      </c>
      <c r="AB152" s="12" t="str">
        <f>IFERROR(VLOOKUP($N152,PRM!$M$3:$N$50,2,FALSE),"")</f>
        <v/>
      </c>
      <c r="AC152" s="12" t="str">
        <f>IFERROR(VLOOKUP($Z$3&amp;$V152,PRM!$Q$3:$R$31,2,FALSE),"")</f>
        <v/>
      </c>
      <c r="AD152" s="12">
        <f>IFERROR(VLOOKUP($Z$3&amp;$W152,PRM!$X$3:$Y$50,2,FALSE),"")</f>
        <v>0</v>
      </c>
      <c r="AE152" s="12">
        <f>IFERROR(VLOOKUP($Z$3&amp;$X152,PRM!$AC$3:$AD$45,2,FALSE),"")</f>
        <v>0</v>
      </c>
      <c r="AF152" s="12" t="str">
        <f>IFERROR(VLOOKUP($Z$3&amp;$V152,PRM!$Q$3:$T$31,3,FALSE),"")</f>
        <v/>
      </c>
      <c r="AG152" s="12" t="str">
        <f>IFERROR(IF($AF152=0,0,MATCH($Z$3,PRM!$U$3:'PRM'!$U$50,0)),"")</f>
        <v/>
      </c>
      <c r="AH152" s="12" t="str">
        <f>IF($Z$3="","",(IF($AF152=0,0,COUNTIF(PRM!$U$3:'PRM'!$U$50,$Z$3))))</f>
        <v/>
      </c>
      <c r="AI152" s="12" t="str">
        <f>IFERROR(VLOOKUP($Z$3&amp;$V152,PRM!$Q$3:$T$31,4,FALSE),"")</f>
        <v/>
      </c>
      <c r="AJ152" s="12" t="str">
        <f>IFERROR(IF($AI152=0,0,MATCH($Z$3,PRM!$Z$3:'PRM'!$Z$95,0)),"")</f>
        <v/>
      </c>
      <c r="AK152" s="12" t="str">
        <f>IF($Z$3="","",IF($AI152=0,0,COUNTIF(PRM!$Z$3:'PRM'!$Z$95,$Z$3)))</f>
        <v/>
      </c>
      <c r="AL152" s="12">
        <f t="shared" si="55"/>
        <v>0</v>
      </c>
      <c r="AM152" s="12">
        <f t="shared" si="56"/>
        <v>0</v>
      </c>
      <c r="AN152" s="12">
        <f t="shared" si="57"/>
        <v>0</v>
      </c>
      <c r="AO152" s="12">
        <f t="shared" si="58"/>
        <v>0</v>
      </c>
      <c r="AP152" s="12">
        <f t="shared" si="46"/>
        <v>0</v>
      </c>
      <c r="AQ152" s="12">
        <f t="shared" si="47"/>
        <v>0</v>
      </c>
      <c r="AR152" s="12">
        <f t="shared" si="48"/>
        <v>0</v>
      </c>
      <c r="AS152" s="12">
        <f t="shared" si="49"/>
        <v>0</v>
      </c>
      <c r="AT152" s="12">
        <f t="shared" si="50"/>
        <v>0</v>
      </c>
      <c r="AU152" s="12" t="e">
        <f>IF(#REF!&lt;&gt;"",IF(AA152="",1,0),0)</f>
        <v>#REF!</v>
      </c>
      <c r="AV152" s="12">
        <f t="shared" si="51"/>
        <v>0</v>
      </c>
      <c r="AW152" s="12">
        <f t="shared" si="52"/>
        <v>0</v>
      </c>
      <c r="AX152" s="12">
        <f t="shared" si="53"/>
        <v>0</v>
      </c>
      <c r="AY152" s="12">
        <f t="shared" si="59"/>
        <v>0</v>
      </c>
      <c r="AZ152" s="12">
        <f t="shared" si="60"/>
        <v>0</v>
      </c>
      <c r="BA152" s="12">
        <f t="shared" si="61"/>
        <v>0</v>
      </c>
      <c r="BB152" s="12">
        <f t="shared" si="62"/>
        <v>0</v>
      </c>
      <c r="BC152" s="12">
        <f t="shared" si="63"/>
        <v>0</v>
      </c>
      <c r="BD152" s="12">
        <f t="shared" si="64"/>
        <v>0</v>
      </c>
      <c r="BE152" s="12">
        <f t="shared" si="65"/>
        <v>0</v>
      </c>
      <c r="BF152" s="12">
        <f t="shared" si="66"/>
        <v>0</v>
      </c>
      <c r="BG152" s="12">
        <f t="shared" si="67"/>
        <v>0</v>
      </c>
      <c r="BH152" s="12">
        <f t="shared" si="68"/>
        <v>0</v>
      </c>
    </row>
    <row r="153" spans="1:60" ht="27.75" customHeight="1">
      <c r="A153" s="45" t="str">
        <f t="shared" si="54"/>
        <v/>
      </c>
      <c r="B153" s="60"/>
      <c r="C153" s="61"/>
      <c r="D153" s="62"/>
      <c r="E153" s="63"/>
      <c r="F153" s="37"/>
      <c r="G153" s="36"/>
      <c r="H153" s="38"/>
      <c r="I153" s="38"/>
      <c r="J153" s="35"/>
      <c r="L153" s="39"/>
      <c r="M153" s="39"/>
      <c r="N153" s="62"/>
      <c r="O153" s="64"/>
      <c r="P153" s="64"/>
      <c r="Q153" s="65"/>
      <c r="R153" s="39"/>
      <c r="S153" s="46"/>
      <c r="T153" s="46"/>
      <c r="U153" s="39"/>
      <c r="V153" s="40"/>
      <c r="W153" s="40"/>
      <c r="X153" s="40"/>
      <c r="Y153" s="12" t="str">
        <f>IFERROR(VLOOKUP($F153,PRM!$G$3:$H$5,2,FALSE),"")</f>
        <v/>
      </c>
      <c r="Z153" s="12" t="str">
        <f>IFERROR(VLOOKUP($G153,PRM!$I$3:$J$5,2,FALSE),"")</f>
        <v/>
      </c>
      <c r="AA153" s="12" t="str">
        <f>IFERROR(VLOOKUP(#REF!,PRM!$K$3:$L$4,2,FALSE),"")</f>
        <v/>
      </c>
      <c r="AB153" s="12" t="str">
        <f>IFERROR(VLOOKUP($N153,PRM!$M$3:$N$50,2,FALSE),"")</f>
        <v/>
      </c>
      <c r="AC153" s="12" t="str">
        <f>IFERROR(VLOOKUP($Z$3&amp;$V153,PRM!$Q$3:$R$31,2,FALSE),"")</f>
        <v/>
      </c>
      <c r="AD153" s="12">
        <f>IFERROR(VLOOKUP($Z$3&amp;$W153,PRM!$X$3:$Y$50,2,FALSE),"")</f>
        <v>0</v>
      </c>
      <c r="AE153" s="12">
        <f>IFERROR(VLOOKUP($Z$3&amp;$X153,PRM!$AC$3:$AD$45,2,FALSE),"")</f>
        <v>0</v>
      </c>
      <c r="AF153" s="12" t="str">
        <f>IFERROR(VLOOKUP($Z$3&amp;$V153,PRM!$Q$3:$T$31,3,FALSE),"")</f>
        <v/>
      </c>
      <c r="AG153" s="12" t="str">
        <f>IFERROR(IF($AF153=0,0,MATCH($Z$3,PRM!$U$3:'PRM'!$U$50,0)),"")</f>
        <v/>
      </c>
      <c r="AH153" s="12" t="str">
        <f>IF($Z$3="","",(IF($AF153=0,0,COUNTIF(PRM!$U$3:'PRM'!$U$50,$Z$3))))</f>
        <v/>
      </c>
      <c r="AI153" s="12" t="str">
        <f>IFERROR(VLOOKUP($Z$3&amp;$V153,PRM!$Q$3:$T$31,4,FALSE),"")</f>
        <v/>
      </c>
      <c r="AJ153" s="12" t="str">
        <f>IFERROR(IF($AI153=0,0,MATCH($Z$3,PRM!$Z$3:'PRM'!$Z$95,0)),"")</f>
        <v/>
      </c>
      <c r="AK153" s="12" t="str">
        <f>IF($Z$3="","",IF($AI153=0,0,COUNTIF(PRM!$Z$3:'PRM'!$Z$95,$Z$3)))</f>
        <v/>
      </c>
      <c r="AL153" s="12">
        <f t="shared" si="55"/>
        <v>0</v>
      </c>
      <c r="AM153" s="12">
        <f t="shared" si="56"/>
        <v>0</v>
      </c>
      <c r="AN153" s="12">
        <f t="shared" si="57"/>
        <v>0</v>
      </c>
      <c r="AO153" s="12">
        <f t="shared" si="58"/>
        <v>0</v>
      </c>
      <c r="AP153" s="12">
        <f t="shared" si="46"/>
        <v>0</v>
      </c>
      <c r="AQ153" s="12">
        <f t="shared" si="47"/>
        <v>0</v>
      </c>
      <c r="AR153" s="12">
        <f t="shared" si="48"/>
        <v>0</v>
      </c>
      <c r="AS153" s="12">
        <f t="shared" si="49"/>
        <v>0</v>
      </c>
      <c r="AT153" s="12">
        <f t="shared" si="50"/>
        <v>0</v>
      </c>
      <c r="AU153" s="12" t="e">
        <f>IF(#REF!&lt;&gt;"",IF(AA153="",1,0),0)</f>
        <v>#REF!</v>
      </c>
      <c r="AV153" s="12">
        <f t="shared" si="51"/>
        <v>0</v>
      </c>
      <c r="AW153" s="12">
        <f t="shared" si="52"/>
        <v>0</v>
      </c>
      <c r="AX153" s="12">
        <f t="shared" si="53"/>
        <v>0</v>
      </c>
      <c r="AY153" s="12">
        <f t="shared" si="59"/>
        <v>0</v>
      </c>
      <c r="AZ153" s="12">
        <f t="shared" si="60"/>
        <v>0</v>
      </c>
      <c r="BA153" s="12">
        <f t="shared" si="61"/>
        <v>0</v>
      </c>
      <c r="BB153" s="12">
        <f t="shared" si="62"/>
        <v>0</v>
      </c>
      <c r="BC153" s="12">
        <f t="shared" si="63"/>
        <v>0</v>
      </c>
      <c r="BD153" s="12">
        <f t="shared" si="64"/>
        <v>0</v>
      </c>
      <c r="BE153" s="12">
        <f t="shared" si="65"/>
        <v>0</v>
      </c>
      <c r="BF153" s="12">
        <f t="shared" si="66"/>
        <v>0</v>
      </c>
      <c r="BG153" s="12">
        <f t="shared" si="67"/>
        <v>0</v>
      </c>
      <c r="BH153" s="12">
        <f t="shared" si="68"/>
        <v>0</v>
      </c>
    </row>
    <row r="154" spans="1:60" ht="27.75" customHeight="1">
      <c r="A154" s="45" t="str">
        <f t="shared" si="54"/>
        <v/>
      </c>
      <c r="B154" s="60"/>
      <c r="C154" s="61"/>
      <c r="D154" s="62"/>
      <c r="E154" s="63"/>
      <c r="F154" s="37"/>
      <c r="G154" s="36"/>
      <c r="H154" s="38"/>
      <c r="I154" s="38"/>
      <c r="J154" s="35"/>
      <c r="L154" s="39"/>
      <c r="M154" s="39"/>
      <c r="N154" s="62"/>
      <c r="O154" s="64"/>
      <c r="P154" s="64"/>
      <c r="Q154" s="65"/>
      <c r="R154" s="39"/>
      <c r="S154" s="46"/>
      <c r="T154" s="46"/>
      <c r="U154" s="39"/>
      <c r="V154" s="40"/>
      <c r="W154" s="40"/>
      <c r="X154" s="40"/>
      <c r="Y154" s="12" t="str">
        <f>IFERROR(VLOOKUP($F154,PRM!$G$3:$H$5,2,FALSE),"")</f>
        <v/>
      </c>
      <c r="Z154" s="12" t="str">
        <f>IFERROR(VLOOKUP($G154,PRM!$I$3:$J$5,2,FALSE),"")</f>
        <v/>
      </c>
      <c r="AA154" s="12" t="str">
        <f>IFERROR(VLOOKUP(#REF!,PRM!$K$3:$L$4,2,FALSE),"")</f>
        <v/>
      </c>
      <c r="AB154" s="12" t="str">
        <f>IFERROR(VLOOKUP($N154,PRM!$M$3:$N$50,2,FALSE),"")</f>
        <v/>
      </c>
      <c r="AC154" s="12" t="str">
        <f>IFERROR(VLOOKUP($Z$3&amp;$V154,PRM!$Q$3:$R$31,2,FALSE),"")</f>
        <v/>
      </c>
      <c r="AD154" s="12">
        <f>IFERROR(VLOOKUP($Z$3&amp;$W154,PRM!$X$3:$Y$50,2,FALSE),"")</f>
        <v>0</v>
      </c>
      <c r="AE154" s="12">
        <f>IFERROR(VLOOKUP($Z$3&amp;$X154,PRM!$AC$3:$AD$45,2,FALSE),"")</f>
        <v>0</v>
      </c>
      <c r="AF154" s="12" t="str">
        <f>IFERROR(VLOOKUP($Z$3&amp;$V154,PRM!$Q$3:$T$31,3,FALSE),"")</f>
        <v/>
      </c>
      <c r="AG154" s="12" t="str">
        <f>IFERROR(IF($AF154=0,0,MATCH($Z$3,PRM!$U$3:'PRM'!$U$50,0)),"")</f>
        <v/>
      </c>
      <c r="AH154" s="12" t="str">
        <f>IF($Z$3="","",(IF($AF154=0,0,COUNTIF(PRM!$U$3:'PRM'!$U$50,$Z$3))))</f>
        <v/>
      </c>
      <c r="AI154" s="12" t="str">
        <f>IFERROR(VLOOKUP($Z$3&amp;$V154,PRM!$Q$3:$T$31,4,FALSE),"")</f>
        <v/>
      </c>
      <c r="AJ154" s="12" t="str">
        <f>IFERROR(IF($AI154=0,0,MATCH($Z$3,PRM!$Z$3:'PRM'!$Z$95,0)),"")</f>
        <v/>
      </c>
      <c r="AK154" s="12" t="str">
        <f>IF($Z$3="","",IF($AI154=0,0,COUNTIF(PRM!$Z$3:'PRM'!$Z$95,$Z$3)))</f>
        <v/>
      </c>
      <c r="AL154" s="12">
        <f t="shared" si="55"/>
        <v>0</v>
      </c>
      <c r="AM154" s="12">
        <f t="shared" si="56"/>
        <v>0</v>
      </c>
      <c r="AN154" s="12">
        <f t="shared" si="57"/>
        <v>0</v>
      </c>
      <c r="AO154" s="12">
        <f t="shared" si="58"/>
        <v>0</v>
      </c>
      <c r="AP154" s="12">
        <f t="shared" si="46"/>
        <v>0</v>
      </c>
      <c r="AQ154" s="12">
        <f t="shared" si="47"/>
        <v>0</v>
      </c>
      <c r="AR154" s="12">
        <f t="shared" si="48"/>
        <v>0</v>
      </c>
      <c r="AS154" s="12">
        <f t="shared" si="49"/>
        <v>0</v>
      </c>
      <c r="AT154" s="12">
        <f t="shared" si="50"/>
        <v>0</v>
      </c>
      <c r="AU154" s="12" t="e">
        <f>IF(#REF!&lt;&gt;"",IF(AA154="",1,0),0)</f>
        <v>#REF!</v>
      </c>
      <c r="AV154" s="12">
        <f t="shared" si="51"/>
        <v>0</v>
      </c>
      <c r="AW154" s="12">
        <f t="shared" si="52"/>
        <v>0</v>
      </c>
      <c r="AX154" s="12">
        <f t="shared" si="53"/>
        <v>0</v>
      </c>
      <c r="AY154" s="12">
        <f t="shared" si="59"/>
        <v>0</v>
      </c>
      <c r="AZ154" s="12">
        <f t="shared" si="60"/>
        <v>0</v>
      </c>
      <c r="BA154" s="12">
        <f t="shared" si="61"/>
        <v>0</v>
      </c>
      <c r="BB154" s="12">
        <f t="shared" si="62"/>
        <v>0</v>
      </c>
      <c r="BC154" s="12">
        <f t="shared" si="63"/>
        <v>0</v>
      </c>
      <c r="BD154" s="12">
        <f t="shared" si="64"/>
        <v>0</v>
      </c>
      <c r="BE154" s="12">
        <f t="shared" si="65"/>
        <v>0</v>
      </c>
      <c r="BF154" s="12">
        <f t="shared" si="66"/>
        <v>0</v>
      </c>
      <c r="BG154" s="12">
        <f t="shared" si="67"/>
        <v>0</v>
      </c>
      <c r="BH154" s="12">
        <f t="shared" si="68"/>
        <v>0</v>
      </c>
    </row>
    <row r="155" spans="1:60" ht="27.75" customHeight="1">
      <c r="A155" s="45" t="str">
        <f t="shared" si="54"/>
        <v/>
      </c>
      <c r="B155" s="60"/>
      <c r="C155" s="61"/>
      <c r="D155" s="62"/>
      <c r="E155" s="63"/>
      <c r="F155" s="37"/>
      <c r="G155" s="36"/>
      <c r="H155" s="38"/>
      <c r="I155" s="38"/>
      <c r="J155" s="35"/>
      <c r="L155" s="39"/>
      <c r="M155" s="39"/>
      <c r="N155" s="62"/>
      <c r="O155" s="64"/>
      <c r="P155" s="64"/>
      <c r="Q155" s="65"/>
      <c r="R155" s="39"/>
      <c r="S155" s="46"/>
      <c r="T155" s="46"/>
      <c r="U155" s="39"/>
      <c r="V155" s="40"/>
      <c r="W155" s="40"/>
      <c r="X155" s="40"/>
      <c r="Y155" s="12" t="str">
        <f>IFERROR(VLOOKUP($F155,PRM!$G$3:$H$5,2,FALSE),"")</f>
        <v/>
      </c>
      <c r="Z155" s="12" t="str">
        <f>IFERROR(VLOOKUP($G155,PRM!$I$3:$J$5,2,FALSE),"")</f>
        <v/>
      </c>
      <c r="AA155" s="12" t="str">
        <f>IFERROR(VLOOKUP(#REF!,PRM!$K$3:$L$4,2,FALSE),"")</f>
        <v/>
      </c>
      <c r="AB155" s="12" t="str">
        <f>IFERROR(VLOOKUP($N155,PRM!$M$3:$N$50,2,FALSE),"")</f>
        <v/>
      </c>
      <c r="AC155" s="12" t="str">
        <f>IFERROR(VLOOKUP($Z$3&amp;$V155,PRM!$Q$3:$R$31,2,FALSE),"")</f>
        <v/>
      </c>
      <c r="AD155" s="12">
        <f>IFERROR(VLOOKUP($Z$3&amp;$W155,PRM!$X$3:$Y$50,2,FALSE),"")</f>
        <v>0</v>
      </c>
      <c r="AE155" s="12">
        <f>IFERROR(VLOOKUP($Z$3&amp;$X155,PRM!$AC$3:$AD$45,2,FALSE),"")</f>
        <v>0</v>
      </c>
      <c r="AF155" s="12" t="str">
        <f>IFERROR(VLOOKUP($Z$3&amp;$V155,PRM!$Q$3:$T$31,3,FALSE),"")</f>
        <v/>
      </c>
      <c r="AG155" s="12" t="str">
        <f>IFERROR(IF($AF155=0,0,MATCH($Z$3,PRM!$U$3:'PRM'!$U$50,0)),"")</f>
        <v/>
      </c>
      <c r="AH155" s="12" t="str">
        <f>IF($Z$3="","",(IF($AF155=0,0,COUNTIF(PRM!$U$3:'PRM'!$U$50,$Z$3))))</f>
        <v/>
      </c>
      <c r="AI155" s="12" t="str">
        <f>IFERROR(VLOOKUP($Z$3&amp;$V155,PRM!$Q$3:$T$31,4,FALSE),"")</f>
        <v/>
      </c>
      <c r="AJ155" s="12" t="str">
        <f>IFERROR(IF($AI155=0,0,MATCH($Z$3,PRM!$Z$3:'PRM'!$Z$95,0)),"")</f>
        <v/>
      </c>
      <c r="AK155" s="12" t="str">
        <f>IF($Z$3="","",IF($AI155=0,0,COUNTIF(PRM!$Z$3:'PRM'!$Z$95,$Z$3)))</f>
        <v/>
      </c>
      <c r="AL155" s="12">
        <f t="shared" si="55"/>
        <v>0</v>
      </c>
      <c r="AM155" s="12">
        <f t="shared" si="56"/>
        <v>0</v>
      </c>
      <c r="AN155" s="12">
        <f t="shared" si="57"/>
        <v>0</v>
      </c>
      <c r="AO155" s="12">
        <f t="shared" si="58"/>
        <v>0</v>
      </c>
      <c r="AP155" s="12">
        <f t="shared" si="46"/>
        <v>0</v>
      </c>
      <c r="AQ155" s="12">
        <f t="shared" si="47"/>
        <v>0</v>
      </c>
      <c r="AR155" s="12">
        <f t="shared" si="48"/>
        <v>0</v>
      </c>
      <c r="AS155" s="12">
        <f t="shared" si="49"/>
        <v>0</v>
      </c>
      <c r="AT155" s="12">
        <f t="shared" si="50"/>
        <v>0</v>
      </c>
      <c r="AU155" s="12" t="e">
        <f>IF(#REF!&lt;&gt;"",IF(AA155="",1,0),0)</f>
        <v>#REF!</v>
      </c>
      <c r="AV155" s="12">
        <f t="shared" si="51"/>
        <v>0</v>
      </c>
      <c r="AW155" s="12">
        <f t="shared" si="52"/>
        <v>0</v>
      </c>
      <c r="AX155" s="12">
        <f t="shared" si="53"/>
        <v>0</v>
      </c>
      <c r="AY155" s="12">
        <f t="shared" si="59"/>
        <v>0</v>
      </c>
      <c r="AZ155" s="12">
        <f t="shared" si="60"/>
        <v>0</v>
      </c>
      <c r="BA155" s="12">
        <f t="shared" si="61"/>
        <v>0</v>
      </c>
      <c r="BB155" s="12">
        <f t="shared" si="62"/>
        <v>0</v>
      </c>
      <c r="BC155" s="12">
        <f t="shared" si="63"/>
        <v>0</v>
      </c>
      <c r="BD155" s="12">
        <f t="shared" si="64"/>
        <v>0</v>
      </c>
      <c r="BE155" s="12">
        <f t="shared" si="65"/>
        <v>0</v>
      </c>
      <c r="BF155" s="12">
        <f t="shared" si="66"/>
        <v>0</v>
      </c>
      <c r="BG155" s="12">
        <f t="shared" si="67"/>
        <v>0</v>
      </c>
      <c r="BH155" s="12">
        <f t="shared" si="68"/>
        <v>0</v>
      </c>
    </row>
    <row r="156" spans="1:60" ht="27.75" customHeight="1">
      <c r="A156" s="45" t="str">
        <f t="shared" si="54"/>
        <v/>
      </c>
      <c r="B156" s="60"/>
      <c r="C156" s="61"/>
      <c r="D156" s="62"/>
      <c r="E156" s="63"/>
      <c r="F156" s="37"/>
      <c r="G156" s="36"/>
      <c r="H156" s="38"/>
      <c r="I156" s="38"/>
      <c r="J156" s="35"/>
      <c r="L156" s="39"/>
      <c r="M156" s="39"/>
      <c r="N156" s="62"/>
      <c r="O156" s="64"/>
      <c r="P156" s="64"/>
      <c r="Q156" s="65"/>
      <c r="R156" s="39"/>
      <c r="S156" s="46"/>
      <c r="T156" s="46"/>
      <c r="U156" s="39"/>
      <c r="V156" s="40"/>
      <c r="W156" s="40"/>
      <c r="X156" s="40"/>
      <c r="Y156" s="12" t="str">
        <f>IFERROR(VLOOKUP($F156,PRM!$G$3:$H$5,2,FALSE),"")</f>
        <v/>
      </c>
      <c r="Z156" s="12" t="str">
        <f>IFERROR(VLOOKUP($G156,PRM!$I$3:$J$5,2,FALSE),"")</f>
        <v/>
      </c>
      <c r="AA156" s="12" t="str">
        <f>IFERROR(VLOOKUP(#REF!,PRM!$K$3:$L$4,2,FALSE),"")</f>
        <v/>
      </c>
      <c r="AB156" s="12" t="str">
        <f>IFERROR(VLOOKUP($N156,PRM!$M$3:$N$50,2,FALSE),"")</f>
        <v/>
      </c>
      <c r="AC156" s="12" t="str">
        <f>IFERROR(VLOOKUP($Z$3&amp;$V156,PRM!$Q$3:$R$31,2,FALSE),"")</f>
        <v/>
      </c>
      <c r="AD156" s="12">
        <f>IFERROR(VLOOKUP($Z$3&amp;$W156,PRM!$X$3:$Y$50,2,FALSE),"")</f>
        <v>0</v>
      </c>
      <c r="AE156" s="12">
        <f>IFERROR(VLOOKUP($Z$3&amp;$X156,PRM!$AC$3:$AD$45,2,FALSE),"")</f>
        <v>0</v>
      </c>
      <c r="AF156" s="12" t="str">
        <f>IFERROR(VLOOKUP($Z$3&amp;$V156,PRM!$Q$3:$T$31,3,FALSE),"")</f>
        <v/>
      </c>
      <c r="AG156" s="12" t="str">
        <f>IFERROR(IF($AF156=0,0,MATCH($Z$3,PRM!$U$3:'PRM'!$U$50,0)),"")</f>
        <v/>
      </c>
      <c r="AH156" s="12" t="str">
        <f>IF($Z$3="","",(IF($AF156=0,0,COUNTIF(PRM!$U$3:'PRM'!$U$50,$Z$3))))</f>
        <v/>
      </c>
      <c r="AI156" s="12" t="str">
        <f>IFERROR(VLOOKUP($Z$3&amp;$V156,PRM!$Q$3:$T$31,4,FALSE),"")</f>
        <v/>
      </c>
      <c r="AJ156" s="12" t="str">
        <f>IFERROR(IF($AI156=0,0,MATCH($Z$3,PRM!$Z$3:'PRM'!$Z$95,0)),"")</f>
        <v/>
      </c>
      <c r="AK156" s="12" t="str">
        <f>IF($Z$3="","",IF($AI156=0,0,COUNTIF(PRM!$Z$3:'PRM'!$Z$95,$Z$3)))</f>
        <v/>
      </c>
      <c r="AL156" s="12">
        <f t="shared" si="55"/>
        <v>0</v>
      </c>
      <c r="AM156" s="12">
        <f t="shared" si="56"/>
        <v>0</v>
      </c>
      <c r="AN156" s="12">
        <f t="shared" si="57"/>
        <v>0</v>
      </c>
      <c r="AO156" s="12">
        <f t="shared" si="58"/>
        <v>0</v>
      </c>
      <c r="AP156" s="12">
        <f t="shared" si="46"/>
        <v>0</v>
      </c>
      <c r="AQ156" s="12">
        <f t="shared" si="47"/>
        <v>0</v>
      </c>
      <c r="AR156" s="12">
        <f t="shared" si="48"/>
        <v>0</v>
      </c>
      <c r="AS156" s="12">
        <f t="shared" si="49"/>
        <v>0</v>
      </c>
      <c r="AT156" s="12">
        <f t="shared" si="50"/>
        <v>0</v>
      </c>
      <c r="AU156" s="12" t="e">
        <f>IF(#REF!&lt;&gt;"",IF(AA156="",1,0),0)</f>
        <v>#REF!</v>
      </c>
      <c r="AV156" s="12">
        <f t="shared" si="51"/>
        <v>0</v>
      </c>
      <c r="AW156" s="12">
        <f t="shared" si="52"/>
        <v>0</v>
      </c>
      <c r="AX156" s="12">
        <f t="shared" si="53"/>
        <v>0</v>
      </c>
      <c r="AY156" s="12">
        <f t="shared" si="59"/>
        <v>0</v>
      </c>
      <c r="AZ156" s="12">
        <f t="shared" si="60"/>
        <v>0</v>
      </c>
      <c r="BA156" s="12">
        <f t="shared" si="61"/>
        <v>0</v>
      </c>
      <c r="BB156" s="12">
        <f t="shared" si="62"/>
        <v>0</v>
      </c>
      <c r="BC156" s="12">
        <f t="shared" si="63"/>
        <v>0</v>
      </c>
      <c r="BD156" s="12">
        <f t="shared" si="64"/>
        <v>0</v>
      </c>
      <c r="BE156" s="12">
        <f t="shared" si="65"/>
        <v>0</v>
      </c>
      <c r="BF156" s="12">
        <f t="shared" si="66"/>
        <v>0</v>
      </c>
      <c r="BG156" s="12">
        <f t="shared" si="67"/>
        <v>0</v>
      </c>
      <c r="BH156" s="12">
        <f t="shared" si="68"/>
        <v>0</v>
      </c>
    </row>
    <row r="157" spans="1:60" ht="27.75" customHeight="1">
      <c r="A157" s="45" t="str">
        <f t="shared" si="54"/>
        <v/>
      </c>
      <c r="B157" s="60"/>
      <c r="C157" s="61"/>
      <c r="D157" s="62"/>
      <c r="E157" s="63"/>
      <c r="F157" s="37"/>
      <c r="G157" s="36"/>
      <c r="H157" s="38"/>
      <c r="I157" s="38"/>
      <c r="J157" s="35"/>
      <c r="L157" s="39"/>
      <c r="M157" s="39"/>
      <c r="N157" s="62"/>
      <c r="O157" s="64"/>
      <c r="P157" s="64"/>
      <c r="Q157" s="65"/>
      <c r="R157" s="39"/>
      <c r="S157" s="46"/>
      <c r="T157" s="46"/>
      <c r="U157" s="39"/>
      <c r="V157" s="40"/>
      <c r="W157" s="40"/>
      <c r="X157" s="40"/>
      <c r="Y157" s="12" t="str">
        <f>IFERROR(VLOOKUP($F157,PRM!$G$3:$H$5,2,FALSE),"")</f>
        <v/>
      </c>
      <c r="Z157" s="12" t="str">
        <f>IFERROR(VLOOKUP($G157,PRM!$I$3:$J$5,2,FALSE),"")</f>
        <v/>
      </c>
      <c r="AA157" s="12" t="str">
        <f>IFERROR(VLOOKUP(#REF!,PRM!$K$3:$L$4,2,FALSE),"")</f>
        <v/>
      </c>
      <c r="AB157" s="12" t="str">
        <f>IFERROR(VLOOKUP($N157,PRM!$M$3:$N$50,2,FALSE),"")</f>
        <v/>
      </c>
      <c r="AC157" s="12" t="str">
        <f>IFERROR(VLOOKUP($Z$3&amp;$V157,PRM!$Q$3:$R$31,2,FALSE),"")</f>
        <v/>
      </c>
      <c r="AD157" s="12">
        <f>IFERROR(VLOOKUP($Z$3&amp;$W157,PRM!$X$3:$Y$50,2,FALSE),"")</f>
        <v>0</v>
      </c>
      <c r="AE157" s="12">
        <f>IFERROR(VLOOKUP($Z$3&amp;$X157,PRM!$AC$3:$AD$45,2,FALSE),"")</f>
        <v>0</v>
      </c>
      <c r="AF157" s="12" t="str">
        <f>IFERROR(VLOOKUP($Z$3&amp;$V157,PRM!$Q$3:$T$31,3,FALSE),"")</f>
        <v/>
      </c>
      <c r="AG157" s="12" t="str">
        <f>IFERROR(IF($AF157=0,0,MATCH($Z$3,PRM!$U$3:'PRM'!$U$50,0)),"")</f>
        <v/>
      </c>
      <c r="AH157" s="12" t="str">
        <f>IF($Z$3="","",(IF($AF157=0,0,COUNTIF(PRM!$U$3:'PRM'!$U$50,$Z$3))))</f>
        <v/>
      </c>
      <c r="AI157" s="12" t="str">
        <f>IFERROR(VLOOKUP($Z$3&amp;$V157,PRM!$Q$3:$T$31,4,FALSE),"")</f>
        <v/>
      </c>
      <c r="AJ157" s="12" t="str">
        <f>IFERROR(IF($AI157=0,0,MATCH($Z$3,PRM!$Z$3:'PRM'!$Z$95,0)),"")</f>
        <v/>
      </c>
      <c r="AK157" s="12" t="str">
        <f>IF($Z$3="","",IF($AI157=0,0,COUNTIF(PRM!$Z$3:'PRM'!$Z$95,$Z$3)))</f>
        <v/>
      </c>
      <c r="AL157" s="12">
        <f t="shared" si="55"/>
        <v>0</v>
      </c>
      <c r="AM157" s="12">
        <f t="shared" si="56"/>
        <v>0</v>
      </c>
      <c r="AN157" s="12">
        <f t="shared" si="57"/>
        <v>0</v>
      </c>
      <c r="AO157" s="12">
        <f t="shared" si="58"/>
        <v>0</v>
      </c>
      <c r="AP157" s="12">
        <f t="shared" si="46"/>
        <v>0</v>
      </c>
      <c r="AQ157" s="12">
        <f t="shared" si="47"/>
        <v>0</v>
      </c>
      <c r="AR157" s="12">
        <f t="shared" si="48"/>
        <v>0</v>
      </c>
      <c r="AS157" s="12">
        <f t="shared" si="49"/>
        <v>0</v>
      </c>
      <c r="AT157" s="12">
        <f t="shared" si="50"/>
        <v>0</v>
      </c>
      <c r="AU157" s="12" t="e">
        <f>IF(#REF!&lt;&gt;"",IF(AA157="",1,0),0)</f>
        <v>#REF!</v>
      </c>
      <c r="AV157" s="12">
        <f t="shared" si="51"/>
        <v>0</v>
      </c>
      <c r="AW157" s="12">
        <f t="shared" si="52"/>
        <v>0</v>
      </c>
      <c r="AX157" s="12">
        <f t="shared" si="53"/>
        <v>0</v>
      </c>
      <c r="AY157" s="12">
        <f t="shared" si="59"/>
        <v>0</v>
      </c>
      <c r="AZ157" s="12">
        <f t="shared" si="60"/>
        <v>0</v>
      </c>
      <c r="BA157" s="12">
        <f t="shared" si="61"/>
        <v>0</v>
      </c>
      <c r="BB157" s="12">
        <f t="shared" si="62"/>
        <v>0</v>
      </c>
      <c r="BC157" s="12">
        <f t="shared" si="63"/>
        <v>0</v>
      </c>
      <c r="BD157" s="12">
        <f t="shared" si="64"/>
        <v>0</v>
      </c>
      <c r="BE157" s="12">
        <f t="shared" si="65"/>
        <v>0</v>
      </c>
      <c r="BF157" s="12">
        <f t="shared" si="66"/>
        <v>0</v>
      </c>
      <c r="BG157" s="12">
        <f t="shared" si="67"/>
        <v>0</v>
      </c>
      <c r="BH157" s="12">
        <f t="shared" si="68"/>
        <v>0</v>
      </c>
    </row>
    <row r="158" spans="1:60" ht="27.75" customHeight="1">
      <c r="A158" s="45" t="str">
        <f t="shared" si="54"/>
        <v/>
      </c>
      <c r="B158" s="60"/>
      <c r="C158" s="61"/>
      <c r="D158" s="62"/>
      <c r="E158" s="63"/>
      <c r="F158" s="37"/>
      <c r="G158" s="36"/>
      <c r="H158" s="38"/>
      <c r="I158" s="38"/>
      <c r="J158" s="35"/>
      <c r="L158" s="39"/>
      <c r="M158" s="39"/>
      <c r="N158" s="62"/>
      <c r="O158" s="64"/>
      <c r="P158" s="64"/>
      <c r="Q158" s="65"/>
      <c r="R158" s="39"/>
      <c r="S158" s="46"/>
      <c r="T158" s="46"/>
      <c r="U158" s="39"/>
      <c r="V158" s="40"/>
      <c r="W158" s="40"/>
      <c r="X158" s="40"/>
      <c r="Y158" s="12" t="str">
        <f>IFERROR(VLOOKUP($F158,PRM!$G$3:$H$5,2,FALSE),"")</f>
        <v/>
      </c>
      <c r="Z158" s="12" t="str">
        <f>IFERROR(VLOOKUP($G158,PRM!$I$3:$J$5,2,FALSE),"")</f>
        <v/>
      </c>
      <c r="AA158" s="12" t="str">
        <f>IFERROR(VLOOKUP(#REF!,PRM!$K$3:$L$4,2,FALSE),"")</f>
        <v/>
      </c>
      <c r="AB158" s="12" t="str">
        <f>IFERROR(VLOOKUP($N158,PRM!$M$3:$N$50,2,FALSE),"")</f>
        <v/>
      </c>
      <c r="AC158" s="12" t="str">
        <f>IFERROR(VLOOKUP($Z$3&amp;$V158,PRM!$Q$3:$R$31,2,FALSE),"")</f>
        <v/>
      </c>
      <c r="AD158" s="12">
        <f>IFERROR(VLOOKUP($Z$3&amp;$W158,PRM!$X$3:$Y$50,2,FALSE),"")</f>
        <v>0</v>
      </c>
      <c r="AE158" s="12">
        <f>IFERROR(VLOOKUP($Z$3&amp;$X158,PRM!$AC$3:$AD$45,2,FALSE),"")</f>
        <v>0</v>
      </c>
      <c r="AF158" s="12" t="str">
        <f>IFERROR(VLOOKUP($Z$3&amp;$V158,PRM!$Q$3:$T$31,3,FALSE),"")</f>
        <v/>
      </c>
      <c r="AG158" s="12" t="str">
        <f>IFERROR(IF($AF158=0,0,MATCH($Z$3,PRM!$U$3:'PRM'!$U$50,0)),"")</f>
        <v/>
      </c>
      <c r="AH158" s="12" t="str">
        <f>IF($Z$3="","",(IF($AF158=0,0,COUNTIF(PRM!$U$3:'PRM'!$U$50,$Z$3))))</f>
        <v/>
      </c>
      <c r="AI158" s="12" t="str">
        <f>IFERROR(VLOOKUP($Z$3&amp;$V158,PRM!$Q$3:$T$31,4,FALSE),"")</f>
        <v/>
      </c>
      <c r="AJ158" s="12" t="str">
        <f>IFERROR(IF($AI158=0,0,MATCH($Z$3,PRM!$Z$3:'PRM'!$Z$95,0)),"")</f>
        <v/>
      </c>
      <c r="AK158" s="12" t="str">
        <f>IF($Z$3="","",IF($AI158=0,0,COUNTIF(PRM!$Z$3:'PRM'!$Z$95,$Z$3)))</f>
        <v/>
      </c>
      <c r="AL158" s="12">
        <f t="shared" si="55"/>
        <v>0</v>
      </c>
      <c r="AM158" s="12">
        <f t="shared" si="56"/>
        <v>0</v>
      </c>
      <c r="AN158" s="12">
        <f t="shared" si="57"/>
        <v>0</v>
      </c>
      <c r="AO158" s="12">
        <f t="shared" si="58"/>
        <v>0</v>
      </c>
      <c r="AP158" s="12">
        <f t="shared" si="46"/>
        <v>0</v>
      </c>
      <c r="AQ158" s="12">
        <f t="shared" si="47"/>
        <v>0</v>
      </c>
      <c r="AR158" s="12">
        <f t="shared" si="48"/>
        <v>0</v>
      </c>
      <c r="AS158" s="12">
        <f t="shared" si="49"/>
        <v>0</v>
      </c>
      <c r="AT158" s="12">
        <f t="shared" si="50"/>
        <v>0</v>
      </c>
      <c r="AU158" s="12" t="e">
        <f>IF(#REF!&lt;&gt;"",IF(AA158="",1,0),0)</f>
        <v>#REF!</v>
      </c>
      <c r="AV158" s="12">
        <f t="shared" si="51"/>
        <v>0</v>
      </c>
      <c r="AW158" s="12">
        <f t="shared" si="52"/>
        <v>0</v>
      </c>
      <c r="AX158" s="12">
        <f t="shared" si="53"/>
        <v>0</v>
      </c>
      <c r="AY158" s="12">
        <f t="shared" si="59"/>
        <v>0</v>
      </c>
      <c r="AZ158" s="12">
        <f t="shared" si="60"/>
        <v>0</v>
      </c>
      <c r="BA158" s="12">
        <f t="shared" si="61"/>
        <v>0</v>
      </c>
      <c r="BB158" s="12">
        <f t="shared" si="62"/>
        <v>0</v>
      </c>
      <c r="BC158" s="12">
        <f t="shared" si="63"/>
        <v>0</v>
      </c>
      <c r="BD158" s="12">
        <f t="shared" si="64"/>
        <v>0</v>
      </c>
      <c r="BE158" s="12">
        <f t="shared" si="65"/>
        <v>0</v>
      </c>
      <c r="BF158" s="12">
        <f t="shared" si="66"/>
        <v>0</v>
      </c>
      <c r="BG158" s="12">
        <f t="shared" si="67"/>
        <v>0</v>
      </c>
      <c r="BH158" s="12">
        <f t="shared" si="68"/>
        <v>0</v>
      </c>
    </row>
    <row r="159" spans="1:60" ht="27.75" customHeight="1">
      <c r="A159" s="45" t="str">
        <f t="shared" si="54"/>
        <v/>
      </c>
      <c r="B159" s="60"/>
      <c r="C159" s="61"/>
      <c r="D159" s="62"/>
      <c r="E159" s="63"/>
      <c r="F159" s="37"/>
      <c r="G159" s="36"/>
      <c r="H159" s="38"/>
      <c r="I159" s="38"/>
      <c r="J159" s="35"/>
      <c r="L159" s="39"/>
      <c r="M159" s="39"/>
      <c r="N159" s="62"/>
      <c r="O159" s="64"/>
      <c r="P159" s="64"/>
      <c r="Q159" s="65"/>
      <c r="R159" s="39"/>
      <c r="S159" s="46"/>
      <c r="T159" s="46"/>
      <c r="U159" s="39"/>
      <c r="V159" s="40"/>
      <c r="W159" s="40"/>
      <c r="X159" s="40"/>
      <c r="Y159" s="12" t="str">
        <f>IFERROR(VLOOKUP($F159,PRM!$G$3:$H$5,2,FALSE),"")</f>
        <v/>
      </c>
      <c r="Z159" s="12" t="str">
        <f>IFERROR(VLOOKUP($G159,PRM!$I$3:$J$5,2,FALSE),"")</f>
        <v/>
      </c>
      <c r="AA159" s="12" t="str">
        <f>IFERROR(VLOOKUP(#REF!,PRM!$K$3:$L$4,2,FALSE),"")</f>
        <v/>
      </c>
      <c r="AB159" s="12" t="str">
        <f>IFERROR(VLOOKUP($N159,PRM!$M$3:$N$50,2,FALSE),"")</f>
        <v/>
      </c>
      <c r="AC159" s="12" t="str">
        <f>IFERROR(VLOOKUP($Z$3&amp;$V159,PRM!$Q$3:$R$31,2,FALSE),"")</f>
        <v/>
      </c>
      <c r="AD159" s="12">
        <f>IFERROR(VLOOKUP($Z$3&amp;$W159,PRM!$X$3:$Y$50,2,FALSE),"")</f>
        <v>0</v>
      </c>
      <c r="AE159" s="12">
        <f>IFERROR(VLOOKUP($Z$3&amp;$X159,PRM!$AC$3:$AD$45,2,FALSE),"")</f>
        <v>0</v>
      </c>
      <c r="AF159" s="12" t="str">
        <f>IFERROR(VLOOKUP($Z$3&amp;$V159,PRM!$Q$3:$T$31,3,FALSE),"")</f>
        <v/>
      </c>
      <c r="AG159" s="12" t="str">
        <f>IFERROR(IF($AF159=0,0,MATCH($Z$3,PRM!$U$3:'PRM'!$U$50,0)),"")</f>
        <v/>
      </c>
      <c r="AH159" s="12" t="str">
        <f>IF($Z$3="","",(IF($AF159=0,0,COUNTIF(PRM!$U$3:'PRM'!$U$50,$Z$3))))</f>
        <v/>
      </c>
      <c r="AI159" s="12" t="str">
        <f>IFERROR(VLOOKUP($Z$3&amp;$V159,PRM!$Q$3:$T$31,4,FALSE),"")</f>
        <v/>
      </c>
      <c r="AJ159" s="12" t="str">
        <f>IFERROR(IF($AI159=0,0,MATCH($Z$3,PRM!$Z$3:'PRM'!$Z$95,0)),"")</f>
        <v/>
      </c>
      <c r="AK159" s="12" t="str">
        <f>IF($Z$3="","",IF($AI159=0,0,COUNTIF(PRM!$Z$3:'PRM'!$Z$95,$Z$3)))</f>
        <v/>
      </c>
      <c r="AL159" s="12">
        <f t="shared" si="55"/>
        <v>0</v>
      </c>
      <c r="AM159" s="12">
        <f t="shared" si="56"/>
        <v>0</v>
      </c>
      <c r="AN159" s="12">
        <f t="shared" si="57"/>
        <v>0</v>
      </c>
      <c r="AO159" s="12">
        <f t="shared" si="58"/>
        <v>0</v>
      </c>
      <c r="AP159" s="12">
        <f t="shared" si="46"/>
        <v>0</v>
      </c>
      <c r="AQ159" s="12">
        <f t="shared" si="47"/>
        <v>0</v>
      </c>
      <c r="AR159" s="12">
        <f t="shared" si="48"/>
        <v>0</v>
      </c>
      <c r="AS159" s="12">
        <f t="shared" si="49"/>
        <v>0</v>
      </c>
      <c r="AT159" s="12">
        <f t="shared" si="50"/>
        <v>0</v>
      </c>
      <c r="AU159" s="12" t="e">
        <f>IF(#REF!&lt;&gt;"",IF(AA159="",1,0),0)</f>
        <v>#REF!</v>
      </c>
      <c r="AV159" s="12">
        <f t="shared" si="51"/>
        <v>0</v>
      </c>
      <c r="AW159" s="12">
        <f t="shared" si="52"/>
        <v>0</v>
      </c>
      <c r="AX159" s="12">
        <f t="shared" si="53"/>
        <v>0</v>
      </c>
      <c r="AY159" s="12">
        <f t="shared" si="59"/>
        <v>0</v>
      </c>
      <c r="AZ159" s="12">
        <f t="shared" si="60"/>
        <v>0</v>
      </c>
      <c r="BA159" s="12">
        <f t="shared" si="61"/>
        <v>0</v>
      </c>
      <c r="BB159" s="12">
        <f t="shared" si="62"/>
        <v>0</v>
      </c>
      <c r="BC159" s="12">
        <f t="shared" si="63"/>
        <v>0</v>
      </c>
      <c r="BD159" s="12">
        <f t="shared" si="64"/>
        <v>0</v>
      </c>
      <c r="BE159" s="12">
        <f t="shared" si="65"/>
        <v>0</v>
      </c>
      <c r="BF159" s="12">
        <f t="shared" si="66"/>
        <v>0</v>
      </c>
      <c r="BG159" s="12">
        <f t="shared" si="67"/>
        <v>0</v>
      </c>
      <c r="BH159" s="12">
        <f t="shared" si="68"/>
        <v>0</v>
      </c>
    </row>
    <row r="160" spans="1:60" ht="27.75" customHeight="1">
      <c r="A160" s="45" t="str">
        <f t="shared" si="54"/>
        <v/>
      </c>
      <c r="B160" s="60"/>
      <c r="C160" s="61"/>
      <c r="D160" s="62"/>
      <c r="E160" s="63"/>
      <c r="F160" s="37"/>
      <c r="G160" s="36"/>
      <c r="H160" s="38"/>
      <c r="I160" s="38"/>
      <c r="J160" s="35"/>
      <c r="L160" s="39"/>
      <c r="M160" s="39"/>
      <c r="N160" s="62"/>
      <c r="O160" s="64"/>
      <c r="P160" s="64"/>
      <c r="Q160" s="65"/>
      <c r="R160" s="39"/>
      <c r="S160" s="46"/>
      <c r="T160" s="46"/>
      <c r="U160" s="39"/>
      <c r="V160" s="40"/>
      <c r="W160" s="40"/>
      <c r="X160" s="40"/>
      <c r="Y160" s="12" t="str">
        <f>IFERROR(VLOOKUP($F160,PRM!$G$3:$H$5,2,FALSE),"")</f>
        <v/>
      </c>
      <c r="Z160" s="12" t="str">
        <f>IFERROR(VLOOKUP($G160,PRM!$I$3:$J$5,2,FALSE),"")</f>
        <v/>
      </c>
      <c r="AA160" s="12" t="str">
        <f>IFERROR(VLOOKUP(#REF!,PRM!$K$3:$L$4,2,FALSE),"")</f>
        <v/>
      </c>
      <c r="AB160" s="12" t="str">
        <f>IFERROR(VLOOKUP($N160,PRM!$M$3:$N$50,2,FALSE),"")</f>
        <v/>
      </c>
      <c r="AC160" s="12" t="str">
        <f>IFERROR(VLOOKUP($Z$3&amp;$V160,PRM!$Q$3:$R$31,2,FALSE),"")</f>
        <v/>
      </c>
      <c r="AD160" s="12">
        <f>IFERROR(VLOOKUP($Z$3&amp;$W160,PRM!$X$3:$Y$50,2,FALSE),"")</f>
        <v>0</v>
      </c>
      <c r="AE160" s="12">
        <f>IFERROR(VLOOKUP($Z$3&amp;$X160,PRM!$AC$3:$AD$45,2,FALSE),"")</f>
        <v>0</v>
      </c>
      <c r="AF160" s="12" t="str">
        <f>IFERROR(VLOOKUP($Z$3&amp;$V160,PRM!$Q$3:$T$31,3,FALSE),"")</f>
        <v/>
      </c>
      <c r="AG160" s="12" t="str">
        <f>IFERROR(IF($AF160=0,0,MATCH($Z$3,PRM!$U$3:'PRM'!$U$50,0)),"")</f>
        <v/>
      </c>
      <c r="AH160" s="12" t="str">
        <f>IF($Z$3="","",(IF($AF160=0,0,COUNTIF(PRM!$U$3:'PRM'!$U$50,$Z$3))))</f>
        <v/>
      </c>
      <c r="AI160" s="12" t="str">
        <f>IFERROR(VLOOKUP($Z$3&amp;$V160,PRM!$Q$3:$T$31,4,FALSE),"")</f>
        <v/>
      </c>
      <c r="AJ160" s="12" t="str">
        <f>IFERROR(IF($AI160=0,0,MATCH($Z$3,PRM!$Z$3:'PRM'!$Z$95,0)),"")</f>
        <v/>
      </c>
      <c r="AK160" s="12" t="str">
        <f>IF($Z$3="","",IF($AI160=0,0,COUNTIF(PRM!$Z$3:'PRM'!$Z$95,$Z$3)))</f>
        <v/>
      </c>
      <c r="AL160" s="12">
        <f t="shared" si="55"/>
        <v>0</v>
      </c>
      <c r="AM160" s="12">
        <f t="shared" si="56"/>
        <v>0</v>
      </c>
      <c r="AN160" s="12">
        <f t="shared" si="57"/>
        <v>0</v>
      </c>
      <c r="AO160" s="12">
        <f t="shared" si="58"/>
        <v>0</v>
      </c>
      <c r="AP160" s="12">
        <f t="shared" si="46"/>
        <v>0</v>
      </c>
      <c r="AQ160" s="12">
        <f t="shared" si="47"/>
        <v>0</v>
      </c>
      <c r="AR160" s="12">
        <f t="shared" si="48"/>
        <v>0</v>
      </c>
      <c r="AS160" s="12">
        <f t="shared" si="49"/>
        <v>0</v>
      </c>
      <c r="AT160" s="12">
        <f t="shared" si="50"/>
        <v>0</v>
      </c>
      <c r="AU160" s="12" t="e">
        <f>IF(#REF!&lt;&gt;"",IF(AA160="",1,0),0)</f>
        <v>#REF!</v>
      </c>
      <c r="AV160" s="12">
        <f t="shared" si="51"/>
        <v>0</v>
      </c>
      <c r="AW160" s="12">
        <f t="shared" si="52"/>
        <v>0</v>
      </c>
      <c r="AX160" s="12">
        <f t="shared" si="53"/>
        <v>0</v>
      </c>
      <c r="AY160" s="12">
        <f t="shared" si="59"/>
        <v>0</v>
      </c>
      <c r="AZ160" s="12">
        <f t="shared" si="60"/>
        <v>0</v>
      </c>
      <c r="BA160" s="12">
        <f t="shared" si="61"/>
        <v>0</v>
      </c>
      <c r="BB160" s="12">
        <f t="shared" si="62"/>
        <v>0</v>
      </c>
      <c r="BC160" s="12">
        <f t="shared" si="63"/>
        <v>0</v>
      </c>
      <c r="BD160" s="12">
        <f t="shared" si="64"/>
        <v>0</v>
      </c>
      <c r="BE160" s="12">
        <f t="shared" si="65"/>
        <v>0</v>
      </c>
      <c r="BF160" s="12">
        <f t="shared" si="66"/>
        <v>0</v>
      </c>
      <c r="BG160" s="12">
        <f t="shared" si="67"/>
        <v>0</v>
      </c>
      <c r="BH160" s="12">
        <f t="shared" si="68"/>
        <v>0</v>
      </c>
    </row>
    <row r="161" spans="1:60" ht="27.75" customHeight="1">
      <c r="A161" s="45" t="str">
        <f t="shared" si="54"/>
        <v/>
      </c>
      <c r="B161" s="60"/>
      <c r="C161" s="61"/>
      <c r="D161" s="62"/>
      <c r="E161" s="63"/>
      <c r="F161" s="37"/>
      <c r="G161" s="36"/>
      <c r="H161" s="38"/>
      <c r="I161" s="38"/>
      <c r="J161" s="35"/>
      <c r="L161" s="39"/>
      <c r="M161" s="39"/>
      <c r="N161" s="62"/>
      <c r="O161" s="64"/>
      <c r="P161" s="64"/>
      <c r="Q161" s="65"/>
      <c r="R161" s="39"/>
      <c r="S161" s="46"/>
      <c r="T161" s="46"/>
      <c r="U161" s="39"/>
      <c r="V161" s="40"/>
      <c r="W161" s="40"/>
      <c r="X161" s="40"/>
      <c r="Y161" s="12" t="str">
        <f>IFERROR(VLOOKUP($F161,PRM!$G$3:$H$5,2,FALSE),"")</f>
        <v/>
      </c>
      <c r="Z161" s="12" t="str">
        <f>IFERROR(VLOOKUP($G161,PRM!$I$3:$J$5,2,FALSE),"")</f>
        <v/>
      </c>
      <c r="AA161" s="12" t="str">
        <f>IFERROR(VLOOKUP(#REF!,PRM!$K$3:$L$4,2,FALSE),"")</f>
        <v/>
      </c>
      <c r="AB161" s="12" t="str">
        <f>IFERROR(VLOOKUP($N161,PRM!$M$3:$N$50,2,FALSE),"")</f>
        <v/>
      </c>
      <c r="AC161" s="12" t="str">
        <f>IFERROR(VLOOKUP($Z$3&amp;$V161,PRM!$Q$3:$R$31,2,FALSE),"")</f>
        <v/>
      </c>
      <c r="AD161" s="12">
        <f>IFERROR(VLOOKUP($Z$3&amp;$W161,PRM!$X$3:$Y$50,2,FALSE),"")</f>
        <v>0</v>
      </c>
      <c r="AE161" s="12">
        <f>IFERROR(VLOOKUP($Z$3&amp;$X161,PRM!$AC$3:$AD$45,2,FALSE),"")</f>
        <v>0</v>
      </c>
      <c r="AF161" s="12" t="str">
        <f>IFERROR(VLOOKUP($Z$3&amp;$V161,PRM!$Q$3:$T$31,3,FALSE),"")</f>
        <v/>
      </c>
      <c r="AG161" s="12" t="str">
        <f>IFERROR(IF($AF161=0,0,MATCH($Z$3,PRM!$U$3:'PRM'!$U$50,0)),"")</f>
        <v/>
      </c>
      <c r="AH161" s="12" t="str">
        <f>IF($Z$3="","",(IF($AF161=0,0,COUNTIF(PRM!$U$3:'PRM'!$U$50,$Z$3))))</f>
        <v/>
      </c>
      <c r="AI161" s="12" t="str">
        <f>IFERROR(VLOOKUP($Z$3&amp;$V161,PRM!$Q$3:$T$31,4,FALSE),"")</f>
        <v/>
      </c>
      <c r="AJ161" s="12" t="str">
        <f>IFERROR(IF($AI161=0,0,MATCH($Z$3,PRM!$Z$3:'PRM'!$Z$95,0)),"")</f>
        <v/>
      </c>
      <c r="AK161" s="12" t="str">
        <f>IF($Z$3="","",IF($AI161=0,0,COUNTIF(PRM!$Z$3:'PRM'!$Z$95,$Z$3)))</f>
        <v/>
      </c>
      <c r="AL161" s="12">
        <f t="shared" si="55"/>
        <v>0</v>
      </c>
      <c r="AM161" s="12">
        <f t="shared" si="56"/>
        <v>0</v>
      </c>
      <c r="AN161" s="12">
        <f t="shared" si="57"/>
        <v>0</v>
      </c>
      <c r="AO161" s="12">
        <f t="shared" si="58"/>
        <v>0</v>
      </c>
      <c r="AP161" s="12">
        <f t="shared" si="46"/>
        <v>0</v>
      </c>
      <c r="AQ161" s="12">
        <f t="shared" si="47"/>
        <v>0</v>
      </c>
      <c r="AR161" s="12">
        <f t="shared" si="48"/>
        <v>0</v>
      </c>
      <c r="AS161" s="12">
        <f t="shared" si="49"/>
        <v>0</v>
      </c>
      <c r="AT161" s="12">
        <f t="shared" si="50"/>
        <v>0</v>
      </c>
      <c r="AU161" s="12" t="e">
        <f>IF(#REF!&lt;&gt;"",IF(AA161="",1,0),0)</f>
        <v>#REF!</v>
      </c>
      <c r="AV161" s="12">
        <f t="shared" si="51"/>
        <v>0</v>
      </c>
      <c r="AW161" s="12">
        <f t="shared" si="52"/>
        <v>0</v>
      </c>
      <c r="AX161" s="12">
        <f t="shared" si="53"/>
        <v>0</v>
      </c>
      <c r="AY161" s="12">
        <f t="shared" si="59"/>
        <v>0</v>
      </c>
      <c r="AZ161" s="12">
        <f t="shared" si="60"/>
        <v>0</v>
      </c>
      <c r="BA161" s="12">
        <f t="shared" si="61"/>
        <v>0</v>
      </c>
      <c r="BB161" s="12">
        <f t="shared" si="62"/>
        <v>0</v>
      </c>
      <c r="BC161" s="12">
        <f t="shared" si="63"/>
        <v>0</v>
      </c>
      <c r="BD161" s="12">
        <f t="shared" si="64"/>
        <v>0</v>
      </c>
      <c r="BE161" s="12">
        <f t="shared" si="65"/>
        <v>0</v>
      </c>
      <c r="BF161" s="12">
        <f t="shared" si="66"/>
        <v>0</v>
      </c>
      <c r="BG161" s="12">
        <f t="shared" si="67"/>
        <v>0</v>
      </c>
      <c r="BH161" s="12">
        <f t="shared" si="68"/>
        <v>0</v>
      </c>
    </row>
    <row r="162" spans="1:60" ht="27.75" customHeight="1">
      <c r="A162" s="45" t="str">
        <f t="shared" si="54"/>
        <v/>
      </c>
      <c r="B162" s="60"/>
      <c r="C162" s="61"/>
      <c r="D162" s="62"/>
      <c r="E162" s="63"/>
      <c r="F162" s="37"/>
      <c r="G162" s="36"/>
      <c r="H162" s="38"/>
      <c r="I162" s="38"/>
      <c r="J162" s="35"/>
      <c r="L162" s="39"/>
      <c r="M162" s="39"/>
      <c r="N162" s="62"/>
      <c r="O162" s="64"/>
      <c r="P162" s="64"/>
      <c r="Q162" s="65"/>
      <c r="R162" s="39"/>
      <c r="S162" s="46"/>
      <c r="T162" s="46"/>
      <c r="U162" s="39"/>
      <c r="V162" s="40"/>
      <c r="W162" s="40"/>
      <c r="X162" s="40"/>
      <c r="Y162" s="12" t="str">
        <f>IFERROR(VLOOKUP($F162,PRM!$G$3:$H$5,2,FALSE),"")</f>
        <v/>
      </c>
      <c r="Z162" s="12" t="str">
        <f>IFERROR(VLOOKUP($G162,PRM!$I$3:$J$5,2,FALSE),"")</f>
        <v/>
      </c>
      <c r="AA162" s="12" t="str">
        <f>IFERROR(VLOOKUP(#REF!,PRM!$K$3:$L$4,2,FALSE),"")</f>
        <v/>
      </c>
      <c r="AB162" s="12" t="str">
        <f>IFERROR(VLOOKUP($N162,PRM!$M$3:$N$50,2,FALSE),"")</f>
        <v/>
      </c>
      <c r="AC162" s="12" t="str">
        <f>IFERROR(VLOOKUP($Z$3&amp;$V162,PRM!$Q$3:$R$31,2,FALSE),"")</f>
        <v/>
      </c>
      <c r="AD162" s="12">
        <f>IFERROR(VLOOKUP($Z$3&amp;$W162,PRM!$X$3:$Y$50,2,FALSE),"")</f>
        <v>0</v>
      </c>
      <c r="AE162" s="12">
        <f>IFERROR(VLOOKUP($Z$3&amp;$X162,PRM!$AC$3:$AD$45,2,FALSE),"")</f>
        <v>0</v>
      </c>
      <c r="AF162" s="12" t="str">
        <f>IFERROR(VLOOKUP($Z$3&amp;$V162,PRM!$Q$3:$T$31,3,FALSE),"")</f>
        <v/>
      </c>
      <c r="AG162" s="12" t="str">
        <f>IFERROR(IF($AF162=0,0,MATCH($Z$3,PRM!$U$3:'PRM'!$U$50,0)),"")</f>
        <v/>
      </c>
      <c r="AH162" s="12" t="str">
        <f>IF($Z$3="","",(IF($AF162=0,0,COUNTIF(PRM!$U$3:'PRM'!$U$50,$Z$3))))</f>
        <v/>
      </c>
      <c r="AI162" s="12" t="str">
        <f>IFERROR(VLOOKUP($Z$3&amp;$V162,PRM!$Q$3:$T$31,4,FALSE),"")</f>
        <v/>
      </c>
      <c r="AJ162" s="12" t="str">
        <f>IFERROR(IF($AI162=0,0,MATCH($Z$3,PRM!$Z$3:'PRM'!$Z$95,0)),"")</f>
        <v/>
      </c>
      <c r="AK162" s="12" t="str">
        <f>IF($Z$3="","",IF($AI162=0,0,COUNTIF(PRM!$Z$3:'PRM'!$Z$95,$Z$3)))</f>
        <v/>
      </c>
      <c r="AL162" s="12">
        <f t="shared" si="55"/>
        <v>0</v>
      </c>
      <c r="AM162" s="12">
        <f t="shared" si="56"/>
        <v>0</v>
      </c>
      <c r="AN162" s="12">
        <f t="shared" si="57"/>
        <v>0</v>
      </c>
      <c r="AO162" s="12">
        <f t="shared" si="58"/>
        <v>0</v>
      </c>
      <c r="AP162" s="12">
        <f t="shared" si="46"/>
        <v>0</v>
      </c>
      <c r="AQ162" s="12">
        <f t="shared" si="47"/>
        <v>0</v>
      </c>
      <c r="AR162" s="12">
        <f t="shared" si="48"/>
        <v>0</v>
      </c>
      <c r="AS162" s="12">
        <f t="shared" si="49"/>
        <v>0</v>
      </c>
      <c r="AT162" s="12">
        <f t="shared" si="50"/>
        <v>0</v>
      </c>
      <c r="AU162" s="12" t="e">
        <f>IF(#REF!&lt;&gt;"",IF(AA162="",1,0),0)</f>
        <v>#REF!</v>
      </c>
      <c r="AV162" s="12">
        <f t="shared" si="51"/>
        <v>0</v>
      </c>
      <c r="AW162" s="12">
        <f t="shared" si="52"/>
        <v>0</v>
      </c>
      <c r="AX162" s="12">
        <f t="shared" si="53"/>
        <v>0</v>
      </c>
      <c r="AY162" s="12">
        <f t="shared" si="59"/>
        <v>0</v>
      </c>
      <c r="AZ162" s="12">
        <f t="shared" si="60"/>
        <v>0</v>
      </c>
      <c r="BA162" s="12">
        <f t="shared" si="61"/>
        <v>0</v>
      </c>
      <c r="BB162" s="12">
        <f t="shared" si="62"/>
        <v>0</v>
      </c>
      <c r="BC162" s="12">
        <f t="shared" si="63"/>
        <v>0</v>
      </c>
      <c r="BD162" s="12">
        <f t="shared" si="64"/>
        <v>0</v>
      </c>
      <c r="BE162" s="12">
        <f t="shared" si="65"/>
        <v>0</v>
      </c>
      <c r="BF162" s="12">
        <f t="shared" si="66"/>
        <v>0</v>
      </c>
      <c r="BG162" s="12">
        <f t="shared" si="67"/>
        <v>0</v>
      </c>
      <c r="BH162" s="12">
        <f t="shared" si="68"/>
        <v>0</v>
      </c>
    </row>
    <row r="163" spans="1:60" ht="27.75" customHeight="1">
      <c r="A163" s="45" t="str">
        <f t="shared" si="54"/>
        <v/>
      </c>
      <c r="B163" s="60"/>
      <c r="C163" s="61"/>
      <c r="D163" s="62"/>
      <c r="E163" s="63"/>
      <c r="F163" s="37"/>
      <c r="G163" s="36"/>
      <c r="H163" s="38"/>
      <c r="I163" s="38"/>
      <c r="J163" s="35"/>
      <c r="L163" s="39"/>
      <c r="M163" s="39"/>
      <c r="N163" s="62"/>
      <c r="O163" s="64"/>
      <c r="P163" s="64"/>
      <c r="Q163" s="65"/>
      <c r="R163" s="39"/>
      <c r="S163" s="46"/>
      <c r="T163" s="46"/>
      <c r="U163" s="39"/>
      <c r="V163" s="40"/>
      <c r="W163" s="40"/>
      <c r="X163" s="40"/>
      <c r="Y163" s="12" t="str">
        <f>IFERROR(VLOOKUP($F163,PRM!$G$3:$H$5,2,FALSE),"")</f>
        <v/>
      </c>
      <c r="Z163" s="12" t="str">
        <f>IFERROR(VLOOKUP($G163,PRM!$I$3:$J$5,2,FALSE),"")</f>
        <v/>
      </c>
      <c r="AA163" s="12" t="str">
        <f>IFERROR(VLOOKUP(#REF!,PRM!$K$3:$L$4,2,FALSE),"")</f>
        <v/>
      </c>
      <c r="AB163" s="12" t="str">
        <f>IFERROR(VLOOKUP($N163,PRM!$M$3:$N$50,2,FALSE),"")</f>
        <v/>
      </c>
      <c r="AC163" s="12" t="str">
        <f>IFERROR(VLOOKUP($Z$3&amp;$V163,PRM!$Q$3:$R$31,2,FALSE),"")</f>
        <v/>
      </c>
      <c r="AD163" s="12">
        <f>IFERROR(VLOOKUP($Z$3&amp;$W163,PRM!$X$3:$Y$50,2,FALSE),"")</f>
        <v>0</v>
      </c>
      <c r="AE163" s="12">
        <f>IFERROR(VLOOKUP($Z$3&amp;$X163,PRM!$AC$3:$AD$45,2,FALSE),"")</f>
        <v>0</v>
      </c>
      <c r="AF163" s="12" t="str">
        <f>IFERROR(VLOOKUP($Z$3&amp;$V163,PRM!$Q$3:$T$31,3,FALSE),"")</f>
        <v/>
      </c>
      <c r="AG163" s="12" t="str">
        <f>IFERROR(IF($AF163=0,0,MATCH($Z$3,PRM!$U$3:'PRM'!$U$50,0)),"")</f>
        <v/>
      </c>
      <c r="AH163" s="12" t="str">
        <f>IF($Z$3="","",(IF($AF163=0,0,COUNTIF(PRM!$U$3:'PRM'!$U$50,$Z$3))))</f>
        <v/>
      </c>
      <c r="AI163" s="12" t="str">
        <f>IFERROR(VLOOKUP($Z$3&amp;$V163,PRM!$Q$3:$T$31,4,FALSE),"")</f>
        <v/>
      </c>
      <c r="AJ163" s="12" t="str">
        <f>IFERROR(IF($AI163=0,0,MATCH($Z$3,PRM!$Z$3:'PRM'!$Z$95,0)),"")</f>
        <v/>
      </c>
      <c r="AK163" s="12" t="str">
        <f>IF($Z$3="","",IF($AI163=0,0,COUNTIF(PRM!$Z$3:'PRM'!$Z$95,$Z$3)))</f>
        <v/>
      </c>
      <c r="AL163" s="12">
        <f t="shared" si="55"/>
        <v>0</v>
      </c>
      <c r="AM163" s="12">
        <f t="shared" si="56"/>
        <v>0</v>
      </c>
      <c r="AN163" s="12">
        <f t="shared" si="57"/>
        <v>0</v>
      </c>
      <c r="AO163" s="12">
        <f t="shared" si="58"/>
        <v>0</v>
      </c>
      <c r="AP163" s="12">
        <f t="shared" si="46"/>
        <v>0</v>
      </c>
      <c r="AQ163" s="12">
        <f t="shared" si="47"/>
        <v>0</v>
      </c>
      <c r="AR163" s="12">
        <f t="shared" si="48"/>
        <v>0</v>
      </c>
      <c r="AS163" s="12">
        <f t="shared" si="49"/>
        <v>0</v>
      </c>
      <c r="AT163" s="12">
        <f t="shared" si="50"/>
        <v>0</v>
      </c>
      <c r="AU163" s="12" t="e">
        <f>IF(#REF!&lt;&gt;"",IF(AA163="",1,0),0)</f>
        <v>#REF!</v>
      </c>
      <c r="AV163" s="12">
        <f t="shared" si="51"/>
        <v>0</v>
      </c>
      <c r="AW163" s="12">
        <f t="shared" si="52"/>
        <v>0</v>
      </c>
      <c r="AX163" s="12">
        <f t="shared" si="53"/>
        <v>0</v>
      </c>
      <c r="AY163" s="12">
        <f t="shared" si="59"/>
        <v>0</v>
      </c>
      <c r="AZ163" s="12">
        <f t="shared" si="60"/>
        <v>0</v>
      </c>
      <c r="BA163" s="12">
        <f t="shared" si="61"/>
        <v>0</v>
      </c>
      <c r="BB163" s="12">
        <f t="shared" si="62"/>
        <v>0</v>
      </c>
      <c r="BC163" s="12">
        <f t="shared" si="63"/>
        <v>0</v>
      </c>
      <c r="BD163" s="12">
        <f t="shared" si="64"/>
        <v>0</v>
      </c>
      <c r="BE163" s="12">
        <f t="shared" si="65"/>
        <v>0</v>
      </c>
      <c r="BF163" s="12">
        <f t="shared" si="66"/>
        <v>0</v>
      </c>
      <c r="BG163" s="12">
        <f t="shared" si="67"/>
        <v>0</v>
      </c>
      <c r="BH163" s="12">
        <f t="shared" si="68"/>
        <v>0</v>
      </c>
    </row>
    <row r="164" spans="1:60" ht="27.75" customHeight="1">
      <c r="A164" s="45" t="str">
        <f t="shared" si="54"/>
        <v/>
      </c>
      <c r="B164" s="60"/>
      <c r="C164" s="61"/>
      <c r="D164" s="62"/>
      <c r="E164" s="63"/>
      <c r="F164" s="37"/>
      <c r="G164" s="36"/>
      <c r="H164" s="38"/>
      <c r="I164" s="38"/>
      <c r="J164" s="35"/>
      <c r="L164" s="39"/>
      <c r="M164" s="39"/>
      <c r="N164" s="62"/>
      <c r="O164" s="64"/>
      <c r="P164" s="64"/>
      <c r="Q164" s="65"/>
      <c r="R164" s="39"/>
      <c r="S164" s="46"/>
      <c r="T164" s="46"/>
      <c r="U164" s="39"/>
      <c r="V164" s="40"/>
      <c r="W164" s="40"/>
      <c r="X164" s="40"/>
      <c r="Y164" s="12" t="str">
        <f>IFERROR(VLOOKUP($F164,PRM!$G$3:$H$5,2,FALSE),"")</f>
        <v/>
      </c>
      <c r="Z164" s="12" t="str">
        <f>IFERROR(VLOOKUP($G164,PRM!$I$3:$J$5,2,FALSE),"")</f>
        <v/>
      </c>
      <c r="AA164" s="12" t="str">
        <f>IFERROR(VLOOKUP(#REF!,PRM!$K$3:$L$4,2,FALSE),"")</f>
        <v/>
      </c>
      <c r="AB164" s="12" t="str">
        <f>IFERROR(VLOOKUP($N164,PRM!$M$3:$N$50,2,FALSE),"")</f>
        <v/>
      </c>
      <c r="AC164" s="12" t="str">
        <f>IFERROR(VLOOKUP($Z$3&amp;$V164,PRM!$Q$3:$R$31,2,FALSE),"")</f>
        <v/>
      </c>
      <c r="AD164" s="12">
        <f>IFERROR(VLOOKUP($Z$3&amp;$W164,PRM!$X$3:$Y$50,2,FALSE),"")</f>
        <v>0</v>
      </c>
      <c r="AE164" s="12">
        <f>IFERROR(VLOOKUP($Z$3&amp;$X164,PRM!$AC$3:$AD$45,2,FALSE),"")</f>
        <v>0</v>
      </c>
      <c r="AF164" s="12" t="str">
        <f>IFERROR(VLOOKUP($Z$3&amp;$V164,PRM!$Q$3:$T$31,3,FALSE),"")</f>
        <v/>
      </c>
      <c r="AG164" s="12" t="str">
        <f>IFERROR(IF($AF164=0,0,MATCH($Z$3,PRM!$U$3:'PRM'!$U$50,0)),"")</f>
        <v/>
      </c>
      <c r="AH164" s="12" t="str">
        <f>IF($Z$3="","",(IF($AF164=0,0,COUNTIF(PRM!$U$3:'PRM'!$U$50,$Z$3))))</f>
        <v/>
      </c>
      <c r="AI164" s="12" t="str">
        <f>IFERROR(VLOOKUP($Z$3&amp;$V164,PRM!$Q$3:$T$31,4,FALSE),"")</f>
        <v/>
      </c>
      <c r="AJ164" s="12" t="str">
        <f>IFERROR(IF($AI164=0,0,MATCH($Z$3,PRM!$Z$3:'PRM'!$Z$95,0)),"")</f>
        <v/>
      </c>
      <c r="AK164" s="12" t="str">
        <f>IF($Z$3="","",IF($AI164=0,0,COUNTIF(PRM!$Z$3:'PRM'!$Z$95,$Z$3)))</f>
        <v/>
      </c>
      <c r="AL164" s="12">
        <f t="shared" si="55"/>
        <v>0</v>
      </c>
      <c r="AM164" s="12">
        <f t="shared" si="56"/>
        <v>0</v>
      </c>
      <c r="AN164" s="12">
        <f t="shared" si="57"/>
        <v>0</v>
      </c>
      <c r="AO164" s="12">
        <f t="shared" si="58"/>
        <v>0</v>
      </c>
      <c r="AP164" s="12">
        <f t="shared" si="46"/>
        <v>0</v>
      </c>
      <c r="AQ164" s="12">
        <f t="shared" si="47"/>
        <v>0</v>
      </c>
      <c r="AR164" s="12">
        <f t="shared" si="48"/>
        <v>0</v>
      </c>
      <c r="AS164" s="12">
        <f t="shared" si="49"/>
        <v>0</v>
      </c>
      <c r="AT164" s="12">
        <f t="shared" si="50"/>
        <v>0</v>
      </c>
      <c r="AU164" s="12" t="e">
        <f>IF(#REF!&lt;&gt;"",IF(AA164="",1,0),0)</f>
        <v>#REF!</v>
      </c>
      <c r="AV164" s="12">
        <f t="shared" si="51"/>
        <v>0</v>
      </c>
      <c r="AW164" s="12">
        <f t="shared" si="52"/>
        <v>0</v>
      </c>
      <c r="AX164" s="12">
        <f t="shared" si="53"/>
        <v>0</v>
      </c>
      <c r="AY164" s="12">
        <f t="shared" si="59"/>
        <v>0</v>
      </c>
      <c r="AZ164" s="12">
        <f t="shared" si="60"/>
        <v>0</v>
      </c>
      <c r="BA164" s="12">
        <f t="shared" si="61"/>
        <v>0</v>
      </c>
      <c r="BB164" s="12">
        <f t="shared" si="62"/>
        <v>0</v>
      </c>
      <c r="BC164" s="12">
        <f t="shared" si="63"/>
        <v>0</v>
      </c>
      <c r="BD164" s="12">
        <f t="shared" si="64"/>
        <v>0</v>
      </c>
      <c r="BE164" s="12">
        <f t="shared" si="65"/>
        <v>0</v>
      </c>
      <c r="BF164" s="12">
        <f t="shared" si="66"/>
        <v>0</v>
      </c>
      <c r="BG164" s="12">
        <f t="shared" si="67"/>
        <v>0</v>
      </c>
      <c r="BH164" s="12">
        <f t="shared" si="68"/>
        <v>0</v>
      </c>
    </row>
    <row r="165" spans="1:60" ht="27.75" customHeight="1">
      <c r="A165" s="45" t="str">
        <f t="shared" si="54"/>
        <v/>
      </c>
      <c r="B165" s="60"/>
      <c r="C165" s="61"/>
      <c r="D165" s="62"/>
      <c r="E165" s="63"/>
      <c r="F165" s="37"/>
      <c r="G165" s="36"/>
      <c r="H165" s="38"/>
      <c r="I165" s="38"/>
      <c r="J165" s="35"/>
      <c r="L165" s="39"/>
      <c r="M165" s="39"/>
      <c r="N165" s="62"/>
      <c r="O165" s="64"/>
      <c r="P165" s="64"/>
      <c r="Q165" s="65"/>
      <c r="R165" s="39"/>
      <c r="S165" s="46"/>
      <c r="T165" s="46"/>
      <c r="U165" s="39"/>
      <c r="V165" s="40"/>
      <c r="W165" s="40"/>
      <c r="X165" s="40"/>
      <c r="Y165" s="12" t="str">
        <f>IFERROR(VLOOKUP($F165,PRM!$G$3:$H$5,2,FALSE),"")</f>
        <v/>
      </c>
      <c r="Z165" s="12" t="str">
        <f>IFERROR(VLOOKUP($G165,PRM!$I$3:$J$5,2,FALSE),"")</f>
        <v/>
      </c>
      <c r="AA165" s="12" t="str">
        <f>IFERROR(VLOOKUP(#REF!,PRM!$K$3:$L$4,2,FALSE),"")</f>
        <v/>
      </c>
      <c r="AB165" s="12" t="str">
        <f>IFERROR(VLOOKUP($N165,PRM!$M$3:$N$50,2,FALSE),"")</f>
        <v/>
      </c>
      <c r="AC165" s="12" t="str">
        <f>IFERROR(VLOOKUP($Z$3&amp;$V165,PRM!$Q$3:$R$31,2,FALSE),"")</f>
        <v/>
      </c>
      <c r="AD165" s="12">
        <f>IFERROR(VLOOKUP($Z$3&amp;$W165,PRM!$X$3:$Y$50,2,FALSE),"")</f>
        <v>0</v>
      </c>
      <c r="AE165" s="12">
        <f>IFERROR(VLOOKUP($Z$3&amp;$X165,PRM!$AC$3:$AD$45,2,FALSE),"")</f>
        <v>0</v>
      </c>
      <c r="AF165" s="12" t="str">
        <f>IFERROR(VLOOKUP($Z$3&amp;$V165,PRM!$Q$3:$T$31,3,FALSE),"")</f>
        <v/>
      </c>
      <c r="AG165" s="12" t="str">
        <f>IFERROR(IF($AF165=0,0,MATCH($Z$3,PRM!$U$3:'PRM'!$U$50,0)),"")</f>
        <v/>
      </c>
      <c r="AH165" s="12" t="str">
        <f>IF($Z$3="","",(IF($AF165=0,0,COUNTIF(PRM!$U$3:'PRM'!$U$50,$Z$3))))</f>
        <v/>
      </c>
      <c r="AI165" s="12" t="str">
        <f>IFERROR(VLOOKUP($Z$3&amp;$V165,PRM!$Q$3:$T$31,4,FALSE),"")</f>
        <v/>
      </c>
      <c r="AJ165" s="12" t="str">
        <f>IFERROR(IF($AI165=0,0,MATCH($Z$3,PRM!$Z$3:'PRM'!$Z$95,0)),"")</f>
        <v/>
      </c>
      <c r="AK165" s="12" t="str">
        <f>IF($Z$3="","",IF($AI165=0,0,COUNTIF(PRM!$Z$3:'PRM'!$Z$95,$Z$3)))</f>
        <v/>
      </c>
      <c r="AL165" s="12">
        <f t="shared" si="55"/>
        <v>0</v>
      </c>
      <c r="AM165" s="12">
        <f t="shared" si="56"/>
        <v>0</v>
      </c>
      <c r="AN165" s="12">
        <f t="shared" si="57"/>
        <v>0</v>
      </c>
      <c r="AO165" s="12">
        <f t="shared" si="58"/>
        <v>0</v>
      </c>
      <c r="AP165" s="12">
        <f t="shared" si="46"/>
        <v>0</v>
      </c>
      <c r="AQ165" s="12">
        <f t="shared" si="47"/>
        <v>0</v>
      </c>
      <c r="AR165" s="12">
        <f t="shared" si="48"/>
        <v>0</v>
      </c>
      <c r="AS165" s="12">
        <f t="shared" si="49"/>
        <v>0</v>
      </c>
      <c r="AT165" s="12">
        <f t="shared" si="50"/>
        <v>0</v>
      </c>
      <c r="AU165" s="12" t="e">
        <f>IF(#REF!&lt;&gt;"",IF(AA165="",1,0),0)</f>
        <v>#REF!</v>
      </c>
      <c r="AV165" s="12">
        <f t="shared" si="51"/>
        <v>0</v>
      </c>
      <c r="AW165" s="12">
        <f t="shared" si="52"/>
        <v>0</v>
      </c>
      <c r="AX165" s="12">
        <f t="shared" si="53"/>
        <v>0</v>
      </c>
      <c r="AY165" s="12">
        <f t="shared" si="59"/>
        <v>0</v>
      </c>
      <c r="AZ165" s="12">
        <f t="shared" si="60"/>
        <v>0</v>
      </c>
      <c r="BA165" s="12">
        <f t="shared" si="61"/>
        <v>0</v>
      </c>
      <c r="BB165" s="12">
        <f t="shared" si="62"/>
        <v>0</v>
      </c>
      <c r="BC165" s="12">
        <f t="shared" si="63"/>
        <v>0</v>
      </c>
      <c r="BD165" s="12">
        <f t="shared" si="64"/>
        <v>0</v>
      </c>
      <c r="BE165" s="12">
        <f t="shared" si="65"/>
        <v>0</v>
      </c>
      <c r="BF165" s="12">
        <f t="shared" si="66"/>
        <v>0</v>
      </c>
      <c r="BG165" s="12">
        <f t="shared" si="67"/>
        <v>0</v>
      </c>
      <c r="BH165" s="12">
        <f t="shared" si="68"/>
        <v>0</v>
      </c>
    </row>
    <row r="166" spans="1:60" ht="27.75" customHeight="1">
      <c r="A166" s="45" t="str">
        <f t="shared" si="54"/>
        <v/>
      </c>
      <c r="B166" s="60"/>
      <c r="C166" s="61"/>
      <c r="D166" s="62"/>
      <c r="E166" s="63"/>
      <c r="F166" s="37"/>
      <c r="G166" s="36"/>
      <c r="H166" s="38"/>
      <c r="I166" s="38"/>
      <c r="J166" s="35"/>
      <c r="L166" s="39"/>
      <c r="M166" s="39"/>
      <c r="N166" s="62"/>
      <c r="O166" s="64"/>
      <c r="P166" s="64"/>
      <c r="Q166" s="65"/>
      <c r="R166" s="39"/>
      <c r="S166" s="46"/>
      <c r="T166" s="46"/>
      <c r="U166" s="39"/>
      <c r="V166" s="40"/>
      <c r="W166" s="40"/>
      <c r="X166" s="40"/>
      <c r="Y166" s="12" t="str">
        <f>IFERROR(VLOOKUP($F166,PRM!$G$3:$H$5,2,FALSE),"")</f>
        <v/>
      </c>
      <c r="Z166" s="12" t="str">
        <f>IFERROR(VLOOKUP($G166,PRM!$I$3:$J$5,2,FALSE),"")</f>
        <v/>
      </c>
      <c r="AA166" s="12" t="str">
        <f>IFERROR(VLOOKUP(#REF!,PRM!$K$3:$L$4,2,FALSE),"")</f>
        <v/>
      </c>
      <c r="AB166" s="12" t="str">
        <f>IFERROR(VLOOKUP($N166,PRM!$M$3:$N$50,2,FALSE),"")</f>
        <v/>
      </c>
      <c r="AC166" s="12" t="str">
        <f>IFERROR(VLOOKUP($Z$3&amp;$V166,PRM!$Q$3:$R$31,2,FALSE),"")</f>
        <v/>
      </c>
      <c r="AD166" s="12">
        <f>IFERROR(VLOOKUP($Z$3&amp;$W166,PRM!$X$3:$Y$50,2,FALSE),"")</f>
        <v>0</v>
      </c>
      <c r="AE166" s="12">
        <f>IFERROR(VLOOKUP($Z$3&amp;$X166,PRM!$AC$3:$AD$45,2,FALSE),"")</f>
        <v>0</v>
      </c>
      <c r="AF166" s="12" t="str">
        <f>IFERROR(VLOOKUP($Z$3&amp;$V166,PRM!$Q$3:$T$31,3,FALSE),"")</f>
        <v/>
      </c>
      <c r="AG166" s="12" t="str">
        <f>IFERROR(IF($AF166=0,0,MATCH($Z$3,PRM!$U$3:'PRM'!$U$50,0)),"")</f>
        <v/>
      </c>
      <c r="AH166" s="12" t="str">
        <f>IF($Z$3="","",(IF($AF166=0,0,COUNTIF(PRM!$U$3:'PRM'!$U$50,$Z$3))))</f>
        <v/>
      </c>
      <c r="AI166" s="12" t="str">
        <f>IFERROR(VLOOKUP($Z$3&amp;$V166,PRM!$Q$3:$T$31,4,FALSE),"")</f>
        <v/>
      </c>
      <c r="AJ166" s="12" t="str">
        <f>IFERROR(IF($AI166=0,0,MATCH($Z$3,PRM!$Z$3:'PRM'!$Z$95,0)),"")</f>
        <v/>
      </c>
      <c r="AK166" s="12" t="str">
        <f>IF($Z$3="","",IF($AI166=0,0,COUNTIF(PRM!$Z$3:'PRM'!$Z$95,$Z$3)))</f>
        <v/>
      </c>
      <c r="AL166" s="12">
        <f t="shared" si="55"/>
        <v>0</v>
      </c>
      <c r="AM166" s="12">
        <f t="shared" si="56"/>
        <v>0</v>
      </c>
      <c r="AN166" s="12">
        <f t="shared" si="57"/>
        <v>0</v>
      </c>
      <c r="AO166" s="12">
        <f t="shared" si="58"/>
        <v>0</v>
      </c>
      <c r="AP166" s="12">
        <f t="shared" si="46"/>
        <v>0</v>
      </c>
      <c r="AQ166" s="12">
        <f t="shared" si="47"/>
        <v>0</v>
      </c>
      <c r="AR166" s="12">
        <f t="shared" si="48"/>
        <v>0</v>
      </c>
      <c r="AS166" s="12">
        <f t="shared" si="49"/>
        <v>0</v>
      </c>
      <c r="AT166" s="12">
        <f t="shared" si="50"/>
        <v>0</v>
      </c>
      <c r="AU166" s="12" t="e">
        <f>IF(#REF!&lt;&gt;"",IF(AA166="",1,0),0)</f>
        <v>#REF!</v>
      </c>
      <c r="AV166" s="12">
        <f t="shared" si="51"/>
        <v>0</v>
      </c>
      <c r="AW166" s="12">
        <f t="shared" si="52"/>
        <v>0</v>
      </c>
      <c r="AX166" s="12">
        <f t="shared" si="53"/>
        <v>0</v>
      </c>
      <c r="AY166" s="12">
        <f t="shared" si="59"/>
        <v>0</v>
      </c>
      <c r="AZ166" s="12">
        <f t="shared" si="60"/>
        <v>0</v>
      </c>
      <c r="BA166" s="12">
        <f t="shared" si="61"/>
        <v>0</v>
      </c>
      <c r="BB166" s="12">
        <f t="shared" si="62"/>
        <v>0</v>
      </c>
      <c r="BC166" s="12">
        <f t="shared" si="63"/>
        <v>0</v>
      </c>
      <c r="BD166" s="12">
        <f t="shared" si="64"/>
        <v>0</v>
      </c>
      <c r="BE166" s="12">
        <f t="shared" si="65"/>
        <v>0</v>
      </c>
      <c r="BF166" s="12">
        <f t="shared" si="66"/>
        <v>0</v>
      </c>
      <c r="BG166" s="12">
        <f t="shared" si="67"/>
        <v>0</v>
      </c>
      <c r="BH166" s="12">
        <f t="shared" si="68"/>
        <v>0</v>
      </c>
    </row>
    <row r="167" spans="1:60" ht="27.75" customHeight="1">
      <c r="A167" s="45" t="str">
        <f t="shared" si="54"/>
        <v/>
      </c>
      <c r="B167" s="60"/>
      <c r="C167" s="61"/>
      <c r="D167" s="62"/>
      <c r="E167" s="63"/>
      <c r="F167" s="37"/>
      <c r="G167" s="36"/>
      <c r="H167" s="38"/>
      <c r="I167" s="38"/>
      <c r="J167" s="35"/>
      <c r="L167" s="39"/>
      <c r="M167" s="39"/>
      <c r="N167" s="62"/>
      <c r="O167" s="64"/>
      <c r="P167" s="64"/>
      <c r="Q167" s="65"/>
      <c r="R167" s="39"/>
      <c r="S167" s="46"/>
      <c r="T167" s="46"/>
      <c r="U167" s="39"/>
      <c r="V167" s="40"/>
      <c r="W167" s="40"/>
      <c r="X167" s="40"/>
      <c r="Y167" s="12" t="str">
        <f>IFERROR(VLOOKUP($F167,PRM!$G$3:$H$5,2,FALSE),"")</f>
        <v/>
      </c>
      <c r="Z167" s="12" t="str">
        <f>IFERROR(VLOOKUP($G167,PRM!$I$3:$J$5,2,FALSE),"")</f>
        <v/>
      </c>
      <c r="AA167" s="12" t="str">
        <f>IFERROR(VLOOKUP(#REF!,PRM!$K$3:$L$4,2,FALSE),"")</f>
        <v/>
      </c>
      <c r="AB167" s="12" t="str">
        <f>IFERROR(VLOOKUP($N167,PRM!$M$3:$N$50,2,FALSE),"")</f>
        <v/>
      </c>
      <c r="AC167" s="12" t="str">
        <f>IFERROR(VLOOKUP($Z$3&amp;$V167,PRM!$Q$3:$R$31,2,FALSE),"")</f>
        <v/>
      </c>
      <c r="AD167" s="12">
        <f>IFERROR(VLOOKUP($Z$3&amp;$W167,PRM!$X$3:$Y$50,2,FALSE),"")</f>
        <v>0</v>
      </c>
      <c r="AE167" s="12">
        <f>IFERROR(VLOOKUP($Z$3&amp;$X167,PRM!$AC$3:$AD$45,2,FALSE),"")</f>
        <v>0</v>
      </c>
      <c r="AF167" s="12" t="str">
        <f>IFERROR(VLOOKUP($Z$3&amp;$V167,PRM!$Q$3:$T$31,3,FALSE),"")</f>
        <v/>
      </c>
      <c r="AG167" s="12" t="str">
        <f>IFERROR(IF($AF167=0,0,MATCH($Z$3,PRM!$U$3:'PRM'!$U$50,0)),"")</f>
        <v/>
      </c>
      <c r="AH167" s="12" t="str">
        <f>IF($Z$3="","",(IF($AF167=0,0,COUNTIF(PRM!$U$3:'PRM'!$U$50,$Z$3))))</f>
        <v/>
      </c>
      <c r="AI167" s="12" t="str">
        <f>IFERROR(VLOOKUP($Z$3&amp;$V167,PRM!$Q$3:$T$31,4,FALSE),"")</f>
        <v/>
      </c>
      <c r="AJ167" s="12" t="str">
        <f>IFERROR(IF($AI167=0,0,MATCH($Z$3,PRM!$Z$3:'PRM'!$Z$95,0)),"")</f>
        <v/>
      </c>
      <c r="AK167" s="12" t="str">
        <f>IF($Z$3="","",IF($AI167=0,0,COUNTIF(PRM!$Z$3:'PRM'!$Z$95,$Z$3)))</f>
        <v/>
      </c>
      <c r="AL167" s="12">
        <f t="shared" si="55"/>
        <v>0</v>
      </c>
      <c r="AM167" s="12">
        <f t="shared" si="56"/>
        <v>0</v>
      </c>
      <c r="AN167" s="12">
        <f t="shared" si="57"/>
        <v>0</v>
      </c>
      <c r="AO167" s="12">
        <f t="shared" si="58"/>
        <v>0</v>
      </c>
      <c r="AP167" s="12">
        <f t="shared" si="46"/>
        <v>0</v>
      </c>
      <c r="AQ167" s="12">
        <f t="shared" si="47"/>
        <v>0</v>
      </c>
      <c r="AR167" s="12">
        <f t="shared" si="48"/>
        <v>0</v>
      </c>
      <c r="AS167" s="12">
        <f t="shared" si="49"/>
        <v>0</v>
      </c>
      <c r="AT167" s="12">
        <f t="shared" si="50"/>
        <v>0</v>
      </c>
      <c r="AU167" s="12" t="e">
        <f>IF(#REF!&lt;&gt;"",IF(AA167="",1,0),0)</f>
        <v>#REF!</v>
      </c>
      <c r="AV167" s="12">
        <f t="shared" si="51"/>
        <v>0</v>
      </c>
      <c r="AW167" s="12">
        <f t="shared" si="52"/>
        <v>0</v>
      </c>
      <c r="AX167" s="12">
        <f t="shared" si="53"/>
        <v>0</v>
      </c>
      <c r="AY167" s="12">
        <f t="shared" si="59"/>
        <v>0</v>
      </c>
      <c r="AZ167" s="12">
        <f t="shared" si="60"/>
        <v>0</v>
      </c>
      <c r="BA167" s="12">
        <f t="shared" si="61"/>
        <v>0</v>
      </c>
      <c r="BB167" s="12">
        <f t="shared" si="62"/>
        <v>0</v>
      </c>
      <c r="BC167" s="12">
        <f t="shared" si="63"/>
        <v>0</v>
      </c>
      <c r="BD167" s="12">
        <f t="shared" si="64"/>
        <v>0</v>
      </c>
      <c r="BE167" s="12">
        <f t="shared" si="65"/>
        <v>0</v>
      </c>
      <c r="BF167" s="12">
        <f t="shared" si="66"/>
        <v>0</v>
      </c>
      <c r="BG167" s="12">
        <f t="shared" si="67"/>
        <v>0</v>
      </c>
      <c r="BH167" s="12">
        <f t="shared" si="68"/>
        <v>0</v>
      </c>
    </row>
    <row r="168" spans="1:60" ht="27.75" customHeight="1">
      <c r="A168" s="45" t="str">
        <f t="shared" si="54"/>
        <v/>
      </c>
      <c r="B168" s="60"/>
      <c r="C168" s="61"/>
      <c r="D168" s="62"/>
      <c r="E168" s="63"/>
      <c r="F168" s="37"/>
      <c r="G168" s="36"/>
      <c r="H168" s="38"/>
      <c r="I168" s="38"/>
      <c r="J168" s="35"/>
      <c r="L168" s="39"/>
      <c r="M168" s="39"/>
      <c r="N168" s="62"/>
      <c r="O168" s="64"/>
      <c r="P168" s="64"/>
      <c r="Q168" s="65"/>
      <c r="R168" s="39"/>
      <c r="S168" s="46"/>
      <c r="T168" s="46"/>
      <c r="U168" s="39"/>
      <c r="V168" s="40"/>
      <c r="W168" s="40"/>
      <c r="X168" s="40"/>
      <c r="Y168" s="12" t="str">
        <f>IFERROR(VLOOKUP($F168,PRM!$G$3:$H$5,2,FALSE),"")</f>
        <v/>
      </c>
      <c r="Z168" s="12" t="str">
        <f>IFERROR(VLOOKUP($G168,PRM!$I$3:$J$5,2,FALSE),"")</f>
        <v/>
      </c>
      <c r="AA168" s="12" t="str">
        <f>IFERROR(VLOOKUP(#REF!,PRM!$K$3:$L$4,2,FALSE),"")</f>
        <v/>
      </c>
      <c r="AB168" s="12" t="str">
        <f>IFERROR(VLOOKUP($N168,PRM!$M$3:$N$50,2,FALSE),"")</f>
        <v/>
      </c>
      <c r="AC168" s="12" t="str">
        <f>IFERROR(VLOOKUP($Z$3&amp;$V168,PRM!$Q$3:$R$31,2,FALSE),"")</f>
        <v/>
      </c>
      <c r="AD168" s="12">
        <f>IFERROR(VLOOKUP($Z$3&amp;$W168,PRM!$X$3:$Y$50,2,FALSE),"")</f>
        <v>0</v>
      </c>
      <c r="AE168" s="12">
        <f>IFERROR(VLOOKUP($Z$3&amp;$X168,PRM!$AC$3:$AD$45,2,FALSE),"")</f>
        <v>0</v>
      </c>
      <c r="AF168" s="12" t="str">
        <f>IFERROR(VLOOKUP($Z$3&amp;$V168,PRM!$Q$3:$T$31,3,FALSE),"")</f>
        <v/>
      </c>
      <c r="AG168" s="12" t="str">
        <f>IFERROR(IF($AF168=0,0,MATCH($Z$3,PRM!$U$3:'PRM'!$U$50,0)),"")</f>
        <v/>
      </c>
      <c r="AH168" s="12" t="str">
        <f>IF($Z$3="","",(IF($AF168=0,0,COUNTIF(PRM!$U$3:'PRM'!$U$50,$Z$3))))</f>
        <v/>
      </c>
      <c r="AI168" s="12" t="str">
        <f>IFERROR(VLOOKUP($Z$3&amp;$V168,PRM!$Q$3:$T$31,4,FALSE),"")</f>
        <v/>
      </c>
      <c r="AJ168" s="12" t="str">
        <f>IFERROR(IF($AI168=0,0,MATCH($Z$3,PRM!$Z$3:'PRM'!$Z$95,0)),"")</f>
        <v/>
      </c>
      <c r="AK168" s="12" t="str">
        <f>IF($Z$3="","",IF($AI168=0,0,COUNTIF(PRM!$Z$3:'PRM'!$Z$95,$Z$3)))</f>
        <v/>
      </c>
      <c r="AL168" s="12">
        <f t="shared" si="55"/>
        <v>0</v>
      </c>
      <c r="AM168" s="12">
        <f t="shared" si="56"/>
        <v>0</v>
      </c>
      <c r="AN168" s="12">
        <f t="shared" si="57"/>
        <v>0</v>
      </c>
      <c r="AO168" s="12">
        <f t="shared" si="58"/>
        <v>0</v>
      </c>
      <c r="AP168" s="12">
        <f t="shared" si="46"/>
        <v>0</v>
      </c>
      <c r="AQ168" s="12">
        <f t="shared" si="47"/>
        <v>0</v>
      </c>
      <c r="AR168" s="12">
        <f t="shared" si="48"/>
        <v>0</v>
      </c>
      <c r="AS168" s="12">
        <f t="shared" si="49"/>
        <v>0</v>
      </c>
      <c r="AT168" s="12">
        <f t="shared" si="50"/>
        <v>0</v>
      </c>
      <c r="AU168" s="12" t="e">
        <f>IF(#REF!&lt;&gt;"",IF(AA168="",1,0),0)</f>
        <v>#REF!</v>
      </c>
      <c r="AV168" s="12">
        <f t="shared" si="51"/>
        <v>0</v>
      </c>
      <c r="AW168" s="12">
        <f t="shared" si="52"/>
        <v>0</v>
      </c>
      <c r="AX168" s="12">
        <f t="shared" si="53"/>
        <v>0</v>
      </c>
      <c r="AY168" s="12">
        <f t="shared" si="59"/>
        <v>0</v>
      </c>
      <c r="AZ168" s="12">
        <f t="shared" si="60"/>
        <v>0</v>
      </c>
      <c r="BA168" s="12">
        <f t="shared" si="61"/>
        <v>0</v>
      </c>
      <c r="BB168" s="12">
        <f t="shared" si="62"/>
        <v>0</v>
      </c>
      <c r="BC168" s="12">
        <f t="shared" si="63"/>
        <v>0</v>
      </c>
      <c r="BD168" s="12">
        <f t="shared" si="64"/>
        <v>0</v>
      </c>
      <c r="BE168" s="12">
        <f t="shared" si="65"/>
        <v>0</v>
      </c>
      <c r="BF168" s="12">
        <f t="shared" si="66"/>
        <v>0</v>
      </c>
      <c r="BG168" s="12">
        <f t="shared" si="67"/>
        <v>0</v>
      </c>
      <c r="BH168" s="12">
        <f t="shared" si="68"/>
        <v>0</v>
      </c>
    </row>
    <row r="169" spans="1:60" ht="27.75" customHeight="1">
      <c r="A169" s="45" t="str">
        <f t="shared" si="54"/>
        <v/>
      </c>
      <c r="B169" s="60"/>
      <c r="C169" s="61"/>
      <c r="D169" s="62"/>
      <c r="E169" s="63"/>
      <c r="F169" s="37"/>
      <c r="G169" s="36"/>
      <c r="H169" s="38"/>
      <c r="I169" s="38"/>
      <c r="J169" s="35"/>
      <c r="L169" s="39"/>
      <c r="M169" s="39"/>
      <c r="N169" s="62"/>
      <c r="O169" s="64"/>
      <c r="P169" s="64"/>
      <c r="Q169" s="65"/>
      <c r="R169" s="39"/>
      <c r="S169" s="46"/>
      <c r="T169" s="46"/>
      <c r="U169" s="39"/>
      <c r="V169" s="40"/>
      <c r="W169" s="40"/>
      <c r="X169" s="40"/>
      <c r="Y169" s="12" t="str">
        <f>IFERROR(VLOOKUP($F169,PRM!$G$3:$H$5,2,FALSE),"")</f>
        <v/>
      </c>
      <c r="Z169" s="12" t="str">
        <f>IFERROR(VLOOKUP($G169,PRM!$I$3:$J$5,2,FALSE),"")</f>
        <v/>
      </c>
      <c r="AA169" s="12" t="str">
        <f>IFERROR(VLOOKUP(#REF!,PRM!$K$3:$L$4,2,FALSE),"")</f>
        <v/>
      </c>
      <c r="AB169" s="12" t="str">
        <f>IFERROR(VLOOKUP($N169,PRM!$M$3:$N$50,2,FALSE),"")</f>
        <v/>
      </c>
      <c r="AC169" s="12" t="str">
        <f>IFERROR(VLOOKUP($Z$3&amp;$V169,PRM!$Q$3:$R$31,2,FALSE),"")</f>
        <v/>
      </c>
      <c r="AD169" s="12">
        <f>IFERROR(VLOOKUP($Z$3&amp;$W169,PRM!$X$3:$Y$50,2,FALSE),"")</f>
        <v>0</v>
      </c>
      <c r="AE169" s="12">
        <f>IFERROR(VLOOKUP($Z$3&amp;$X169,PRM!$AC$3:$AD$45,2,FALSE),"")</f>
        <v>0</v>
      </c>
      <c r="AF169" s="12" t="str">
        <f>IFERROR(VLOOKUP($Z$3&amp;$V169,PRM!$Q$3:$T$31,3,FALSE),"")</f>
        <v/>
      </c>
      <c r="AG169" s="12" t="str">
        <f>IFERROR(IF($AF169=0,0,MATCH($Z$3,PRM!$U$3:'PRM'!$U$50,0)),"")</f>
        <v/>
      </c>
      <c r="AH169" s="12" t="str">
        <f>IF($Z$3="","",(IF($AF169=0,0,COUNTIF(PRM!$U$3:'PRM'!$U$50,$Z$3))))</f>
        <v/>
      </c>
      <c r="AI169" s="12" t="str">
        <f>IFERROR(VLOOKUP($Z$3&amp;$V169,PRM!$Q$3:$T$31,4,FALSE),"")</f>
        <v/>
      </c>
      <c r="AJ169" s="12" t="str">
        <f>IFERROR(IF($AI169=0,0,MATCH($Z$3,PRM!$Z$3:'PRM'!$Z$95,0)),"")</f>
        <v/>
      </c>
      <c r="AK169" s="12" t="str">
        <f>IF($Z$3="","",IF($AI169=0,0,COUNTIF(PRM!$Z$3:'PRM'!$Z$95,$Z$3)))</f>
        <v/>
      </c>
      <c r="AL169" s="12">
        <f t="shared" si="55"/>
        <v>0</v>
      </c>
      <c r="AM169" s="12">
        <f t="shared" si="56"/>
        <v>0</v>
      </c>
      <c r="AN169" s="12">
        <f t="shared" si="57"/>
        <v>0</v>
      </c>
      <c r="AO169" s="12">
        <f t="shared" si="58"/>
        <v>0</v>
      </c>
      <c r="AP169" s="12">
        <f t="shared" si="46"/>
        <v>0</v>
      </c>
      <c r="AQ169" s="12">
        <f t="shared" si="47"/>
        <v>0</v>
      </c>
      <c r="AR169" s="12">
        <f t="shared" si="48"/>
        <v>0</v>
      </c>
      <c r="AS169" s="12">
        <f t="shared" si="49"/>
        <v>0</v>
      </c>
      <c r="AT169" s="12">
        <f t="shared" si="50"/>
        <v>0</v>
      </c>
      <c r="AU169" s="12" t="e">
        <f>IF(#REF!&lt;&gt;"",IF(AA169="",1,0),0)</f>
        <v>#REF!</v>
      </c>
      <c r="AV169" s="12">
        <f t="shared" si="51"/>
        <v>0</v>
      </c>
      <c r="AW169" s="12">
        <f t="shared" si="52"/>
        <v>0</v>
      </c>
      <c r="AX169" s="12">
        <f t="shared" si="53"/>
        <v>0</v>
      </c>
      <c r="AY169" s="12">
        <f t="shared" si="59"/>
        <v>0</v>
      </c>
      <c r="AZ169" s="12">
        <f t="shared" si="60"/>
        <v>0</v>
      </c>
      <c r="BA169" s="12">
        <f t="shared" si="61"/>
        <v>0</v>
      </c>
      <c r="BB169" s="12">
        <f t="shared" si="62"/>
        <v>0</v>
      </c>
      <c r="BC169" s="12">
        <f t="shared" si="63"/>
        <v>0</v>
      </c>
      <c r="BD169" s="12">
        <f t="shared" si="64"/>
        <v>0</v>
      </c>
      <c r="BE169" s="12">
        <f t="shared" si="65"/>
        <v>0</v>
      </c>
      <c r="BF169" s="12">
        <f t="shared" si="66"/>
        <v>0</v>
      </c>
      <c r="BG169" s="12">
        <f t="shared" si="67"/>
        <v>0</v>
      </c>
      <c r="BH169" s="12">
        <f t="shared" si="68"/>
        <v>0</v>
      </c>
    </row>
    <row r="170" spans="1:60" ht="27.75" customHeight="1">
      <c r="A170" s="45" t="str">
        <f t="shared" si="54"/>
        <v/>
      </c>
      <c r="B170" s="60"/>
      <c r="C170" s="61"/>
      <c r="D170" s="62"/>
      <c r="E170" s="63"/>
      <c r="F170" s="37"/>
      <c r="G170" s="36"/>
      <c r="H170" s="38"/>
      <c r="I170" s="38"/>
      <c r="J170" s="35"/>
      <c r="L170" s="39"/>
      <c r="M170" s="39"/>
      <c r="N170" s="62"/>
      <c r="O170" s="64"/>
      <c r="P170" s="64"/>
      <c r="Q170" s="65"/>
      <c r="R170" s="39"/>
      <c r="S170" s="46"/>
      <c r="T170" s="46"/>
      <c r="U170" s="39"/>
      <c r="V170" s="40"/>
      <c r="W170" s="40"/>
      <c r="X170" s="40"/>
      <c r="Y170" s="12" t="str">
        <f>IFERROR(VLOOKUP($F170,PRM!$G$3:$H$5,2,FALSE),"")</f>
        <v/>
      </c>
      <c r="Z170" s="12" t="str">
        <f>IFERROR(VLOOKUP($G170,PRM!$I$3:$J$5,2,FALSE),"")</f>
        <v/>
      </c>
      <c r="AA170" s="12" t="str">
        <f>IFERROR(VLOOKUP(#REF!,PRM!$K$3:$L$4,2,FALSE),"")</f>
        <v/>
      </c>
      <c r="AB170" s="12" t="str">
        <f>IFERROR(VLOOKUP($N170,PRM!$M$3:$N$50,2,FALSE),"")</f>
        <v/>
      </c>
      <c r="AC170" s="12" t="str">
        <f>IFERROR(VLOOKUP($Z$3&amp;$V170,PRM!$Q$3:$R$31,2,FALSE),"")</f>
        <v/>
      </c>
      <c r="AD170" s="12">
        <f>IFERROR(VLOOKUP($Z$3&amp;$W170,PRM!$X$3:$Y$50,2,FALSE),"")</f>
        <v>0</v>
      </c>
      <c r="AE170" s="12">
        <f>IFERROR(VLOOKUP($Z$3&amp;$X170,PRM!$AC$3:$AD$45,2,FALSE),"")</f>
        <v>0</v>
      </c>
      <c r="AF170" s="12" t="str">
        <f>IFERROR(VLOOKUP($Z$3&amp;$V170,PRM!$Q$3:$T$31,3,FALSE),"")</f>
        <v/>
      </c>
      <c r="AG170" s="12" t="str">
        <f>IFERROR(IF($AF170=0,0,MATCH($Z$3,PRM!$U$3:'PRM'!$U$50,0)),"")</f>
        <v/>
      </c>
      <c r="AH170" s="12" t="str">
        <f>IF($Z$3="","",(IF($AF170=0,0,COUNTIF(PRM!$U$3:'PRM'!$U$50,$Z$3))))</f>
        <v/>
      </c>
      <c r="AI170" s="12" t="str">
        <f>IFERROR(VLOOKUP($Z$3&amp;$V170,PRM!$Q$3:$T$31,4,FALSE),"")</f>
        <v/>
      </c>
      <c r="AJ170" s="12" t="str">
        <f>IFERROR(IF($AI170=0,0,MATCH($Z$3,PRM!$Z$3:'PRM'!$Z$95,0)),"")</f>
        <v/>
      </c>
      <c r="AK170" s="12" t="str">
        <f>IF($Z$3="","",IF($AI170=0,0,COUNTIF(PRM!$Z$3:'PRM'!$Z$95,$Z$3)))</f>
        <v/>
      </c>
      <c r="AL170" s="12">
        <f t="shared" si="55"/>
        <v>0</v>
      </c>
      <c r="AM170" s="12">
        <f t="shared" si="56"/>
        <v>0</v>
      </c>
      <c r="AN170" s="12">
        <f t="shared" si="57"/>
        <v>0</v>
      </c>
      <c r="AO170" s="12">
        <f t="shared" si="58"/>
        <v>0</v>
      </c>
      <c r="AP170" s="12">
        <f t="shared" si="46"/>
        <v>0</v>
      </c>
      <c r="AQ170" s="12">
        <f t="shared" si="47"/>
        <v>0</v>
      </c>
      <c r="AR170" s="12">
        <f t="shared" si="48"/>
        <v>0</v>
      </c>
      <c r="AS170" s="12">
        <f t="shared" si="49"/>
        <v>0</v>
      </c>
      <c r="AT170" s="12">
        <f t="shared" si="50"/>
        <v>0</v>
      </c>
      <c r="AU170" s="12" t="e">
        <f>IF(#REF!&lt;&gt;"",IF(AA170="",1,0),0)</f>
        <v>#REF!</v>
      </c>
      <c r="AV170" s="12">
        <f t="shared" si="51"/>
        <v>0</v>
      </c>
      <c r="AW170" s="12">
        <f t="shared" si="52"/>
        <v>0</v>
      </c>
      <c r="AX170" s="12">
        <f t="shared" si="53"/>
        <v>0</v>
      </c>
      <c r="AY170" s="12">
        <f t="shared" si="59"/>
        <v>0</v>
      </c>
      <c r="AZ170" s="12">
        <f t="shared" si="60"/>
        <v>0</v>
      </c>
      <c r="BA170" s="12">
        <f t="shared" si="61"/>
        <v>0</v>
      </c>
      <c r="BB170" s="12">
        <f t="shared" si="62"/>
        <v>0</v>
      </c>
      <c r="BC170" s="12">
        <f t="shared" si="63"/>
        <v>0</v>
      </c>
      <c r="BD170" s="12">
        <f t="shared" si="64"/>
        <v>0</v>
      </c>
      <c r="BE170" s="12">
        <f t="shared" si="65"/>
        <v>0</v>
      </c>
      <c r="BF170" s="12">
        <f t="shared" si="66"/>
        <v>0</v>
      </c>
      <c r="BG170" s="12">
        <f t="shared" si="67"/>
        <v>0</v>
      </c>
      <c r="BH170" s="12">
        <f t="shared" si="68"/>
        <v>0</v>
      </c>
    </row>
    <row r="171" spans="1:60" ht="27.75" customHeight="1">
      <c r="A171" s="45" t="str">
        <f t="shared" si="54"/>
        <v/>
      </c>
      <c r="B171" s="60"/>
      <c r="C171" s="61"/>
      <c r="D171" s="62"/>
      <c r="E171" s="63"/>
      <c r="F171" s="37"/>
      <c r="G171" s="36"/>
      <c r="H171" s="38"/>
      <c r="I171" s="38"/>
      <c r="J171" s="35"/>
      <c r="L171" s="39"/>
      <c r="M171" s="39"/>
      <c r="N171" s="62"/>
      <c r="O171" s="64"/>
      <c r="P171" s="64"/>
      <c r="Q171" s="65"/>
      <c r="R171" s="39"/>
      <c r="S171" s="46"/>
      <c r="T171" s="46"/>
      <c r="U171" s="39"/>
      <c r="V171" s="40"/>
      <c r="W171" s="40"/>
      <c r="X171" s="40"/>
      <c r="Y171" s="12" t="str">
        <f>IFERROR(VLOOKUP($F171,PRM!$G$3:$H$5,2,FALSE),"")</f>
        <v/>
      </c>
      <c r="Z171" s="12" t="str">
        <f>IFERROR(VLOOKUP($G171,PRM!$I$3:$J$5,2,FALSE),"")</f>
        <v/>
      </c>
      <c r="AA171" s="12" t="str">
        <f>IFERROR(VLOOKUP(#REF!,PRM!$K$3:$L$4,2,FALSE),"")</f>
        <v/>
      </c>
      <c r="AB171" s="12" t="str">
        <f>IFERROR(VLOOKUP($N171,PRM!$M$3:$N$50,2,FALSE),"")</f>
        <v/>
      </c>
      <c r="AC171" s="12" t="str">
        <f>IFERROR(VLOOKUP($Z$3&amp;$V171,PRM!$Q$3:$R$31,2,FALSE),"")</f>
        <v/>
      </c>
      <c r="AD171" s="12">
        <f>IFERROR(VLOOKUP($Z$3&amp;$W171,PRM!$X$3:$Y$50,2,FALSE),"")</f>
        <v>0</v>
      </c>
      <c r="AE171" s="12">
        <f>IFERROR(VLOOKUP($Z$3&amp;$X171,PRM!$AC$3:$AD$45,2,FALSE),"")</f>
        <v>0</v>
      </c>
      <c r="AF171" s="12" t="str">
        <f>IFERROR(VLOOKUP($Z$3&amp;$V171,PRM!$Q$3:$T$31,3,FALSE),"")</f>
        <v/>
      </c>
      <c r="AG171" s="12" t="str">
        <f>IFERROR(IF($AF171=0,0,MATCH($Z$3,PRM!$U$3:'PRM'!$U$50,0)),"")</f>
        <v/>
      </c>
      <c r="AH171" s="12" t="str">
        <f>IF($Z$3="","",(IF($AF171=0,0,COUNTIF(PRM!$U$3:'PRM'!$U$50,$Z$3))))</f>
        <v/>
      </c>
      <c r="AI171" s="12" t="str">
        <f>IFERROR(VLOOKUP($Z$3&amp;$V171,PRM!$Q$3:$T$31,4,FALSE),"")</f>
        <v/>
      </c>
      <c r="AJ171" s="12" t="str">
        <f>IFERROR(IF($AI171=0,0,MATCH($Z$3,PRM!$Z$3:'PRM'!$Z$95,0)),"")</f>
        <v/>
      </c>
      <c r="AK171" s="12" t="str">
        <f>IF($Z$3="","",IF($AI171=0,0,COUNTIF(PRM!$Z$3:'PRM'!$Z$95,$Z$3)))</f>
        <v/>
      </c>
      <c r="AL171" s="12">
        <f t="shared" si="55"/>
        <v>0</v>
      </c>
      <c r="AM171" s="12">
        <f t="shared" si="56"/>
        <v>0</v>
      </c>
      <c r="AN171" s="12">
        <f t="shared" si="57"/>
        <v>0</v>
      </c>
      <c r="AO171" s="12">
        <f t="shared" si="58"/>
        <v>0</v>
      </c>
      <c r="AP171" s="12">
        <f t="shared" si="46"/>
        <v>0</v>
      </c>
      <c r="AQ171" s="12">
        <f t="shared" si="47"/>
        <v>0</v>
      </c>
      <c r="AR171" s="12">
        <f t="shared" si="48"/>
        <v>0</v>
      </c>
      <c r="AS171" s="12">
        <f t="shared" si="49"/>
        <v>0</v>
      </c>
      <c r="AT171" s="12">
        <f t="shared" si="50"/>
        <v>0</v>
      </c>
      <c r="AU171" s="12" t="e">
        <f>IF(#REF!&lt;&gt;"",IF(AA171="",1,0),0)</f>
        <v>#REF!</v>
      </c>
      <c r="AV171" s="12">
        <f t="shared" si="51"/>
        <v>0</v>
      </c>
      <c r="AW171" s="12">
        <f t="shared" si="52"/>
        <v>0</v>
      </c>
      <c r="AX171" s="12">
        <f t="shared" si="53"/>
        <v>0</v>
      </c>
      <c r="AY171" s="12">
        <f t="shared" si="59"/>
        <v>0</v>
      </c>
      <c r="AZ171" s="12">
        <f t="shared" si="60"/>
        <v>0</v>
      </c>
      <c r="BA171" s="12">
        <f t="shared" si="61"/>
        <v>0</v>
      </c>
      <c r="BB171" s="12">
        <f t="shared" si="62"/>
        <v>0</v>
      </c>
      <c r="BC171" s="12">
        <f t="shared" si="63"/>
        <v>0</v>
      </c>
      <c r="BD171" s="12">
        <f t="shared" si="64"/>
        <v>0</v>
      </c>
      <c r="BE171" s="12">
        <f t="shared" si="65"/>
        <v>0</v>
      </c>
      <c r="BF171" s="12">
        <f t="shared" si="66"/>
        <v>0</v>
      </c>
      <c r="BG171" s="12">
        <f t="shared" si="67"/>
        <v>0</v>
      </c>
      <c r="BH171" s="12">
        <f t="shared" si="68"/>
        <v>0</v>
      </c>
    </row>
    <row r="172" spans="1:60" ht="27.75" customHeight="1">
      <c r="A172" s="45" t="str">
        <f t="shared" si="54"/>
        <v/>
      </c>
      <c r="B172" s="60"/>
      <c r="C172" s="61"/>
      <c r="D172" s="62"/>
      <c r="E172" s="63"/>
      <c r="F172" s="37"/>
      <c r="G172" s="36"/>
      <c r="H172" s="38"/>
      <c r="I172" s="38"/>
      <c r="J172" s="35"/>
      <c r="L172" s="39"/>
      <c r="M172" s="39"/>
      <c r="N172" s="62"/>
      <c r="O172" s="64"/>
      <c r="P172" s="64"/>
      <c r="Q172" s="65"/>
      <c r="R172" s="39"/>
      <c r="S172" s="46"/>
      <c r="T172" s="46"/>
      <c r="U172" s="39"/>
      <c r="V172" s="40"/>
      <c r="W172" s="40"/>
      <c r="X172" s="40"/>
      <c r="Y172" s="12" t="str">
        <f>IFERROR(VLOOKUP($F172,PRM!$G$3:$H$5,2,FALSE),"")</f>
        <v/>
      </c>
      <c r="Z172" s="12" t="str">
        <f>IFERROR(VLOOKUP($G172,PRM!$I$3:$J$5,2,FALSE),"")</f>
        <v/>
      </c>
      <c r="AA172" s="12" t="str">
        <f>IFERROR(VLOOKUP(#REF!,PRM!$K$3:$L$4,2,FALSE),"")</f>
        <v/>
      </c>
      <c r="AB172" s="12" t="str">
        <f>IFERROR(VLOOKUP($N172,PRM!$M$3:$N$50,2,FALSE),"")</f>
        <v/>
      </c>
      <c r="AC172" s="12" t="str">
        <f>IFERROR(VLOOKUP($Z$3&amp;$V172,PRM!$Q$3:$R$31,2,FALSE),"")</f>
        <v/>
      </c>
      <c r="AD172" s="12">
        <f>IFERROR(VLOOKUP($Z$3&amp;$W172,PRM!$X$3:$Y$50,2,FALSE),"")</f>
        <v>0</v>
      </c>
      <c r="AE172" s="12">
        <f>IFERROR(VLOOKUP($Z$3&amp;$X172,PRM!$AC$3:$AD$45,2,FALSE),"")</f>
        <v>0</v>
      </c>
      <c r="AF172" s="12" t="str">
        <f>IFERROR(VLOOKUP($Z$3&amp;$V172,PRM!$Q$3:$T$31,3,FALSE),"")</f>
        <v/>
      </c>
      <c r="AG172" s="12" t="str">
        <f>IFERROR(IF($AF172=0,0,MATCH($Z$3,PRM!$U$3:'PRM'!$U$50,0)),"")</f>
        <v/>
      </c>
      <c r="AH172" s="12" t="str">
        <f>IF($Z$3="","",(IF($AF172=0,0,COUNTIF(PRM!$U$3:'PRM'!$U$50,$Z$3))))</f>
        <v/>
      </c>
      <c r="AI172" s="12" t="str">
        <f>IFERROR(VLOOKUP($Z$3&amp;$V172,PRM!$Q$3:$T$31,4,FALSE),"")</f>
        <v/>
      </c>
      <c r="AJ172" s="12" t="str">
        <f>IFERROR(IF($AI172=0,0,MATCH($Z$3,PRM!$Z$3:'PRM'!$Z$95,0)),"")</f>
        <v/>
      </c>
      <c r="AK172" s="12" t="str">
        <f>IF($Z$3="","",IF($AI172=0,0,COUNTIF(PRM!$Z$3:'PRM'!$Z$95,$Z$3)))</f>
        <v/>
      </c>
      <c r="AL172" s="12">
        <f t="shared" si="55"/>
        <v>0</v>
      </c>
      <c r="AM172" s="12">
        <f t="shared" si="56"/>
        <v>0</v>
      </c>
      <c r="AN172" s="12">
        <f t="shared" si="57"/>
        <v>0</v>
      </c>
      <c r="AO172" s="12">
        <f t="shared" si="58"/>
        <v>0</v>
      </c>
      <c r="AP172" s="12">
        <f t="shared" si="46"/>
        <v>0</v>
      </c>
      <c r="AQ172" s="12">
        <f t="shared" si="47"/>
        <v>0</v>
      </c>
      <c r="AR172" s="12">
        <f t="shared" si="48"/>
        <v>0</v>
      </c>
      <c r="AS172" s="12">
        <f t="shared" si="49"/>
        <v>0</v>
      </c>
      <c r="AT172" s="12">
        <f t="shared" si="50"/>
        <v>0</v>
      </c>
      <c r="AU172" s="12" t="e">
        <f>IF(#REF!&lt;&gt;"",IF(AA172="",1,0),0)</f>
        <v>#REF!</v>
      </c>
      <c r="AV172" s="12">
        <f t="shared" si="51"/>
        <v>0</v>
      </c>
      <c r="AW172" s="12">
        <f t="shared" si="52"/>
        <v>0</v>
      </c>
      <c r="AX172" s="12">
        <f t="shared" si="53"/>
        <v>0</v>
      </c>
      <c r="AY172" s="12">
        <f t="shared" si="59"/>
        <v>0</v>
      </c>
      <c r="AZ172" s="12">
        <f t="shared" si="60"/>
        <v>0</v>
      </c>
      <c r="BA172" s="12">
        <f t="shared" si="61"/>
        <v>0</v>
      </c>
      <c r="BB172" s="12">
        <f t="shared" si="62"/>
        <v>0</v>
      </c>
      <c r="BC172" s="12">
        <f t="shared" si="63"/>
        <v>0</v>
      </c>
      <c r="BD172" s="12">
        <f t="shared" si="64"/>
        <v>0</v>
      </c>
      <c r="BE172" s="12">
        <f t="shared" si="65"/>
        <v>0</v>
      </c>
      <c r="BF172" s="12">
        <f t="shared" si="66"/>
        <v>0</v>
      </c>
      <c r="BG172" s="12">
        <f t="shared" si="67"/>
        <v>0</v>
      </c>
      <c r="BH172" s="12">
        <f t="shared" si="68"/>
        <v>0</v>
      </c>
    </row>
    <row r="173" spans="1:60" ht="27.75" customHeight="1">
      <c r="A173" s="45" t="str">
        <f t="shared" si="54"/>
        <v/>
      </c>
      <c r="B173" s="60"/>
      <c r="C173" s="61"/>
      <c r="D173" s="62"/>
      <c r="E173" s="63"/>
      <c r="F173" s="37"/>
      <c r="G173" s="36"/>
      <c r="H173" s="38"/>
      <c r="I173" s="38"/>
      <c r="J173" s="35"/>
      <c r="L173" s="39"/>
      <c r="M173" s="39"/>
      <c r="N173" s="62"/>
      <c r="O173" s="64"/>
      <c r="P173" s="64"/>
      <c r="Q173" s="65"/>
      <c r="R173" s="39"/>
      <c r="S173" s="46"/>
      <c r="T173" s="46"/>
      <c r="U173" s="39"/>
      <c r="V173" s="40"/>
      <c r="W173" s="40"/>
      <c r="X173" s="40"/>
      <c r="Y173" s="12" t="str">
        <f>IFERROR(VLOOKUP($F173,PRM!$G$3:$H$5,2,FALSE),"")</f>
        <v/>
      </c>
      <c r="Z173" s="12" t="str">
        <f>IFERROR(VLOOKUP($G173,PRM!$I$3:$J$5,2,FALSE),"")</f>
        <v/>
      </c>
      <c r="AA173" s="12" t="str">
        <f>IFERROR(VLOOKUP(#REF!,PRM!$K$3:$L$4,2,FALSE),"")</f>
        <v/>
      </c>
      <c r="AB173" s="12" t="str">
        <f>IFERROR(VLOOKUP($N173,PRM!$M$3:$N$50,2,FALSE),"")</f>
        <v/>
      </c>
      <c r="AC173" s="12" t="str">
        <f>IFERROR(VLOOKUP($Z$3&amp;$V173,PRM!$Q$3:$R$31,2,FALSE),"")</f>
        <v/>
      </c>
      <c r="AD173" s="12">
        <f>IFERROR(VLOOKUP($Z$3&amp;$W173,PRM!$X$3:$Y$50,2,FALSE),"")</f>
        <v>0</v>
      </c>
      <c r="AE173" s="12">
        <f>IFERROR(VLOOKUP($Z$3&amp;$X173,PRM!$AC$3:$AD$45,2,FALSE),"")</f>
        <v>0</v>
      </c>
      <c r="AF173" s="12" t="str">
        <f>IFERROR(VLOOKUP($Z$3&amp;$V173,PRM!$Q$3:$T$31,3,FALSE),"")</f>
        <v/>
      </c>
      <c r="AG173" s="12" t="str">
        <f>IFERROR(IF($AF173=0,0,MATCH($Z$3,PRM!$U$3:'PRM'!$U$50,0)),"")</f>
        <v/>
      </c>
      <c r="AH173" s="12" t="str">
        <f>IF($Z$3="","",(IF($AF173=0,0,COUNTIF(PRM!$U$3:'PRM'!$U$50,$Z$3))))</f>
        <v/>
      </c>
      <c r="AI173" s="12" t="str">
        <f>IFERROR(VLOOKUP($Z$3&amp;$V173,PRM!$Q$3:$T$31,4,FALSE),"")</f>
        <v/>
      </c>
      <c r="AJ173" s="12" t="str">
        <f>IFERROR(IF($AI173=0,0,MATCH($Z$3,PRM!$Z$3:'PRM'!$Z$95,0)),"")</f>
        <v/>
      </c>
      <c r="AK173" s="12" t="str">
        <f>IF($Z$3="","",IF($AI173=0,0,COUNTIF(PRM!$Z$3:'PRM'!$Z$95,$Z$3)))</f>
        <v/>
      </c>
      <c r="AL173" s="12">
        <f t="shared" si="55"/>
        <v>0</v>
      </c>
      <c r="AM173" s="12">
        <f t="shared" si="56"/>
        <v>0</v>
      </c>
      <c r="AN173" s="12">
        <f t="shared" si="57"/>
        <v>0</v>
      </c>
      <c r="AO173" s="12">
        <f t="shared" si="58"/>
        <v>0</v>
      </c>
      <c r="AP173" s="12">
        <f t="shared" si="46"/>
        <v>0</v>
      </c>
      <c r="AQ173" s="12">
        <f t="shared" si="47"/>
        <v>0</v>
      </c>
      <c r="AR173" s="12">
        <f t="shared" si="48"/>
        <v>0</v>
      </c>
      <c r="AS173" s="12">
        <f t="shared" si="49"/>
        <v>0</v>
      </c>
      <c r="AT173" s="12">
        <f t="shared" si="50"/>
        <v>0</v>
      </c>
      <c r="AU173" s="12" t="e">
        <f>IF(#REF!&lt;&gt;"",IF(AA173="",1,0),0)</f>
        <v>#REF!</v>
      </c>
      <c r="AV173" s="12">
        <f t="shared" si="51"/>
        <v>0</v>
      </c>
      <c r="AW173" s="12">
        <f t="shared" si="52"/>
        <v>0</v>
      </c>
      <c r="AX173" s="12">
        <f t="shared" si="53"/>
        <v>0</v>
      </c>
      <c r="AY173" s="12">
        <f t="shared" si="59"/>
        <v>0</v>
      </c>
      <c r="AZ173" s="12">
        <f t="shared" si="60"/>
        <v>0</v>
      </c>
      <c r="BA173" s="12">
        <f t="shared" si="61"/>
        <v>0</v>
      </c>
      <c r="BB173" s="12">
        <f t="shared" si="62"/>
        <v>0</v>
      </c>
      <c r="BC173" s="12">
        <f t="shared" si="63"/>
        <v>0</v>
      </c>
      <c r="BD173" s="12">
        <f t="shared" si="64"/>
        <v>0</v>
      </c>
      <c r="BE173" s="12">
        <f t="shared" si="65"/>
        <v>0</v>
      </c>
      <c r="BF173" s="12">
        <f t="shared" si="66"/>
        <v>0</v>
      </c>
      <c r="BG173" s="12">
        <f t="shared" si="67"/>
        <v>0</v>
      </c>
      <c r="BH173" s="12">
        <f t="shared" si="68"/>
        <v>0</v>
      </c>
    </row>
    <row r="174" spans="1:60" ht="27.75" customHeight="1">
      <c r="A174" s="45" t="str">
        <f t="shared" si="54"/>
        <v/>
      </c>
      <c r="B174" s="60"/>
      <c r="C174" s="61"/>
      <c r="D174" s="62"/>
      <c r="E174" s="63"/>
      <c r="F174" s="37"/>
      <c r="G174" s="36"/>
      <c r="H174" s="38"/>
      <c r="I174" s="38"/>
      <c r="J174" s="35"/>
      <c r="L174" s="39"/>
      <c r="M174" s="39"/>
      <c r="N174" s="62"/>
      <c r="O174" s="64"/>
      <c r="P174" s="64"/>
      <c r="Q174" s="65"/>
      <c r="R174" s="39"/>
      <c r="S174" s="46"/>
      <c r="T174" s="46"/>
      <c r="U174" s="39"/>
      <c r="V174" s="40"/>
      <c r="W174" s="40"/>
      <c r="X174" s="40"/>
      <c r="Y174" s="12" t="str">
        <f>IFERROR(VLOOKUP($F174,PRM!$G$3:$H$5,2,FALSE),"")</f>
        <v/>
      </c>
      <c r="Z174" s="12" t="str">
        <f>IFERROR(VLOOKUP($G174,PRM!$I$3:$J$5,2,FALSE),"")</f>
        <v/>
      </c>
      <c r="AA174" s="12" t="str">
        <f>IFERROR(VLOOKUP(#REF!,PRM!$K$3:$L$4,2,FALSE),"")</f>
        <v/>
      </c>
      <c r="AB174" s="12" t="str">
        <f>IFERROR(VLOOKUP($N174,PRM!$M$3:$N$50,2,FALSE),"")</f>
        <v/>
      </c>
      <c r="AC174" s="12" t="str">
        <f>IFERROR(VLOOKUP($Z$3&amp;$V174,PRM!$Q$3:$R$31,2,FALSE),"")</f>
        <v/>
      </c>
      <c r="AD174" s="12">
        <f>IFERROR(VLOOKUP($Z$3&amp;$W174,PRM!$X$3:$Y$50,2,FALSE),"")</f>
        <v>0</v>
      </c>
      <c r="AE174" s="12">
        <f>IFERROR(VLOOKUP($Z$3&amp;$X174,PRM!$AC$3:$AD$45,2,FALSE),"")</f>
        <v>0</v>
      </c>
      <c r="AF174" s="12" t="str">
        <f>IFERROR(VLOOKUP($Z$3&amp;$V174,PRM!$Q$3:$T$31,3,FALSE),"")</f>
        <v/>
      </c>
      <c r="AG174" s="12" t="str">
        <f>IFERROR(IF($AF174=0,0,MATCH($Z$3,PRM!$U$3:'PRM'!$U$50,0)),"")</f>
        <v/>
      </c>
      <c r="AH174" s="12" t="str">
        <f>IF($Z$3="","",(IF($AF174=0,0,COUNTIF(PRM!$U$3:'PRM'!$U$50,$Z$3))))</f>
        <v/>
      </c>
      <c r="AI174" s="12" t="str">
        <f>IFERROR(VLOOKUP($Z$3&amp;$V174,PRM!$Q$3:$T$31,4,FALSE),"")</f>
        <v/>
      </c>
      <c r="AJ174" s="12" t="str">
        <f>IFERROR(IF($AI174=0,0,MATCH($Z$3,PRM!$Z$3:'PRM'!$Z$95,0)),"")</f>
        <v/>
      </c>
      <c r="AK174" s="12" t="str">
        <f>IF($Z$3="","",IF($AI174=0,0,COUNTIF(PRM!$Z$3:'PRM'!$Z$95,$Z$3)))</f>
        <v/>
      </c>
      <c r="AL174" s="12">
        <f t="shared" si="55"/>
        <v>0</v>
      </c>
      <c r="AM174" s="12">
        <f t="shared" si="56"/>
        <v>0</v>
      </c>
      <c r="AN174" s="12">
        <f t="shared" si="57"/>
        <v>0</v>
      </c>
      <c r="AO174" s="12">
        <f t="shared" si="58"/>
        <v>0</v>
      </c>
      <c r="AP174" s="12">
        <f t="shared" si="46"/>
        <v>0</v>
      </c>
      <c r="AQ174" s="12">
        <f t="shared" si="47"/>
        <v>0</v>
      </c>
      <c r="AR174" s="12">
        <f t="shared" si="48"/>
        <v>0</v>
      </c>
      <c r="AS174" s="12">
        <f t="shared" si="49"/>
        <v>0</v>
      </c>
      <c r="AT174" s="12">
        <f t="shared" si="50"/>
        <v>0</v>
      </c>
      <c r="AU174" s="12" t="e">
        <f>IF(#REF!&lt;&gt;"",IF(AA174="",1,0),0)</f>
        <v>#REF!</v>
      </c>
      <c r="AV174" s="12">
        <f t="shared" si="51"/>
        <v>0</v>
      </c>
      <c r="AW174" s="12">
        <f t="shared" si="52"/>
        <v>0</v>
      </c>
      <c r="AX174" s="12">
        <f t="shared" si="53"/>
        <v>0</v>
      </c>
      <c r="AY174" s="12">
        <f t="shared" si="59"/>
        <v>0</v>
      </c>
      <c r="AZ174" s="12">
        <f t="shared" si="60"/>
        <v>0</v>
      </c>
      <c r="BA174" s="12">
        <f t="shared" si="61"/>
        <v>0</v>
      </c>
      <c r="BB174" s="12">
        <f t="shared" si="62"/>
        <v>0</v>
      </c>
      <c r="BC174" s="12">
        <f t="shared" si="63"/>
        <v>0</v>
      </c>
      <c r="BD174" s="12">
        <f t="shared" si="64"/>
        <v>0</v>
      </c>
      <c r="BE174" s="12">
        <f t="shared" si="65"/>
        <v>0</v>
      </c>
      <c r="BF174" s="12">
        <f t="shared" si="66"/>
        <v>0</v>
      </c>
      <c r="BG174" s="12">
        <f t="shared" si="67"/>
        <v>0</v>
      </c>
      <c r="BH174" s="12">
        <f t="shared" si="68"/>
        <v>0</v>
      </c>
    </row>
    <row r="175" spans="1:60" ht="27.75" customHeight="1">
      <c r="A175" s="45" t="str">
        <f t="shared" si="54"/>
        <v/>
      </c>
      <c r="B175" s="60"/>
      <c r="C175" s="61"/>
      <c r="D175" s="62"/>
      <c r="E175" s="63"/>
      <c r="F175" s="37"/>
      <c r="G175" s="36"/>
      <c r="H175" s="38"/>
      <c r="I175" s="38"/>
      <c r="J175" s="35"/>
      <c r="L175" s="39"/>
      <c r="M175" s="39"/>
      <c r="N175" s="62"/>
      <c r="O175" s="64"/>
      <c r="P175" s="64"/>
      <c r="Q175" s="65"/>
      <c r="R175" s="39"/>
      <c r="S175" s="46"/>
      <c r="T175" s="46"/>
      <c r="U175" s="39"/>
      <c r="V175" s="40"/>
      <c r="W175" s="40"/>
      <c r="X175" s="40"/>
      <c r="Y175" s="12" t="str">
        <f>IFERROR(VLOOKUP($F175,PRM!$G$3:$H$5,2,FALSE),"")</f>
        <v/>
      </c>
      <c r="Z175" s="12" t="str">
        <f>IFERROR(VLOOKUP($G175,PRM!$I$3:$J$5,2,FALSE),"")</f>
        <v/>
      </c>
      <c r="AA175" s="12" t="str">
        <f>IFERROR(VLOOKUP(#REF!,PRM!$K$3:$L$4,2,FALSE),"")</f>
        <v/>
      </c>
      <c r="AB175" s="12" t="str">
        <f>IFERROR(VLOOKUP($N175,PRM!$M$3:$N$50,2,FALSE),"")</f>
        <v/>
      </c>
      <c r="AC175" s="12" t="str">
        <f>IFERROR(VLOOKUP($Z$3&amp;$V175,PRM!$Q$3:$R$31,2,FALSE),"")</f>
        <v/>
      </c>
      <c r="AD175" s="12">
        <f>IFERROR(VLOOKUP($Z$3&amp;$W175,PRM!$X$3:$Y$50,2,FALSE),"")</f>
        <v>0</v>
      </c>
      <c r="AE175" s="12">
        <f>IFERROR(VLOOKUP($Z$3&amp;$X175,PRM!$AC$3:$AD$45,2,FALSE),"")</f>
        <v>0</v>
      </c>
      <c r="AF175" s="12" t="str">
        <f>IFERROR(VLOOKUP($Z$3&amp;$V175,PRM!$Q$3:$T$31,3,FALSE),"")</f>
        <v/>
      </c>
      <c r="AG175" s="12" t="str">
        <f>IFERROR(IF($AF175=0,0,MATCH($Z$3,PRM!$U$3:'PRM'!$U$50,0)),"")</f>
        <v/>
      </c>
      <c r="AH175" s="12" t="str">
        <f>IF($Z$3="","",(IF($AF175=0,0,COUNTIF(PRM!$U$3:'PRM'!$U$50,$Z$3))))</f>
        <v/>
      </c>
      <c r="AI175" s="12" t="str">
        <f>IFERROR(VLOOKUP($Z$3&amp;$V175,PRM!$Q$3:$T$31,4,FALSE),"")</f>
        <v/>
      </c>
      <c r="AJ175" s="12" t="str">
        <f>IFERROR(IF($AI175=0,0,MATCH($Z$3,PRM!$Z$3:'PRM'!$Z$95,0)),"")</f>
        <v/>
      </c>
      <c r="AK175" s="12" t="str">
        <f>IF($Z$3="","",IF($AI175=0,0,COUNTIF(PRM!$Z$3:'PRM'!$Z$95,$Z$3)))</f>
        <v/>
      </c>
      <c r="AL175" s="12">
        <f t="shared" si="55"/>
        <v>0</v>
      </c>
      <c r="AM175" s="12">
        <f t="shared" si="56"/>
        <v>0</v>
      </c>
      <c r="AN175" s="12">
        <f t="shared" si="57"/>
        <v>0</v>
      </c>
      <c r="AO175" s="12">
        <f t="shared" si="58"/>
        <v>0</v>
      </c>
      <c r="AP175" s="12">
        <f t="shared" si="46"/>
        <v>0</v>
      </c>
      <c r="AQ175" s="12">
        <f t="shared" si="47"/>
        <v>0</v>
      </c>
      <c r="AR175" s="12">
        <f t="shared" si="48"/>
        <v>0</v>
      </c>
      <c r="AS175" s="12">
        <f t="shared" si="49"/>
        <v>0</v>
      </c>
      <c r="AT175" s="12">
        <f t="shared" si="50"/>
        <v>0</v>
      </c>
      <c r="AU175" s="12" t="e">
        <f>IF(#REF!&lt;&gt;"",IF(AA175="",1,0),0)</f>
        <v>#REF!</v>
      </c>
      <c r="AV175" s="12">
        <f t="shared" si="51"/>
        <v>0</v>
      </c>
      <c r="AW175" s="12">
        <f t="shared" si="52"/>
        <v>0</v>
      </c>
      <c r="AX175" s="12">
        <f t="shared" si="53"/>
        <v>0</v>
      </c>
      <c r="AY175" s="12">
        <f t="shared" si="59"/>
        <v>0</v>
      </c>
      <c r="AZ175" s="12">
        <f t="shared" si="60"/>
        <v>0</v>
      </c>
      <c r="BA175" s="12">
        <f t="shared" si="61"/>
        <v>0</v>
      </c>
      <c r="BB175" s="12">
        <f t="shared" si="62"/>
        <v>0</v>
      </c>
      <c r="BC175" s="12">
        <f t="shared" si="63"/>
        <v>0</v>
      </c>
      <c r="BD175" s="12">
        <f t="shared" si="64"/>
        <v>0</v>
      </c>
      <c r="BE175" s="12">
        <f t="shared" si="65"/>
        <v>0</v>
      </c>
      <c r="BF175" s="12">
        <f t="shared" si="66"/>
        <v>0</v>
      </c>
      <c r="BG175" s="12">
        <f t="shared" si="67"/>
        <v>0</v>
      </c>
      <c r="BH175" s="12">
        <f t="shared" si="68"/>
        <v>0</v>
      </c>
    </row>
    <row r="176" spans="1:60" ht="27.75" customHeight="1">
      <c r="A176" s="45" t="str">
        <f t="shared" si="54"/>
        <v/>
      </c>
      <c r="B176" s="60"/>
      <c r="C176" s="61"/>
      <c r="D176" s="62"/>
      <c r="E176" s="63"/>
      <c r="F176" s="37"/>
      <c r="G176" s="36"/>
      <c r="H176" s="38"/>
      <c r="I176" s="38"/>
      <c r="J176" s="35"/>
      <c r="L176" s="39"/>
      <c r="M176" s="39"/>
      <c r="N176" s="62"/>
      <c r="O176" s="64"/>
      <c r="P176" s="64"/>
      <c r="Q176" s="65"/>
      <c r="R176" s="39"/>
      <c r="S176" s="46"/>
      <c r="T176" s="46"/>
      <c r="U176" s="39"/>
      <c r="V176" s="40"/>
      <c r="W176" s="40"/>
      <c r="X176" s="40"/>
      <c r="Y176" s="12" t="str">
        <f>IFERROR(VLOOKUP($F176,PRM!$G$3:$H$5,2,FALSE),"")</f>
        <v/>
      </c>
      <c r="Z176" s="12" t="str">
        <f>IFERROR(VLOOKUP($G176,PRM!$I$3:$J$5,2,FALSE),"")</f>
        <v/>
      </c>
      <c r="AA176" s="12" t="str">
        <f>IFERROR(VLOOKUP(#REF!,PRM!$K$3:$L$4,2,FALSE),"")</f>
        <v/>
      </c>
      <c r="AB176" s="12" t="str">
        <f>IFERROR(VLOOKUP($N176,PRM!$M$3:$N$50,2,FALSE),"")</f>
        <v/>
      </c>
      <c r="AC176" s="12" t="str">
        <f>IFERROR(VLOOKUP($Z$3&amp;$V176,PRM!$Q$3:$R$31,2,FALSE),"")</f>
        <v/>
      </c>
      <c r="AD176" s="12">
        <f>IFERROR(VLOOKUP($Z$3&amp;$W176,PRM!$X$3:$Y$50,2,FALSE),"")</f>
        <v>0</v>
      </c>
      <c r="AE176" s="12">
        <f>IFERROR(VLOOKUP($Z$3&amp;$X176,PRM!$AC$3:$AD$45,2,FALSE),"")</f>
        <v>0</v>
      </c>
      <c r="AF176" s="12" t="str">
        <f>IFERROR(VLOOKUP($Z$3&amp;$V176,PRM!$Q$3:$T$31,3,FALSE),"")</f>
        <v/>
      </c>
      <c r="AG176" s="12" t="str">
        <f>IFERROR(IF($AF176=0,0,MATCH($Z$3,PRM!$U$3:'PRM'!$U$50,0)),"")</f>
        <v/>
      </c>
      <c r="AH176" s="12" t="str">
        <f>IF($Z$3="","",(IF($AF176=0,0,COUNTIF(PRM!$U$3:'PRM'!$U$50,$Z$3))))</f>
        <v/>
      </c>
      <c r="AI176" s="12" t="str">
        <f>IFERROR(VLOOKUP($Z$3&amp;$V176,PRM!$Q$3:$T$31,4,FALSE),"")</f>
        <v/>
      </c>
      <c r="AJ176" s="12" t="str">
        <f>IFERROR(IF($AI176=0,0,MATCH($Z$3,PRM!$Z$3:'PRM'!$Z$95,0)),"")</f>
        <v/>
      </c>
      <c r="AK176" s="12" t="str">
        <f>IF($Z$3="","",IF($AI176=0,0,COUNTIF(PRM!$Z$3:'PRM'!$Z$95,$Z$3)))</f>
        <v/>
      </c>
      <c r="AL176" s="12">
        <f t="shared" si="55"/>
        <v>0</v>
      </c>
      <c r="AM176" s="12">
        <f t="shared" si="56"/>
        <v>0</v>
      </c>
      <c r="AN176" s="12">
        <f t="shared" si="57"/>
        <v>0</v>
      </c>
      <c r="AO176" s="12">
        <f t="shared" si="58"/>
        <v>0</v>
      </c>
      <c r="AP176" s="12">
        <f t="shared" si="46"/>
        <v>0</v>
      </c>
      <c r="AQ176" s="12">
        <f t="shared" si="47"/>
        <v>0</v>
      </c>
      <c r="AR176" s="12">
        <f t="shared" si="48"/>
        <v>0</v>
      </c>
      <c r="AS176" s="12">
        <f t="shared" si="49"/>
        <v>0</v>
      </c>
      <c r="AT176" s="12">
        <f t="shared" si="50"/>
        <v>0</v>
      </c>
      <c r="AU176" s="12" t="e">
        <f>IF(#REF!&lt;&gt;"",IF(AA176="",1,0),0)</f>
        <v>#REF!</v>
      </c>
      <c r="AV176" s="12">
        <f t="shared" si="51"/>
        <v>0</v>
      </c>
      <c r="AW176" s="12">
        <f t="shared" si="52"/>
        <v>0</v>
      </c>
      <c r="AX176" s="12">
        <f t="shared" si="53"/>
        <v>0</v>
      </c>
      <c r="AY176" s="12">
        <f t="shared" si="59"/>
        <v>0</v>
      </c>
      <c r="AZ176" s="12">
        <f t="shared" si="60"/>
        <v>0</v>
      </c>
      <c r="BA176" s="12">
        <f t="shared" si="61"/>
        <v>0</v>
      </c>
      <c r="BB176" s="12">
        <f t="shared" si="62"/>
        <v>0</v>
      </c>
      <c r="BC176" s="12">
        <f t="shared" si="63"/>
        <v>0</v>
      </c>
      <c r="BD176" s="12">
        <f t="shared" si="64"/>
        <v>0</v>
      </c>
      <c r="BE176" s="12">
        <f t="shared" si="65"/>
        <v>0</v>
      </c>
      <c r="BF176" s="12">
        <f t="shared" si="66"/>
        <v>0</v>
      </c>
      <c r="BG176" s="12">
        <f t="shared" si="67"/>
        <v>0</v>
      </c>
      <c r="BH176" s="12">
        <f t="shared" si="68"/>
        <v>0</v>
      </c>
    </row>
    <row r="177" spans="1:60" ht="27.75" customHeight="1">
      <c r="A177" s="45" t="str">
        <f t="shared" si="54"/>
        <v/>
      </c>
      <c r="B177" s="60"/>
      <c r="C177" s="61"/>
      <c r="D177" s="62"/>
      <c r="E177" s="63"/>
      <c r="F177" s="37"/>
      <c r="G177" s="36"/>
      <c r="H177" s="38"/>
      <c r="I177" s="38"/>
      <c r="J177" s="35"/>
      <c r="L177" s="39"/>
      <c r="M177" s="39"/>
      <c r="N177" s="62"/>
      <c r="O177" s="64"/>
      <c r="P177" s="64"/>
      <c r="Q177" s="65"/>
      <c r="R177" s="39"/>
      <c r="S177" s="46"/>
      <c r="T177" s="46"/>
      <c r="U177" s="39"/>
      <c r="V177" s="40"/>
      <c r="W177" s="40"/>
      <c r="X177" s="40"/>
      <c r="Y177" s="12" t="str">
        <f>IFERROR(VLOOKUP($F177,PRM!$G$3:$H$5,2,FALSE),"")</f>
        <v/>
      </c>
      <c r="Z177" s="12" t="str">
        <f>IFERROR(VLOOKUP($G177,PRM!$I$3:$J$5,2,FALSE),"")</f>
        <v/>
      </c>
      <c r="AA177" s="12" t="str">
        <f>IFERROR(VLOOKUP(#REF!,PRM!$K$3:$L$4,2,FALSE),"")</f>
        <v/>
      </c>
      <c r="AB177" s="12" t="str">
        <f>IFERROR(VLOOKUP($N177,PRM!$M$3:$N$50,2,FALSE),"")</f>
        <v/>
      </c>
      <c r="AC177" s="12" t="str">
        <f>IFERROR(VLOOKUP($Z$3&amp;$V177,PRM!$Q$3:$R$31,2,FALSE),"")</f>
        <v/>
      </c>
      <c r="AD177" s="12">
        <f>IFERROR(VLOOKUP($Z$3&amp;$W177,PRM!$X$3:$Y$50,2,FALSE),"")</f>
        <v>0</v>
      </c>
      <c r="AE177" s="12">
        <f>IFERROR(VLOOKUP($Z$3&amp;$X177,PRM!$AC$3:$AD$45,2,FALSE),"")</f>
        <v>0</v>
      </c>
      <c r="AF177" s="12" t="str">
        <f>IFERROR(VLOOKUP($Z$3&amp;$V177,PRM!$Q$3:$T$31,3,FALSE),"")</f>
        <v/>
      </c>
      <c r="AG177" s="12" t="str">
        <f>IFERROR(IF($AF177=0,0,MATCH($Z$3,PRM!$U$3:'PRM'!$U$50,0)),"")</f>
        <v/>
      </c>
      <c r="AH177" s="12" t="str">
        <f>IF($Z$3="","",(IF($AF177=0,0,COUNTIF(PRM!$U$3:'PRM'!$U$50,$Z$3))))</f>
        <v/>
      </c>
      <c r="AI177" s="12" t="str">
        <f>IFERROR(VLOOKUP($Z$3&amp;$V177,PRM!$Q$3:$T$31,4,FALSE),"")</f>
        <v/>
      </c>
      <c r="AJ177" s="12" t="str">
        <f>IFERROR(IF($AI177=0,0,MATCH($Z$3,PRM!$Z$3:'PRM'!$Z$95,0)),"")</f>
        <v/>
      </c>
      <c r="AK177" s="12" t="str">
        <f>IF($Z$3="","",IF($AI177=0,0,COUNTIF(PRM!$Z$3:'PRM'!$Z$95,$Z$3)))</f>
        <v/>
      </c>
      <c r="AL177" s="12">
        <f t="shared" si="55"/>
        <v>0</v>
      </c>
      <c r="AM177" s="12">
        <f t="shared" si="56"/>
        <v>0</v>
      </c>
      <c r="AN177" s="12">
        <f t="shared" si="57"/>
        <v>0</v>
      </c>
      <c r="AO177" s="12">
        <f t="shared" si="58"/>
        <v>0</v>
      </c>
      <c r="AP177" s="12">
        <f t="shared" si="46"/>
        <v>0</v>
      </c>
      <c r="AQ177" s="12">
        <f t="shared" si="47"/>
        <v>0</v>
      </c>
      <c r="AR177" s="12">
        <f t="shared" si="48"/>
        <v>0</v>
      </c>
      <c r="AS177" s="12">
        <f t="shared" si="49"/>
        <v>0</v>
      </c>
      <c r="AT177" s="12">
        <f t="shared" si="50"/>
        <v>0</v>
      </c>
      <c r="AU177" s="12" t="e">
        <f>IF(#REF!&lt;&gt;"",IF(AA177="",1,0),0)</f>
        <v>#REF!</v>
      </c>
      <c r="AV177" s="12">
        <f t="shared" si="51"/>
        <v>0</v>
      </c>
      <c r="AW177" s="12">
        <f t="shared" si="52"/>
        <v>0</v>
      </c>
      <c r="AX177" s="12">
        <f t="shared" si="53"/>
        <v>0</v>
      </c>
      <c r="AY177" s="12">
        <f t="shared" si="59"/>
        <v>0</v>
      </c>
      <c r="AZ177" s="12">
        <f t="shared" si="60"/>
        <v>0</v>
      </c>
      <c r="BA177" s="12">
        <f t="shared" si="61"/>
        <v>0</v>
      </c>
      <c r="BB177" s="12">
        <f t="shared" si="62"/>
        <v>0</v>
      </c>
      <c r="BC177" s="12">
        <f t="shared" si="63"/>
        <v>0</v>
      </c>
      <c r="BD177" s="12">
        <f t="shared" si="64"/>
        <v>0</v>
      </c>
      <c r="BE177" s="12">
        <f t="shared" si="65"/>
        <v>0</v>
      </c>
      <c r="BF177" s="12">
        <f t="shared" si="66"/>
        <v>0</v>
      </c>
      <c r="BG177" s="12">
        <f t="shared" si="67"/>
        <v>0</v>
      </c>
      <c r="BH177" s="12">
        <f t="shared" si="68"/>
        <v>0</v>
      </c>
    </row>
    <row r="178" spans="1:60" ht="27.75" customHeight="1">
      <c r="A178" s="45" t="str">
        <f t="shared" si="54"/>
        <v/>
      </c>
      <c r="B178" s="60"/>
      <c r="C178" s="61"/>
      <c r="D178" s="62"/>
      <c r="E178" s="63"/>
      <c r="F178" s="37"/>
      <c r="G178" s="36"/>
      <c r="H178" s="38"/>
      <c r="I178" s="38"/>
      <c r="J178" s="35"/>
      <c r="L178" s="39"/>
      <c r="M178" s="39"/>
      <c r="N178" s="62"/>
      <c r="O178" s="64"/>
      <c r="P178" s="64"/>
      <c r="Q178" s="65"/>
      <c r="R178" s="39"/>
      <c r="S178" s="46"/>
      <c r="T178" s="46"/>
      <c r="U178" s="39"/>
      <c r="V178" s="40"/>
      <c r="W178" s="40"/>
      <c r="X178" s="40"/>
      <c r="Y178" s="12" t="str">
        <f>IFERROR(VLOOKUP($F178,PRM!$G$3:$H$5,2,FALSE),"")</f>
        <v/>
      </c>
      <c r="Z178" s="12" t="str">
        <f>IFERROR(VLOOKUP($G178,PRM!$I$3:$J$5,2,FALSE),"")</f>
        <v/>
      </c>
      <c r="AA178" s="12" t="str">
        <f>IFERROR(VLOOKUP(#REF!,PRM!$K$3:$L$4,2,FALSE),"")</f>
        <v/>
      </c>
      <c r="AB178" s="12" t="str">
        <f>IFERROR(VLOOKUP($N178,PRM!$M$3:$N$50,2,FALSE),"")</f>
        <v/>
      </c>
      <c r="AC178" s="12" t="str">
        <f>IFERROR(VLOOKUP($Z$3&amp;$V178,PRM!$Q$3:$R$31,2,FALSE),"")</f>
        <v/>
      </c>
      <c r="AD178" s="12">
        <f>IFERROR(VLOOKUP($Z$3&amp;$W178,PRM!$X$3:$Y$50,2,FALSE),"")</f>
        <v>0</v>
      </c>
      <c r="AE178" s="12">
        <f>IFERROR(VLOOKUP($Z$3&amp;$X178,PRM!$AC$3:$AD$45,2,FALSE),"")</f>
        <v>0</v>
      </c>
      <c r="AF178" s="12" t="str">
        <f>IFERROR(VLOOKUP($Z$3&amp;$V178,PRM!$Q$3:$T$31,3,FALSE),"")</f>
        <v/>
      </c>
      <c r="AG178" s="12" t="str">
        <f>IFERROR(IF($AF178=0,0,MATCH($Z$3,PRM!$U$3:'PRM'!$U$50,0)),"")</f>
        <v/>
      </c>
      <c r="AH178" s="12" t="str">
        <f>IF($Z$3="","",(IF($AF178=0,0,COUNTIF(PRM!$U$3:'PRM'!$U$50,$Z$3))))</f>
        <v/>
      </c>
      <c r="AI178" s="12" t="str">
        <f>IFERROR(VLOOKUP($Z$3&amp;$V178,PRM!$Q$3:$T$31,4,FALSE),"")</f>
        <v/>
      </c>
      <c r="AJ178" s="12" t="str">
        <f>IFERROR(IF($AI178=0,0,MATCH($Z$3,PRM!$Z$3:'PRM'!$Z$95,0)),"")</f>
        <v/>
      </c>
      <c r="AK178" s="12" t="str">
        <f>IF($Z$3="","",IF($AI178=0,0,COUNTIF(PRM!$Z$3:'PRM'!$Z$95,$Z$3)))</f>
        <v/>
      </c>
      <c r="AL178" s="12">
        <f t="shared" si="55"/>
        <v>0</v>
      </c>
      <c r="AM178" s="12">
        <f t="shared" si="56"/>
        <v>0</v>
      </c>
      <c r="AN178" s="12">
        <f t="shared" si="57"/>
        <v>0</v>
      </c>
      <c r="AO178" s="12">
        <f t="shared" si="58"/>
        <v>0</v>
      </c>
      <c r="AP178" s="12">
        <f t="shared" si="46"/>
        <v>0</v>
      </c>
      <c r="AQ178" s="12">
        <f t="shared" si="47"/>
        <v>0</v>
      </c>
      <c r="AR178" s="12">
        <f t="shared" si="48"/>
        <v>0</v>
      </c>
      <c r="AS178" s="12">
        <f t="shared" si="49"/>
        <v>0</v>
      </c>
      <c r="AT178" s="12">
        <f t="shared" si="50"/>
        <v>0</v>
      </c>
      <c r="AU178" s="12" t="e">
        <f>IF(#REF!&lt;&gt;"",IF(AA178="",1,0),0)</f>
        <v>#REF!</v>
      </c>
      <c r="AV178" s="12">
        <f t="shared" si="51"/>
        <v>0</v>
      </c>
      <c r="AW178" s="12">
        <f t="shared" si="52"/>
        <v>0</v>
      </c>
      <c r="AX178" s="12">
        <f t="shared" si="53"/>
        <v>0</v>
      </c>
      <c r="AY178" s="12">
        <f t="shared" si="59"/>
        <v>0</v>
      </c>
      <c r="AZ178" s="12">
        <f t="shared" si="60"/>
        <v>0</v>
      </c>
      <c r="BA178" s="12">
        <f t="shared" si="61"/>
        <v>0</v>
      </c>
      <c r="BB178" s="12">
        <f t="shared" si="62"/>
        <v>0</v>
      </c>
      <c r="BC178" s="12">
        <f t="shared" si="63"/>
        <v>0</v>
      </c>
      <c r="BD178" s="12">
        <f t="shared" si="64"/>
        <v>0</v>
      </c>
      <c r="BE178" s="12">
        <f t="shared" si="65"/>
        <v>0</v>
      </c>
      <c r="BF178" s="12">
        <f t="shared" si="66"/>
        <v>0</v>
      </c>
      <c r="BG178" s="12">
        <f t="shared" si="67"/>
        <v>0</v>
      </c>
      <c r="BH178" s="12">
        <f t="shared" si="68"/>
        <v>0</v>
      </c>
    </row>
    <row r="179" spans="1:60" ht="27.75" customHeight="1">
      <c r="A179" s="45" t="str">
        <f t="shared" si="54"/>
        <v/>
      </c>
      <c r="B179" s="60"/>
      <c r="C179" s="61"/>
      <c r="D179" s="62"/>
      <c r="E179" s="63"/>
      <c r="F179" s="37"/>
      <c r="G179" s="36"/>
      <c r="H179" s="38"/>
      <c r="I179" s="38"/>
      <c r="J179" s="35"/>
      <c r="L179" s="39"/>
      <c r="M179" s="39"/>
      <c r="N179" s="62"/>
      <c r="O179" s="64"/>
      <c r="P179" s="64"/>
      <c r="Q179" s="65"/>
      <c r="R179" s="39"/>
      <c r="S179" s="46"/>
      <c r="T179" s="46"/>
      <c r="U179" s="39"/>
      <c r="V179" s="40"/>
      <c r="W179" s="40"/>
      <c r="X179" s="40"/>
      <c r="Y179" s="12" t="str">
        <f>IFERROR(VLOOKUP($F179,PRM!$G$3:$H$5,2,FALSE),"")</f>
        <v/>
      </c>
      <c r="Z179" s="12" t="str">
        <f>IFERROR(VLOOKUP($G179,PRM!$I$3:$J$5,2,FALSE),"")</f>
        <v/>
      </c>
      <c r="AA179" s="12" t="str">
        <f>IFERROR(VLOOKUP(#REF!,PRM!$K$3:$L$4,2,FALSE),"")</f>
        <v/>
      </c>
      <c r="AB179" s="12" t="str">
        <f>IFERROR(VLOOKUP($N179,PRM!$M$3:$N$50,2,FALSE),"")</f>
        <v/>
      </c>
      <c r="AC179" s="12" t="str">
        <f>IFERROR(VLOOKUP($Z$3&amp;$V179,PRM!$Q$3:$R$31,2,FALSE),"")</f>
        <v/>
      </c>
      <c r="AD179" s="12">
        <f>IFERROR(VLOOKUP($Z$3&amp;$W179,PRM!$X$3:$Y$50,2,FALSE),"")</f>
        <v>0</v>
      </c>
      <c r="AE179" s="12">
        <f>IFERROR(VLOOKUP($Z$3&amp;$X179,PRM!$AC$3:$AD$45,2,FALSE),"")</f>
        <v>0</v>
      </c>
      <c r="AF179" s="12" t="str">
        <f>IFERROR(VLOOKUP($Z$3&amp;$V179,PRM!$Q$3:$T$31,3,FALSE),"")</f>
        <v/>
      </c>
      <c r="AG179" s="12" t="str">
        <f>IFERROR(IF($AF179=0,0,MATCH($Z$3,PRM!$U$3:'PRM'!$U$50,0)),"")</f>
        <v/>
      </c>
      <c r="AH179" s="12" t="str">
        <f>IF($Z$3="","",(IF($AF179=0,0,COUNTIF(PRM!$U$3:'PRM'!$U$50,$Z$3))))</f>
        <v/>
      </c>
      <c r="AI179" s="12" t="str">
        <f>IFERROR(VLOOKUP($Z$3&amp;$V179,PRM!$Q$3:$T$31,4,FALSE),"")</f>
        <v/>
      </c>
      <c r="AJ179" s="12" t="str">
        <f>IFERROR(IF($AI179=0,0,MATCH($Z$3,PRM!$Z$3:'PRM'!$Z$95,0)),"")</f>
        <v/>
      </c>
      <c r="AK179" s="12" t="str">
        <f>IF($Z$3="","",IF($AI179=0,0,COUNTIF(PRM!$Z$3:'PRM'!$Z$95,$Z$3)))</f>
        <v/>
      </c>
      <c r="AL179" s="12">
        <f t="shared" si="55"/>
        <v>0</v>
      </c>
      <c r="AM179" s="12">
        <f t="shared" si="56"/>
        <v>0</v>
      </c>
      <c r="AN179" s="12">
        <f t="shared" si="57"/>
        <v>0</v>
      </c>
      <c r="AO179" s="12">
        <f t="shared" si="58"/>
        <v>0</v>
      </c>
      <c r="AP179" s="12">
        <f t="shared" si="46"/>
        <v>0</v>
      </c>
      <c r="AQ179" s="12">
        <f t="shared" si="47"/>
        <v>0</v>
      </c>
      <c r="AR179" s="12">
        <f t="shared" si="48"/>
        <v>0</v>
      </c>
      <c r="AS179" s="12">
        <f t="shared" si="49"/>
        <v>0</v>
      </c>
      <c r="AT179" s="12">
        <f t="shared" si="50"/>
        <v>0</v>
      </c>
      <c r="AU179" s="12" t="e">
        <f>IF(#REF!&lt;&gt;"",IF(AA179="",1,0),0)</f>
        <v>#REF!</v>
      </c>
      <c r="AV179" s="12">
        <f t="shared" si="51"/>
        <v>0</v>
      </c>
      <c r="AW179" s="12">
        <f t="shared" si="52"/>
        <v>0</v>
      </c>
      <c r="AX179" s="12">
        <f t="shared" si="53"/>
        <v>0</v>
      </c>
      <c r="AY179" s="12">
        <f t="shared" si="59"/>
        <v>0</v>
      </c>
      <c r="AZ179" s="12">
        <f t="shared" si="60"/>
        <v>0</v>
      </c>
      <c r="BA179" s="12">
        <f t="shared" si="61"/>
        <v>0</v>
      </c>
      <c r="BB179" s="12">
        <f t="shared" si="62"/>
        <v>0</v>
      </c>
      <c r="BC179" s="12">
        <f t="shared" si="63"/>
        <v>0</v>
      </c>
      <c r="BD179" s="12">
        <f t="shared" si="64"/>
        <v>0</v>
      </c>
      <c r="BE179" s="12">
        <f t="shared" si="65"/>
        <v>0</v>
      </c>
      <c r="BF179" s="12">
        <f t="shared" si="66"/>
        <v>0</v>
      </c>
      <c r="BG179" s="12">
        <f t="shared" si="67"/>
        <v>0</v>
      </c>
      <c r="BH179" s="12">
        <f t="shared" si="68"/>
        <v>0</v>
      </c>
    </row>
    <row r="180" spans="1:60" ht="27.75" customHeight="1">
      <c r="A180" s="45" t="str">
        <f t="shared" si="54"/>
        <v/>
      </c>
      <c r="B180" s="60"/>
      <c r="C180" s="61"/>
      <c r="D180" s="62"/>
      <c r="E180" s="63"/>
      <c r="F180" s="37"/>
      <c r="G180" s="36"/>
      <c r="H180" s="38"/>
      <c r="I180" s="38"/>
      <c r="J180" s="35"/>
      <c r="L180" s="39"/>
      <c r="M180" s="39"/>
      <c r="N180" s="62"/>
      <c r="O180" s="64"/>
      <c r="P180" s="64"/>
      <c r="Q180" s="65"/>
      <c r="R180" s="39"/>
      <c r="S180" s="46"/>
      <c r="T180" s="46"/>
      <c r="U180" s="39"/>
      <c r="V180" s="40"/>
      <c r="W180" s="40"/>
      <c r="X180" s="40"/>
      <c r="Y180" s="12" t="str">
        <f>IFERROR(VLOOKUP($F180,PRM!$G$3:$H$5,2,FALSE),"")</f>
        <v/>
      </c>
      <c r="Z180" s="12" t="str">
        <f>IFERROR(VLOOKUP($G180,PRM!$I$3:$J$5,2,FALSE),"")</f>
        <v/>
      </c>
      <c r="AA180" s="12" t="str">
        <f>IFERROR(VLOOKUP(#REF!,PRM!$K$3:$L$4,2,FALSE),"")</f>
        <v/>
      </c>
      <c r="AB180" s="12" t="str">
        <f>IFERROR(VLOOKUP($N180,PRM!$M$3:$N$50,2,FALSE),"")</f>
        <v/>
      </c>
      <c r="AC180" s="12" t="str">
        <f>IFERROR(VLOOKUP($Z$3&amp;$V180,PRM!$Q$3:$R$31,2,FALSE),"")</f>
        <v/>
      </c>
      <c r="AD180" s="12">
        <f>IFERROR(VLOOKUP($Z$3&amp;$W180,PRM!$X$3:$Y$50,2,FALSE),"")</f>
        <v>0</v>
      </c>
      <c r="AE180" s="12">
        <f>IFERROR(VLOOKUP($Z$3&amp;$X180,PRM!$AC$3:$AD$45,2,FALSE),"")</f>
        <v>0</v>
      </c>
      <c r="AF180" s="12" t="str">
        <f>IFERROR(VLOOKUP($Z$3&amp;$V180,PRM!$Q$3:$T$31,3,FALSE),"")</f>
        <v/>
      </c>
      <c r="AG180" s="12" t="str">
        <f>IFERROR(IF($AF180=0,0,MATCH($Z$3,PRM!$U$3:'PRM'!$U$50,0)),"")</f>
        <v/>
      </c>
      <c r="AH180" s="12" t="str">
        <f>IF($Z$3="","",(IF($AF180=0,0,COUNTIF(PRM!$U$3:'PRM'!$U$50,$Z$3))))</f>
        <v/>
      </c>
      <c r="AI180" s="12" t="str">
        <f>IFERROR(VLOOKUP($Z$3&amp;$V180,PRM!$Q$3:$T$31,4,FALSE),"")</f>
        <v/>
      </c>
      <c r="AJ180" s="12" t="str">
        <f>IFERROR(IF($AI180=0,0,MATCH($Z$3,PRM!$Z$3:'PRM'!$Z$95,0)),"")</f>
        <v/>
      </c>
      <c r="AK180" s="12" t="str">
        <f>IF($Z$3="","",IF($AI180=0,0,COUNTIF(PRM!$Z$3:'PRM'!$Z$95,$Z$3)))</f>
        <v/>
      </c>
      <c r="AL180" s="12">
        <f t="shared" si="55"/>
        <v>0</v>
      </c>
      <c r="AM180" s="12">
        <f t="shared" si="56"/>
        <v>0</v>
      </c>
      <c r="AN180" s="12">
        <f t="shared" si="57"/>
        <v>0</v>
      </c>
      <c r="AO180" s="12">
        <f t="shared" si="58"/>
        <v>0</v>
      </c>
      <c r="AP180" s="12">
        <f t="shared" si="46"/>
        <v>0</v>
      </c>
      <c r="AQ180" s="12">
        <f t="shared" si="47"/>
        <v>0</v>
      </c>
      <c r="AR180" s="12">
        <f t="shared" si="48"/>
        <v>0</v>
      </c>
      <c r="AS180" s="12">
        <f t="shared" si="49"/>
        <v>0</v>
      </c>
      <c r="AT180" s="12">
        <f t="shared" si="50"/>
        <v>0</v>
      </c>
      <c r="AU180" s="12" t="e">
        <f>IF(#REF!&lt;&gt;"",IF(AA180="",1,0),0)</f>
        <v>#REF!</v>
      </c>
      <c r="AV180" s="12">
        <f t="shared" si="51"/>
        <v>0</v>
      </c>
      <c r="AW180" s="12">
        <f t="shared" si="52"/>
        <v>0</v>
      </c>
      <c r="AX180" s="12">
        <f t="shared" si="53"/>
        <v>0</v>
      </c>
      <c r="AY180" s="12">
        <f t="shared" si="59"/>
        <v>0</v>
      </c>
      <c r="AZ180" s="12">
        <f t="shared" si="60"/>
        <v>0</v>
      </c>
      <c r="BA180" s="12">
        <f t="shared" si="61"/>
        <v>0</v>
      </c>
      <c r="BB180" s="12">
        <f t="shared" si="62"/>
        <v>0</v>
      </c>
      <c r="BC180" s="12">
        <f t="shared" si="63"/>
        <v>0</v>
      </c>
      <c r="BD180" s="12">
        <f t="shared" si="64"/>
        <v>0</v>
      </c>
      <c r="BE180" s="12">
        <f t="shared" si="65"/>
        <v>0</v>
      </c>
      <c r="BF180" s="12">
        <f t="shared" si="66"/>
        <v>0</v>
      </c>
      <c r="BG180" s="12">
        <f t="shared" si="67"/>
        <v>0</v>
      </c>
      <c r="BH180" s="12">
        <f t="shared" si="68"/>
        <v>0</v>
      </c>
    </row>
    <row r="181" spans="1:60" ht="27.75" customHeight="1">
      <c r="A181" s="45" t="str">
        <f t="shared" si="54"/>
        <v/>
      </c>
      <c r="B181" s="60"/>
      <c r="C181" s="61"/>
      <c r="D181" s="62"/>
      <c r="E181" s="63"/>
      <c r="F181" s="37"/>
      <c r="G181" s="36"/>
      <c r="H181" s="38"/>
      <c r="I181" s="38"/>
      <c r="J181" s="35"/>
      <c r="L181" s="39"/>
      <c r="M181" s="39"/>
      <c r="N181" s="62"/>
      <c r="O181" s="64"/>
      <c r="P181" s="64"/>
      <c r="Q181" s="65"/>
      <c r="R181" s="39"/>
      <c r="S181" s="46"/>
      <c r="T181" s="46"/>
      <c r="U181" s="39"/>
      <c r="V181" s="40"/>
      <c r="W181" s="40"/>
      <c r="X181" s="40"/>
      <c r="Y181" s="12" t="str">
        <f>IFERROR(VLOOKUP($F181,PRM!$G$3:$H$5,2,FALSE),"")</f>
        <v/>
      </c>
      <c r="Z181" s="12" t="str">
        <f>IFERROR(VLOOKUP($G181,PRM!$I$3:$J$5,2,FALSE),"")</f>
        <v/>
      </c>
      <c r="AA181" s="12" t="str">
        <f>IFERROR(VLOOKUP(#REF!,PRM!$K$3:$L$4,2,FALSE),"")</f>
        <v/>
      </c>
      <c r="AB181" s="12" t="str">
        <f>IFERROR(VLOOKUP($N181,PRM!$M$3:$N$50,2,FALSE),"")</f>
        <v/>
      </c>
      <c r="AC181" s="12" t="str">
        <f>IFERROR(VLOOKUP($Z$3&amp;$V181,PRM!$Q$3:$R$31,2,FALSE),"")</f>
        <v/>
      </c>
      <c r="AD181" s="12">
        <f>IFERROR(VLOOKUP($Z$3&amp;$W181,PRM!$X$3:$Y$50,2,FALSE),"")</f>
        <v>0</v>
      </c>
      <c r="AE181" s="12">
        <f>IFERROR(VLOOKUP($Z$3&amp;$X181,PRM!$AC$3:$AD$45,2,FALSE),"")</f>
        <v>0</v>
      </c>
      <c r="AF181" s="12" t="str">
        <f>IFERROR(VLOOKUP($Z$3&amp;$V181,PRM!$Q$3:$T$31,3,FALSE),"")</f>
        <v/>
      </c>
      <c r="AG181" s="12" t="str">
        <f>IFERROR(IF($AF181=0,0,MATCH($Z$3,PRM!$U$3:'PRM'!$U$50,0)),"")</f>
        <v/>
      </c>
      <c r="AH181" s="12" t="str">
        <f>IF($Z$3="","",(IF($AF181=0,0,COUNTIF(PRM!$U$3:'PRM'!$U$50,$Z$3))))</f>
        <v/>
      </c>
      <c r="AI181" s="12" t="str">
        <f>IFERROR(VLOOKUP($Z$3&amp;$V181,PRM!$Q$3:$T$31,4,FALSE),"")</f>
        <v/>
      </c>
      <c r="AJ181" s="12" t="str">
        <f>IFERROR(IF($AI181=0,0,MATCH($Z$3,PRM!$Z$3:'PRM'!$Z$95,0)),"")</f>
        <v/>
      </c>
      <c r="AK181" s="12" t="str">
        <f>IF($Z$3="","",IF($AI181=0,0,COUNTIF(PRM!$Z$3:'PRM'!$Z$95,$Z$3)))</f>
        <v/>
      </c>
      <c r="AL181" s="12">
        <f t="shared" si="55"/>
        <v>0</v>
      </c>
      <c r="AM181" s="12">
        <f t="shared" si="56"/>
        <v>0</v>
      </c>
      <c r="AN181" s="12">
        <f t="shared" si="57"/>
        <v>0</v>
      </c>
      <c r="AO181" s="12">
        <f t="shared" si="58"/>
        <v>0</v>
      </c>
      <c r="AP181" s="12">
        <f t="shared" si="46"/>
        <v>0</v>
      </c>
      <c r="AQ181" s="12">
        <f t="shared" si="47"/>
        <v>0</v>
      </c>
      <c r="AR181" s="12">
        <f t="shared" si="48"/>
        <v>0</v>
      </c>
      <c r="AS181" s="12">
        <f t="shared" si="49"/>
        <v>0</v>
      </c>
      <c r="AT181" s="12">
        <f t="shared" si="50"/>
        <v>0</v>
      </c>
      <c r="AU181" s="12" t="e">
        <f>IF(#REF!&lt;&gt;"",IF(AA181="",1,0),0)</f>
        <v>#REF!</v>
      </c>
      <c r="AV181" s="12">
        <f t="shared" si="51"/>
        <v>0</v>
      </c>
      <c r="AW181" s="12">
        <f t="shared" si="52"/>
        <v>0</v>
      </c>
      <c r="AX181" s="12">
        <f t="shared" si="53"/>
        <v>0</v>
      </c>
      <c r="AY181" s="12">
        <f t="shared" si="59"/>
        <v>0</v>
      </c>
      <c r="AZ181" s="12">
        <f t="shared" si="60"/>
        <v>0</v>
      </c>
      <c r="BA181" s="12">
        <f t="shared" si="61"/>
        <v>0</v>
      </c>
      <c r="BB181" s="12">
        <f t="shared" si="62"/>
        <v>0</v>
      </c>
      <c r="BC181" s="12">
        <f t="shared" si="63"/>
        <v>0</v>
      </c>
      <c r="BD181" s="12">
        <f t="shared" si="64"/>
        <v>0</v>
      </c>
      <c r="BE181" s="12">
        <f t="shared" si="65"/>
        <v>0</v>
      </c>
      <c r="BF181" s="12">
        <f t="shared" si="66"/>
        <v>0</v>
      </c>
      <c r="BG181" s="12">
        <f t="shared" si="67"/>
        <v>0</v>
      </c>
      <c r="BH181" s="12">
        <f t="shared" si="68"/>
        <v>0</v>
      </c>
    </row>
    <row r="182" spans="1:60" ht="27.75" customHeight="1">
      <c r="A182" s="45" t="str">
        <f t="shared" si="54"/>
        <v/>
      </c>
      <c r="B182" s="60"/>
      <c r="C182" s="61"/>
      <c r="D182" s="62"/>
      <c r="E182" s="63"/>
      <c r="F182" s="37"/>
      <c r="G182" s="36"/>
      <c r="H182" s="38"/>
      <c r="I182" s="38"/>
      <c r="J182" s="35"/>
      <c r="L182" s="39"/>
      <c r="M182" s="39"/>
      <c r="N182" s="62"/>
      <c r="O182" s="64"/>
      <c r="P182" s="64"/>
      <c r="Q182" s="65"/>
      <c r="R182" s="39"/>
      <c r="S182" s="46"/>
      <c r="T182" s="46"/>
      <c r="U182" s="39"/>
      <c r="V182" s="40"/>
      <c r="W182" s="40"/>
      <c r="X182" s="40"/>
      <c r="Y182" s="12" t="str">
        <f>IFERROR(VLOOKUP($F182,PRM!$G$3:$H$5,2,FALSE),"")</f>
        <v/>
      </c>
      <c r="Z182" s="12" t="str">
        <f>IFERROR(VLOOKUP($G182,PRM!$I$3:$J$5,2,FALSE),"")</f>
        <v/>
      </c>
      <c r="AA182" s="12" t="str">
        <f>IFERROR(VLOOKUP(#REF!,PRM!$K$3:$L$4,2,FALSE),"")</f>
        <v/>
      </c>
      <c r="AB182" s="12" t="str">
        <f>IFERROR(VLOOKUP($N182,PRM!$M$3:$N$50,2,FALSE),"")</f>
        <v/>
      </c>
      <c r="AC182" s="12" t="str">
        <f>IFERROR(VLOOKUP($Z$3&amp;$V182,PRM!$Q$3:$R$31,2,FALSE),"")</f>
        <v/>
      </c>
      <c r="AD182" s="12">
        <f>IFERROR(VLOOKUP($Z$3&amp;$W182,PRM!$X$3:$Y$50,2,FALSE),"")</f>
        <v>0</v>
      </c>
      <c r="AE182" s="12">
        <f>IFERROR(VLOOKUP($Z$3&amp;$X182,PRM!$AC$3:$AD$45,2,FALSE),"")</f>
        <v>0</v>
      </c>
      <c r="AF182" s="12" t="str">
        <f>IFERROR(VLOOKUP($Z$3&amp;$V182,PRM!$Q$3:$T$31,3,FALSE),"")</f>
        <v/>
      </c>
      <c r="AG182" s="12" t="str">
        <f>IFERROR(IF($AF182=0,0,MATCH($Z$3,PRM!$U$3:'PRM'!$U$50,0)),"")</f>
        <v/>
      </c>
      <c r="AH182" s="12" t="str">
        <f>IF($Z$3="","",(IF($AF182=0,0,COUNTIF(PRM!$U$3:'PRM'!$U$50,$Z$3))))</f>
        <v/>
      </c>
      <c r="AI182" s="12" t="str">
        <f>IFERROR(VLOOKUP($Z$3&amp;$V182,PRM!$Q$3:$T$31,4,FALSE),"")</f>
        <v/>
      </c>
      <c r="AJ182" s="12" t="str">
        <f>IFERROR(IF($AI182=0,0,MATCH($Z$3,PRM!$Z$3:'PRM'!$Z$95,0)),"")</f>
        <v/>
      </c>
      <c r="AK182" s="12" t="str">
        <f>IF($Z$3="","",IF($AI182=0,0,COUNTIF(PRM!$Z$3:'PRM'!$Z$95,$Z$3)))</f>
        <v/>
      </c>
      <c r="AL182" s="12">
        <f t="shared" si="55"/>
        <v>0</v>
      </c>
      <c r="AM182" s="12">
        <f t="shared" si="56"/>
        <v>0</v>
      </c>
      <c r="AN182" s="12">
        <f t="shared" si="57"/>
        <v>0</v>
      </c>
      <c r="AO182" s="12">
        <f t="shared" si="58"/>
        <v>0</v>
      </c>
      <c r="AP182" s="12">
        <f t="shared" si="46"/>
        <v>0</v>
      </c>
      <c r="AQ182" s="12">
        <f t="shared" si="47"/>
        <v>0</v>
      </c>
      <c r="AR182" s="12">
        <f t="shared" si="48"/>
        <v>0</v>
      </c>
      <c r="AS182" s="12">
        <f t="shared" si="49"/>
        <v>0</v>
      </c>
      <c r="AT182" s="12">
        <f t="shared" si="50"/>
        <v>0</v>
      </c>
      <c r="AU182" s="12" t="e">
        <f>IF(#REF!&lt;&gt;"",IF(AA182="",1,0),0)</f>
        <v>#REF!</v>
      </c>
      <c r="AV182" s="12">
        <f t="shared" si="51"/>
        <v>0</v>
      </c>
      <c r="AW182" s="12">
        <f t="shared" si="52"/>
        <v>0</v>
      </c>
      <c r="AX182" s="12">
        <f t="shared" si="53"/>
        <v>0</v>
      </c>
      <c r="AY182" s="12">
        <f t="shared" si="59"/>
        <v>0</v>
      </c>
      <c r="AZ182" s="12">
        <f t="shared" si="60"/>
        <v>0</v>
      </c>
      <c r="BA182" s="12">
        <f t="shared" si="61"/>
        <v>0</v>
      </c>
      <c r="BB182" s="12">
        <f t="shared" si="62"/>
        <v>0</v>
      </c>
      <c r="BC182" s="12">
        <f t="shared" si="63"/>
        <v>0</v>
      </c>
      <c r="BD182" s="12">
        <f t="shared" si="64"/>
        <v>0</v>
      </c>
      <c r="BE182" s="12">
        <f t="shared" si="65"/>
        <v>0</v>
      </c>
      <c r="BF182" s="12">
        <f t="shared" si="66"/>
        <v>0</v>
      </c>
      <c r="BG182" s="12">
        <f t="shared" si="67"/>
        <v>0</v>
      </c>
      <c r="BH182" s="12">
        <f t="shared" si="68"/>
        <v>0</v>
      </c>
    </row>
    <row r="183" spans="1:60" ht="27.75" customHeight="1">
      <c r="A183" s="45" t="str">
        <f t="shared" si="54"/>
        <v/>
      </c>
      <c r="B183" s="60"/>
      <c r="C183" s="61"/>
      <c r="D183" s="62"/>
      <c r="E183" s="63"/>
      <c r="F183" s="37"/>
      <c r="G183" s="36"/>
      <c r="H183" s="38"/>
      <c r="I183" s="38"/>
      <c r="J183" s="35"/>
      <c r="L183" s="39"/>
      <c r="M183" s="39"/>
      <c r="N183" s="62"/>
      <c r="O183" s="64"/>
      <c r="P183" s="64"/>
      <c r="Q183" s="65"/>
      <c r="R183" s="39"/>
      <c r="S183" s="46"/>
      <c r="T183" s="46"/>
      <c r="U183" s="39"/>
      <c r="V183" s="40"/>
      <c r="W183" s="40"/>
      <c r="X183" s="40"/>
      <c r="Y183" s="12" t="str">
        <f>IFERROR(VLOOKUP($F183,PRM!$G$3:$H$5,2,FALSE),"")</f>
        <v/>
      </c>
      <c r="Z183" s="12" t="str">
        <f>IFERROR(VLOOKUP($G183,PRM!$I$3:$J$5,2,FALSE),"")</f>
        <v/>
      </c>
      <c r="AA183" s="12" t="str">
        <f>IFERROR(VLOOKUP(#REF!,PRM!$K$3:$L$4,2,FALSE),"")</f>
        <v/>
      </c>
      <c r="AB183" s="12" t="str">
        <f>IFERROR(VLOOKUP($N183,PRM!$M$3:$N$50,2,FALSE),"")</f>
        <v/>
      </c>
      <c r="AC183" s="12" t="str">
        <f>IFERROR(VLOOKUP($Z$3&amp;$V183,PRM!$Q$3:$R$31,2,FALSE),"")</f>
        <v/>
      </c>
      <c r="AD183" s="12">
        <f>IFERROR(VLOOKUP($Z$3&amp;$W183,PRM!$X$3:$Y$50,2,FALSE),"")</f>
        <v>0</v>
      </c>
      <c r="AE183" s="12">
        <f>IFERROR(VLOOKUP($Z$3&amp;$X183,PRM!$AC$3:$AD$45,2,FALSE),"")</f>
        <v>0</v>
      </c>
      <c r="AF183" s="12" t="str">
        <f>IFERROR(VLOOKUP($Z$3&amp;$V183,PRM!$Q$3:$T$31,3,FALSE),"")</f>
        <v/>
      </c>
      <c r="AG183" s="12" t="str">
        <f>IFERROR(IF($AF183=0,0,MATCH($Z$3,PRM!$U$3:'PRM'!$U$50,0)),"")</f>
        <v/>
      </c>
      <c r="AH183" s="12" t="str">
        <f>IF($Z$3="","",(IF($AF183=0,0,COUNTIF(PRM!$U$3:'PRM'!$U$50,$Z$3))))</f>
        <v/>
      </c>
      <c r="AI183" s="12" t="str">
        <f>IFERROR(VLOOKUP($Z$3&amp;$V183,PRM!$Q$3:$T$31,4,FALSE),"")</f>
        <v/>
      </c>
      <c r="AJ183" s="12" t="str">
        <f>IFERROR(IF($AI183=0,0,MATCH($Z$3,PRM!$Z$3:'PRM'!$Z$95,0)),"")</f>
        <v/>
      </c>
      <c r="AK183" s="12" t="str">
        <f>IF($Z$3="","",IF($AI183=0,0,COUNTIF(PRM!$Z$3:'PRM'!$Z$95,$Z$3)))</f>
        <v/>
      </c>
      <c r="AL183" s="12">
        <f t="shared" si="55"/>
        <v>0</v>
      </c>
      <c r="AM183" s="12">
        <f t="shared" si="56"/>
        <v>0</v>
      </c>
      <c r="AN183" s="12">
        <f t="shared" si="57"/>
        <v>0</v>
      </c>
      <c r="AO183" s="12">
        <f t="shared" si="58"/>
        <v>0</v>
      </c>
      <c r="AP183" s="12">
        <f t="shared" si="46"/>
        <v>0</v>
      </c>
      <c r="AQ183" s="12">
        <f t="shared" si="47"/>
        <v>0</v>
      </c>
      <c r="AR183" s="12">
        <f t="shared" si="48"/>
        <v>0</v>
      </c>
      <c r="AS183" s="12">
        <f t="shared" si="49"/>
        <v>0</v>
      </c>
      <c r="AT183" s="12">
        <f t="shared" si="50"/>
        <v>0</v>
      </c>
      <c r="AU183" s="12" t="e">
        <f>IF(#REF!&lt;&gt;"",IF(AA183="",1,0),0)</f>
        <v>#REF!</v>
      </c>
      <c r="AV183" s="12">
        <f t="shared" si="51"/>
        <v>0</v>
      </c>
      <c r="AW183" s="12">
        <f t="shared" si="52"/>
        <v>0</v>
      </c>
      <c r="AX183" s="12">
        <f t="shared" si="53"/>
        <v>0</v>
      </c>
      <c r="AY183" s="12">
        <f t="shared" si="59"/>
        <v>0</v>
      </c>
      <c r="AZ183" s="12">
        <f t="shared" si="60"/>
        <v>0</v>
      </c>
      <c r="BA183" s="12">
        <f t="shared" si="61"/>
        <v>0</v>
      </c>
      <c r="BB183" s="12">
        <f t="shared" si="62"/>
        <v>0</v>
      </c>
      <c r="BC183" s="12">
        <f t="shared" si="63"/>
        <v>0</v>
      </c>
      <c r="BD183" s="12">
        <f t="shared" si="64"/>
        <v>0</v>
      </c>
      <c r="BE183" s="12">
        <f t="shared" si="65"/>
        <v>0</v>
      </c>
      <c r="BF183" s="12">
        <f t="shared" si="66"/>
        <v>0</v>
      </c>
      <c r="BG183" s="12">
        <f t="shared" si="67"/>
        <v>0</v>
      </c>
      <c r="BH183" s="12">
        <f t="shared" si="68"/>
        <v>0</v>
      </c>
    </row>
    <row r="184" spans="1:60" ht="27.75" customHeight="1">
      <c r="A184" s="45" t="str">
        <f t="shared" si="54"/>
        <v/>
      </c>
      <c r="B184" s="60"/>
      <c r="C184" s="61"/>
      <c r="D184" s="62"/>
      <c r="E184" s="63"/>
      <c r="F184" s="37"/>
      <c r="G184" s="36"/>
      <c r="H184" s="38"/>
      <c r="I184" s="38"/>
      <c r="J184" s="35"/>
      <c r="L184" s="39"/>
      <c r="M184" s="39"/>
      <c r="N184" s="62"/>
      <c r="O184" s="64"/>
      <c r="P184" s="64"/>
      <c r="Q184" s="65"/>
      <c r="R184" s="39"/>
      <c r="S184" s="46"/>
      <c r="T184" s="46"/>
      <c r="U184" s="39"/>
      <c r="V184" s="40"/>
      <c r="W184" s="40"/>
      <c r="X184" s="40"/>
      <c r="Y184" s="12" t="str">
        <f>IFERROR(VLOOKUP($F184,PRM!$G$3:$H$5,2,FALSE),"")</f>
        <v/>
      </c>
      <c r="Z184" s="12" t="str">
        <f>IFERROR(VLOOKUP($G184,PRM!$I$3:$J$5,2,FALSE),"")</f>
        <v/>
      </c>
      <c r="AA184" s="12" t="str">
        <f>IFERROR(VLOOKUP(#REF!,PRM!$K$3:$L$4,2,FALSE),"")</f>
        <v/>
      </c>
      <c r="AB184" s="12" t="str">
        <f>IFERROR(VLOOKUP($N184,PRM!$M$3:$N$50,2,FALSE),"")</f>
        <v/>
      </c>
      <c r="AC184" s="12" t="str">
        <f>IFERROR(VLOOKUP($Z$3&amp;$V184,PRM!$Q$3:$R$31,2,FALSE),"")</f>
        <v/>
      </c>
      <c r="AD184" s="12">
        <f>IFERROR(VLOOKUP($Z$3&amp;$W184,PRM!$X$3:$Y$50,2,FALSE),"")</f>
        <v>0</v>
      </c>
      <c r="AE184" s="12">
        <f>IFERROR(VLOOKUP($Z$3&amp;$X184,PRM!$AC$3:$AD$45,2,FALSE),"")</f>
        <v>0</v>
      </c>
      <c r="AF184" s="12" t="str">
        <f>IFERROR(VLOOKUP($Z$3&amp;$V184,PRM!$Q$3:$T$31,3,FALSE),"")</f>
        <v/>
      </c>
      <c r="AG184" s="12" t="str">
        <f>IFERROR(IF($AF184=0,0,MATCH($Z$3,PRM!$U$3:'PRM'!$U$50,0)),"")</f>
        <v/>
      </c>
      <c r="AH184" s="12" t="str">
        <f>IF($Z$3="","",(IF($AF184=0,0,COUNTIF(PRM!$U$3:'PRM'!$U$50,$Z$3))))</f>
        <v/>
      </c>
      <c r="AI184" s="12" t="str">
        <f>IFERROR(VLOOKUP($Z$3&amp;$V184,PRM!$Q$3:$T$31,4,FALSE),"")</f>
        <v/>
      </c>
      <c r="AJ184" s="12" t="str">
        <f>IFERROR(IF($AI184=0,0,MATCH($Z$3,PRM!$Z$3:'PRM'!$Z$95,0)),"")</f>
        <v/>
      </c>
      <c r="AK184" s="12" t="str">
        <f>IF($Z$3="","",IF($AI184=0,0,COUNTIF(PRM!$Z$3:'PRM'!$Z$95,$Z$3)))</f>
        <v/>
      </c>
      <c r="AL184" s="12">
        <f t="shared" si="55"/>
        <v>0</v>
      </c>
      <c r="AM184" s="12">
        <f t="shared" si="56"/>
        <v>0</v>
      </c>
      <c r="AN184" s="12">
        <f t="shared" si="57"/>
        <v>0</v>
      </c>
      <c r="AO184" s="12">
        <f t="shared" si="58"/>
        <v>0</v>
      </c>
      <c r="AP184" s="12">
        <f t="shared" si="46"/>
        <v>0</v>
      </c>
      <c r="AQ184" s="12">
        <f t="shared" si="47"/>
        <v>0</v>
      </c>
      <c r="AR184" s="12">
        <f t="shared" si="48"/>
        <v>0</v>
      </c>
      <c r="AS184" s="12">
        <f t="shared" si="49"/>
        <v>0</v>
      </c>
      <c r="AT184" s="12">
        <f t="shared" si="50"/>
        <v>0</v>
      </c>
      <c r="AU184" s="12" t="e">
        <f>IF(#REF!&lt;&gt;"",IF(AA184="",1,0),0)</f>
        <v>#REF!</v>
      </c>
      <c r="AV184" s="12">
        <f t="shared" si="51"/>
        <v>0</v>
      </c>
      <c r="AW184" s="12">
        <f t="shared" si="52"/>
        <v>0</v>
      </c>
      <c r="AX184" s="12">
        <f t="shared" si="53"/>
        <v>0</v>
      </c>
      <c r="AY184" s="12">
        <f t="shared" si="59"/>
        <v>0</v>
      </c>
      <c r="AZ184" s="12">
        <f t="shared" si="60"/>
        <v>0</v>
      </c>
      <c r="BA184" s="12">
        <f t="shared" si="61"/>
        <v>0</v>
      </c>
      <c r="BB184" s="12">
        <f t="shared" si="62"/>
        <v>0</v>
      </c>
      <c r="BC184" s="12">
        <f t="shared" si="63"/>
        <v>0</v>
      </c>
      <c r="BD184" s="12">
        <f t="shared" si="64"/>
        <v>0</v>
      </c>
      <c r="BE184" s="12">
        <f t="shared" si="65"/>
        <v>0</v>
      </c>
      <c r="BF184" s="12">
        <f t="shared" si="66"/>
        <v>0</v>
      </c>
      <c r="BG184" s="12">
        <f t="shared" si="67"/>
        <v>0</v>
      </c>
      <c r="BH184" s="12">
        <f t="shared" si="68"/>
        <v>0</v>
      </c>
    </row>
    <row r="185" spans="1:60" ht="27.75" customHeight="1">
      <c r="A185" s="45" t="str">
        <f t="shared" si="54"/>
        <v/>
      </c>
      <c r="B185" s="60"/>
      <c r="C185" s="61"/>
      <c r="D185" s="62"/>
      <c r="E185" s="63"/>
      <c r="F185" s="37"/>
      <c r="G185" s="36"/>
      <c r="H185" s="38"/>
      <c r="I185" s="38"/>
      <c r="J185" s="35"/>
      <c r="L185" s="39"/>
      <c r="M185" s="39"/>
      <c r="N185" s="62"/>
      <c r="O185" s="64"/>
      <c r="P185" s="64"/>
      <c r="Q185" s="65"/>
      <c r="R185" s="39"/>
      <c r="S185" s="46"/>
      <c r="T185" s="46"/>
      <c r="U185" s="39"/>
      <c r="V185" s="40"/>
      <c r="W185" s="40"/>
      <c r="X185" s="40"/>
      <c r="Y185" s="12" t="str">
        <f>IFERROR(VLOOKUP($F185,PRM!$G$3:$H$5,2,FALSE),"")</f>
        <v/>
      </c>
      <c r="Z185" s="12" t="str">
        <f>IFERROR(VLOOKUP($G185,PRM!$I$3:$J$5,2,FALSE),"")</f>
        <v/>
      </c>
      <c r="AA185" s="12" t="str">
        <f>IFERROR(VLOOKUP(#REF!,PRM!$K$3:$L$4,2,FALSE),"")</f>
        <v/>
      </c>
      <c r="AB185" s="12" t="str">
        <f>IFERROR(VLOOKUP($N185,PRM!$M$3:$N$50,2,FALSE),"")</f>
        <v/>
      </c>
      <c r="AC185" s="12" t="str">
        <f>IFERROR(VLOOKUP($Z$3&amp;$V185,PRM!$Q$3:$R$31,2,FALSE),"")</f>
        <v/>
      </c>
      <c r="AD185" s="12">
        <f>IFERROR(VLOOKUP($Z$3&amp;$W185,PRM!$X$3:$Y$50,2,FALSE),"")</f>
        <v>0</v>
      </c>
      <c r="AE185" s="12">
        <f>IFERROR(VLOOKUP($Z$3&amp;$X185,PRM!$AC$3:$AD$45,2,FALSE),"")</f>
        <v>0</v>
      </c>
      <c r="AF185" s="12" t="str">
        <f>IFERROR(VLOOKUP($Z$3&amp;$V185,PRM!$Q$3:$T$31,3,FALSE),"")</f>
        <v/>
      </c>
      <c r="AG185" s="12" t="str">
        <f>IFERROR(IF($AF185=0,0,MATCH($Z$3,PRM!$U$3:'PRM'!$U$50,0)),"")</f>
        <v/>
      </c>
      <c r="AH185" s="12" t="str">
        <f>IF($Z$3="","",(IF($AF185=0,0,COUNTIF(PRM!$U$3:'PRM'!$U$50,$Z$3))))</f>
        <v/>
      </c>
      <c r="AI185" s="12" t="str">
        <f>IFERROR(VLOOKUP($Z$3&amp;$V185,PRM!$Q$3:$T$31,4,FALSE),"")</f>
        <v/>
      </c>
      <c r="AJ185" s="12" t="str">
        <f>IFERROR(IF($AI185=0,0,MATCH($Z$3,PRM!$Z$3:'PRM'!$Z$95,0)),"")</f>
        <v/>
      </c>
      <c r="AK185" s="12" t="str">
        <f>IF($Z$3="","",IF($AI185=0,0,COUNTIF(PRM!$Z$3:'PRM'!$Z$95,$Z$3)))</f>
        <v/>
      </c>
      <c r="AL185" s="12">
        <f t="shared" si="55"/>
        <v>0</v>
      </c>
      <c r="AM185" s="12">
        <f t="shared" si="56"/>
        <v>0</v>
      </c>
      <c r="AN185" s="12">
        <f t="shared" si="57"/>
        <v>0</v>
      </c>
      <c r="AO185" s="12">
        <f t="shared" si="58"/>
        <v>0</v>
      </c>
      <c r="AP185" s="12">
        <f t="shared" si="46"/>
        <v>0</v>
      </c>
      <c r="AQ185" s="12">
        <f t="shared" si="47"/>
        <v>0</v>
      </c>
      <c r="AR185" s="12">
        <f t="shared" si="48"/>
        <v>0</v>
      </c>
      <c r="AS185" s="12">
        <f t="shared" si="49"/>
        <v>0</v>
      </c>
      <c r="AT185" s="12">
        <f t="shared" si="50"/>
        <v>0</v>
      </c>
      <c r="AU185" s="12" t="e">
        <f>IF(#REF!&lt;&gt;"",IF(AA185="",1,0),0)</f>
        <v>#REF!</v>
      </c>
      <c r="AV185" s="12">
        <f t="shared" si="51"/>
        <v>0</v>
      </c>
      <c r="AW185" s="12">
        <f t="shared" si="52"/>
        <v>0</v>
      </c>
      <c r="AX185" s="12">
        <f t="shared" si="53"/>
        <v>0</v>
      </c>
      <c r="AY185" s="12">
        <f t="shared" si="59"/>
        <v>0</v>
      </c>
      <c r="AZ185" s="12">
        <f t="shared" si="60"/>
        <v>0</v>
      </c>
      <c r="BA185" s="12">
        <f t="shared" si="61"/>
        <v>0</v>
      </c>
      <c r="BB185" s="12">
        <f t="shared" si="62"/>
        <v>0</v>
      </c>
      <c r="BC185" s="12">
        <f t="shared" si="63"/>
        <v>0</v>
      </c>
      <c r="BD185" s="12">
        <f t="shared" si="64"/>
        <v>0</v>
      </c>
      <c r="BE185" s="12">
        <f t="shared" si="65"/>
        <v>0</v>
      </c>
      <c r="BF185" s="12">
        <f t="shared" si="66"/>
        <v>0</v>
      </c>
      <c r="BG185" s="12">
        <f t="shared" si="67"/>
        <v>0</v>
      </c>
      <c r="BH185" s="12">
        <f t="shared" si="68"/>
        <v>0</v>
      </c>
    </row>
    <row r="186" spans="1:60" ht="27.75" customHeight="1">
      <c r="A186" s="45" t="str">
        <f t="shared" si="54"/>
        <v/>
      </c>
      <c r="B186" s="60"/>
      <c r="C186" s="61"/>
      <c r="D186" s="62"/>
      <c r="E186" s="63"/>
      <c r="F186" s="37"/>
      <c r="G186" s="36"/>
      <c r="H186" s="38"/>
      <c r="I186" s="38"/>
      <c r="J186" s="35"/>
      <c r="L186" s="39"/>
      <c r="M186" s="39"/>
      <c r="N186" s="62"/>
      <c r="O186" s="64"/>
      <c r="P186" s="64"/>
      <c r="Q186" s="65"/>
      <c r="R186" s="39"/>
      <c r="S186" s="46"/>
      <c r="T186" s="46"/>
      <c r="U186" s="39"/>
      <c r="V186" s="40"/>
      <c r="W186" s="40"/>
      <c r="X186" s="40"/>
      <c r="Y186" s="12" t="str">
        <f>IFERROR(VLOOKUP($F186,PRM!$G$3:$H$5,2,FALSE),"")</f>
        <v/>
      </c>
      <c r="Z186" s="12" t="str">
        <f>IFERROR(VLOOKUP($G186,PRM!$I$3:$J$5,2,FALSE),"")</f>
        <v/>
      </c>
      <c r="AA186" s="12" t="str">
        <f>IFERROR(VLOOKUP(#REF!,PRM!$K$3:$L$4,2,FALSE),"")</f>
        <v/>
      </c>
      <c r="AB186" s="12" t="str">
        <f>IFERROR(VLOOKUP($N186,PRM!$M$3:$N$50,2,FALSE),"")</f>
        <v/>
      </c>
      <c r="AC186" s="12" t="str">
        <f>IFERROR(VLOOKUP($Z$3&amp;$V186,PRM!$Q$3:$R$31,2,FALSE),"")</f>
        <v/>
      </c>
      <c r="AD186" s="12">
        <f>IFERROR(VLOOKUP($Z$3&amp;$W186,PRM!$X$3:$Y$50,2,FALSE),"")</f>
        <v>0</v>
      </c>
      <c r="AE186" s="12">
        <f>IFERROR(VLOOKUP($Z$3&amp;$X186,PRM!$AC$3:$AD$45,2,FALSE),"")</f>
        <v>0</v>
      </c>
      <c r="AF186" s="12" t="str">
        <f>IFERROR(VLOOKUP($Z$3&amp;$V186,PRM!$Q$3:$T$31,3,FALSE),"")</f>
        <v/>
      </c>
      <c r="AG186" s="12" t="str">
        <f>IFERROR(IF($AF186=0,0,MATCH($Z$3,PRM!$U$3:'PRM'!$U$50,0)),"")</f>
        <v/>
      </c>
      <c r="AH186" s="12" t="str">
        <f>IF($Z$3="","",(IF($AF186=0,0,COUNTIF(PRM!$U$3:'PRM'!$U$50,$Z$3))))</f>
        <v/>
      </c>
      <c r="AI186" s="12" t="str">
        <f>IFERROR(VLOOKUP($Z$3&amp;$V186,PRM!$Q$3:$T$31,4,FALSE),"")</f>
        <v/>
      </c>
      <c r="AJ186" s="12" t="str">
        <f>IFERROR(IF($AI186=0,0,MATCH($Z$3,PRM!$Z$3:'PRM'!$Z$95,0)),"")</f>
        <v/>
      </c>
      <c r="AK186" s="12" t="str">
        <f>IF($Z$3="","",IF($AI186=0,0,COUNTIF(PRM!$Z$3:'PRM'!$Z$95,$Z$3)))</f>
        <v/>
      </c>
      <c r="AL186" s="12">
        <f t="shared" si="55"/>
        <v>0</v>
      </c>
      <c r="AM186" s="12">
        <f t="shared" si="56"/>
        <v>0</v>
      </c>
      <c r="AN186" s="12">
        <f t="shared" si="57"/>
        <v>0</v>
      </c>
      <c r="AO186" s="12">
        <f t="shared" si="58"/>
        <v>0</v>
      </c>
      <c r="AP186" s="12">
        <f t="shared" si="46"/>
        <v>0</v>
      </c>
      <c r="AQ186" s="12">
        <f t="shared" si="47"/>
        <v>0</v>
      </c>
      <c r="AR186" s="12">
        <f t="shared" si="48"/>
        <v>0</v>
      </c>
      <c r="AS186" s="12">
        <f t="shared" si="49"/>
        <v>0</v>
      </c>
      <c r="AT186" s="12">
        <f t="shared" si="50"/>
        <v>0</v>
      </c>
      <c r="AU186" s="12" t="e">
        <f>IF(#REF!&lt;&gt;"",IF(AA186="",1,0),0)</f>
        <v>#REF!</v>
      </c>
      <c r="AV186" s="12">
        <f t="shared" si="51"/>
        <v>0</v>
      </c>
      <c r="AW186" s="12">
        <f t="shared" si="52"/>
        <v>0</v>
      </c>
      <c r="AX186" s="12">
        <f t="shared" si="53"/>
        <v>0</v>
      </c>
      <c r="AY186" s="12">
        <f t="shared" si="59"/>
        <v>0</v>
      </c>
      <c r="AZ186" s="12">
        <f t="shared" si="60"/>
        <v>0</v>
      </c>
      <c r="BA186" s="12">
        <f t="shared" si="61"/>
        <v>0</v>
      </c>
      <c r="BB186" s="12">
        <f t="shared" si="62"/>
        <v>0</v>
      </c>
      <c r="BC186" s="12">
        <f t="shared" si="63"/>
        <v>0</v>
      </c>
      <c r="BD186" s="12">
        <f t="shared" si="64"/>
        <v>0</v>
      </c>
      <c r="BE186" s="12">
        <f t="shared" si="65"/>
        <v>0</v>
      </c>
      <c r="BF186" s="12">
        <f t="shared" si="66"/>
        <v>0</v>
      </c>
      <c r="BG186" s="12">
        <f t="shared" si="67"/>
        <v>0</v>
      </c>
      <c r="BH186" s="12">
        <f t="shared" si="68"/>
        <v>0</v>
      </c>
    </row>
    <row r="187" spans="1:60" ht="27.75" customHeight="1">
      <c r="A187" s="45" t="str">
        <f t="shared" si="54"/>
        <v/>
      </c>
      <c r="B187" s="60"/>
      <c r="C187" s="61"/>
      <c r="D187" s="62"/>
      <c r="E187" s="63"/>
      <c r="F187" s="37"/>
      <c r="G187" s="36"/>
      <c r="H187" s="38"/>
      <c r="I187" s="38"/>
      <c r="J187" s="35"/>
      <c r="L187" s="39"/>
      <c r="M187" s="39"/>
      <c r="N187" s="62"/>
      <c r="O187" s="64"/>
      <c r="P187" s="64"/>
      <c r="Q187" s="65"/>
      <c r="R187" s="39"/>
      <c r="S187" s="46"/>
      <c r="T187" s="46"/>
      <c r="U187" s="39"/>
      <c r="V187" s="40"/>
      <c r="W187" s="40"/>
      <c r="X187" s="40"/>
      <c r="Y187" s="12" t="str">
        <f>IFERROR(VLOOKUP($F187,PRM!$G$3:$H$5,2,FALSE),"")</f>
        <v/>
      </c>
      <c r="Z187" s="12" t="str">
        <f>IFERROR(VLOOKUP($G187,PRM!$I$3:$J$5,2,FALSE),"")</f>
        <v/>
      </c>
      <c r="AA187" s="12" t="str">
        <f>IFERROR(VLOOKUP(#REF!,PRM!$K$3:$L$4,2,FALSE),"")</f>
        <v/>
      </c>
      <c r="AB187" s="12" t="str">
        <f>IFERROR(VLOOKUP($N187,PRM!$M$3:$N$50,2,FALSE),"")</f>
        <v/>
      </c>
      <c r="AC187" s="12" t="str">
        <f>IFERROR(VLOOKUP($Z$3&amp;$V187,PRM!$Q$3:$R$31,2,FALSE),"")</f>
        <v/>
      </c>
      <c r="AD187" s="12">
        <f>IFERROR(VLOOKUP($Z$3&amp;$W187,PRM!$X$3:$Y$50,2,FALSE),"")</f>
        <v>0</v>
      </c>
      <c r="AE187" s="12">
        <f>IFERROR(VLOOKUP($Z$3&amp;$X187,PRM!$AC$3:$AD$45,2,FALSE),"")</f>
        <v>0</v>
      </c>
      <c r="AF187" s="12" t="str">
        <f>IFERROR(VLOOKUP($Z$3&amp;$V187,PRM!$Q$3:$T$31,3,FALSE),"")</f>
        <v/>
      </c>
      <c r="AG187" s="12" t="str">
        <f>IFERROR(IF($AF187=0,0,MATCH($Z$3,PRM!$U$3:'PRM'!$U$50,0)),"")</f>
        <v/>
      </c>
      <c r="AH187" s="12" t="str">
        <f>IF($Z$3="","",(IF($AF187=0,0,COUNTIF(PRM!$U$3:'PRM'!$U$50,$Z$3))))</f>
        <v/>
      </c>
      <c r="AI187" s="12" t="str">
        <f>IFERROR(VLOOKUP($Z$3&amp;$V187,PRM!$Q$3:$T$31,4,FALSE),"")</f>
        <v/>
      </c>
      <c r="AJ187" s="12" t="str">
        <f>IFERROR(IF($AI187=0,0,MATCH($Z$3,PRM!$Z$3:'PRM'!$Z$95,0)),"")</f>
        <v/>
      </c>
      <c r="AK187" s="12" t="str">
        <f>IF($Z$3="","",IF($AI187=0,0,COUNTIF(PRM!$Z$3:'PRM'!$Z$95,$Z$3)))</f>
        <v/>
      </c>
      <c r="AL187" s="12">
        <f t="shared" si="55"/>
        <v>0</v>
      </c>
      <c r="AM187" s="12">
        <f t="shared" si="56"/>
        <v>0</v>
      </c>
      <c r="AN187" s="12">
        <f t="shared" si="57"/>
        <v>0</v>
      </c>
      <c r="AO187" s="12">
        <f t="shared" si="58"/>
        <v>0</v>
      </c>
      <c r="AP187" s="12">
        <f t="shared" si="46"/>
        <v>0</v>
      </c>
      <c r="AQ187" s="12">
        <f t="shared" si="47"/>
        <v>0</v>
      </c>
      <c r="AR187" s="12">
        <f t="shared" si="48"/>
        <v>0</v>
      </c>
      <c r="AS187" s="12">
        <f t="shared" si="49"/>
        <v>0</v>
      </c>
      <c r="AT187" s="12">
        <f t="shared" si="50"/>
        <v>0</v>
      </c>
      <c r="AU187" s="12" t="e">
        <f>IF(#REF!&lt;&gt;"",IF(AA187="",1,0),0)</f>
        <v>#REF!</v>
      </c>
      <c r="AV187" s="12">
        <f t="shared" si="51"/>
        <v>0</v>
      </c>
      <c r="AW187" s="12">
        <f t="shared" si="52"/>
        <v>0</v>
      </c>
      <c r="AX187" s="12">
        <f t="shared" si="53"/>
        <v>0</v>
      </c>
      <c r="AY187" s="12">
        <f t="shared" si="59"/>
        <v>0</v>
      </c>
      <c r="AZ187" s="12">
        <f t="shared" si="60"/>
        <v>0</v>
      </c>
      <c r="BA187" s="12">
        <f t="shared" si="61"/>
        <v>0</v>
      </c>
      <c r="BB187" s="12">
        <f t="shared" si="62"/>
        <v>0</v>
      </c>
      <c r="BC187" s="12">
        <f t="shared" si="63"/>
        <v>0</v>
      </c>
      <c r="BD187" s="12">
        <f t="shared" si="64"/>
        <v>0</v>
      </c>
      <c r="BE187" s="12">
        <f t="shared" si="65"/>
        <v>0</v>
      </c>
      <c r="BF187" s="12">
        <f t="shared" si="66"/>
        <v>0</v>
      </c>
      <c r="BG187" s="12">
        <f t="shared" si="67"/>
        <v>0</v>
      </c>
      <c r="BH187" s="12">
        <f t="shared" si="68"/>
        <v>0</v>
      </c>
    </row>
    <row r="188" spans="1:60" ht="27.75" customHeight="1">
      <c r="A188" s="45" t="str">
        <f t="shared" si="54"/>
        <v/>
      </c>
      <c r="B188" s="60"/>
      <c r="C188" s="61"/>
      <c r="D188" s="62"/>
      <c r="E188" s="63"/>
      <c r="F188" s="37"/>
      <c r="G188" s="36"/>
      <c r="H188" s="38"/>
      <c r="I188" s="38"/>
      <c r="J188" s="35"/>
      <c r="L188" s="39"/>
      <c r="M188" s="39"/>
      <c r="N188" s="62"/>
      <c r="O188" s="64"/>
      <c r="P188" s="64"/>
      <c r="Q188" s="65"/>
      <c r="R188" s="39"/>
      <c r="S188" s="46"/>
      <c r="T188" s="46"/>
      <c r="U188" s="39"/>
      <c r="V188" s="40"/>
      <c r="W188" s="40"/>
      <c r="X188" s="40"/>
      <c r="Y188" s="12" t="str">
        <f>IFERROR(VLOOKUP($F188,PRM!$G$3:$H$5,2,FALSE),"")</f>
        <v/>
      </c>
      <c r="Z188" s="12" t="str">
        <f>IFERROR(VLOOKUP($G188,PRM!$I$3:$J$5,2,FALSE),"")</f>
        <v/>
      </c>
      <c r="AA188" s="12" t="str">
        <f>IFERROR(VLOOKUP(#REF!,PRM!$K$3:$L$4,2,FALSE),"")</f>
        <v/>
      </c>
      <c r="AB188" s="12" t="str">
        <f>IFERROR(VLOOKUP($N188,PRM!$M$3:$N$50,2,FALSE),"")</f>
        <v/>
      </c>
      <c r="AC188" s="12" t="str">
        <f>IFERROR(VLOOKUP($Z$3&amp;$V188,PRM!$Q$3:$R$31,2,FALSE),"")</f>
        <v/>
      </c>
      <c r="AD188" s="12">
        <f>IFERROR(VLOOKUP($Z$3&amp;$W188,PRM!$X$3:$Y$50,2,FALSE),"")</f>
        <v>0</v>
      </c>
      <c r="AE188" s="12">
        <f>IFERROR(VLOOKUP($Z$3&amp;$X188,PRM!$AC$3:$AD$45,2,FALSE),"")</f>
        <v>0</v>
      </c>
      <c r="AF188" s="12" t="str">
        <f>IFERROR(VLOOKUP($Z$3&amp;$V188,PRM!$Q$3:$T$31,3,FALSE),"")</f>
        <v/>
      </c>
      <c r="AG188" s="12" t="str">
        <f>IFERROR(IF($AF188=0,0,MATCH($Z$3,PRM!$U$3:'PRM'!$U$50,0)),"")</f>
        <v/>
      </c>
      <c r="AH188" s="12" t="str">
        <f>IF($Z$3="","",(IF($AF188=0,0,COUNTIF(PRM!$U$3:'PRM'!$U$50,$Z$3))))</f>
        <v/>
      </c>
      <c r="AI188" s="12" t="str">
        <f>IFERROR(VLOOKUP($Z$3&amp;$V188,PRM!$Q$3:$T$31,4,FALSE),"")</f>
        <v/>
      </c>
      <c r="AJ188" s="12" t="str">
        <f>IFERROR(IF($AI188=0,0,MATCH($Z$3,PRM!$Z$3:'PRM'!$Z$95,0)),"")</f>
        <v/>
      </c>
      <c r="AK188" s="12" t="str">
        <f>IF($Z$3="","",IF($AI188=0,0,COUNTIF(PRM!$Z$3:'PRM'!$Z$95,$Z$3)))</f>
        <v/>
      </c>
      <c r="AL188" s="12">
        <f t="shared" si="55"/>
        <v>0</v>
      </c>
      <c r="AM188" s="12">
        <f t="shared" si="56"/>
        <v>0</v>
      </c>
      <c r="AN188" s="12">
        <f t="shared" si="57"/>
        <v>0</v>
      </c>
      <c r="AO188" s="12">
        <f t="shared" si="58"/>
        <v>0</v>
      </c>
      <c r="AP188" s="12">
        <f t="shared" si="46"/>
        <v>0</v>
      </c>
      <c r="AQ188" s="12">
        <f t="shared" si="47"/>
        <v>0</v>
      </c>
      <c r="AR188" s="12">
        <f t="shared" si="48"/>
        <v>0</v>
      </c>
      <c r="AS188" s="12">
        <f t="shared" si="49"/>
        <v>0</v>
      </c>
      <c r="AT188" s="12">
        <f t="shared" si="50"/>
        <v>0</v>
      </c>
      <c r="AU188" s="12" t="e">
        <f>IF(#REF!&lt;&gt;"",IF(AA188="",1,0),0)</f>
        <v>#REF!</v>
      </c>
      <c r="AV188" s="12">
        <f t="shared" si="51"/>
        <v>0</v>
      </c>
      <c r="AW188" s="12">
        <f t="shared" si="52"/>
        <v>0</v>
      </c>
      <c r="AX188" s="12">
        <f t="shared" si="53"/>
        <v>0</v>
      </c>
      <c r="AY188" s="12">
        <f t="shared" si="59"/>
        <v>0</v>
      </c>
      <c r="AZ188" s="12">
        <f t="shared" si="60"/>
        <v>0</v>
      </c>
      <c r="BA188" s="12">
        <f t="shared" si="61"/>
        <v>0</v>
      </c>
      <c r="BB188" s="12">
        <f t="shared" si="62"/>
        <v>0</v>
      </c>
      <c r="BC188" s="12">
        <f t="shared" si="63"/>
        <v>0</v>
      </c>
      <c r="BD188" s="12">
        <f t="shared" si="64"/>
        <v>0</v>
      </c>
      <c r="BE188" s="12">
        <f t="shared" si="65"/>
        <v>0</v>
      </c>
      <c r="BF188" s="12">
        <f t="shared" si="66"/>
        <v>0</v>
      </c>
      <c r="BG188" s="12">
        <f t="shared" si="67"/>
        <v>0</v>
      </c>
      <c r="BH188" s="12">
        <f t="shared" si="68"/>
        <v>0</v>
      </c>
    </row>
    <row r="189" spans="1:60" ht="27.75" customHeight="1">
      <c r="A189" s="45" t="str">
        <f t="shared" si="54"/>
        <v/>
      </c>
      <c r="B189" s="60"/>
      <c r="C189" s="61"/>
      <c r="D189" s="62"/>
      <c r="E189" s="63"/>
      <c r="F189" s="37"/>
      <c r="G189" s="36"/>
      <c r="H189" s="38"/>
      <c r="I189" s="38"/>
      <c r="J189" s="35"/>
      <c r="L189" s="39"/>
      <c r="M189" s="39"/>
      <c r="N189" s="62"/>
      <c r="O189" s="64"/>
      <c r="P189" s="64"/>
      <c r="Q189" s="65"/>
      <c r="R189" s="39"/>
      <c r="S189" s="46"/>
      <c r="T189" s="46"/>
      <c r="U189" s="39"/>
      <c r="V189" s="40"/>
      <c r="W189" s="40"/>
      <c r="X189" s="40"/>
      <c r="Y189" s="12" t="str">
        <f>IFERROR(VLOOKUP($F189,PRM!$G$3:$H$5,2,FALSE),"")</f>
        <v/>
      </c>
      <c r="Z189" s="12" t="str">
        <f>IFERROR(VLOOKUP($G189,PRM!$I$3:$J$5,2,FALSE),"")</f>
        <v/>
      </c>
      <c r="AA189" s="12" t="str">
        <f>IFERROR(VLOOKUP(#REF!,PRM!$K$3:$L$4,2,FALSE),"")</f>
        <v/>
      </c>
      <c r="AB189" s="12" t="str">
        <f>IFERROR(VLOOKUP($N189,PRM!$M$3:$N$50,2,FALSE),"")</f>
        <v/>
      </c>
      <c r="AC189" s="12" t="str">
        <f>IFERROR(VLOOKUP($Z$3&amp;$V189,PRM!$Q$3:$R$31,2,FALSE),"")</f>
        <v/>
      </c>
      <c r="AD189" s="12">
        <f>IFERROR(VLOOKUP($Z$3&amp;$W189,PRM!$X$3:$Y$50,2,FALSE),"")</f>
        <v>0</v>
      </c>
      <c r="AE189" s="12">
        <f>IFERROR(VLOOKUP($Z$3&amp;$X189,PRM!$AC$3:$AD$45,2,FALSE),"")</f>
        <v>0</v>
      </c>
      <c r="AF189" s="12" t="str">
        <f>IFERROR(VLOOKUP($Z$3&amp;$V189,PRM!$Q$3:$T$31,3,FALSE),"")</f>
        <v/>
      </c>
      <c r="AG189" s="12" t="str">
        <f>IFERROR(IF($AF189=0,0,MATCH($Z$3,PRM!$U$3:'PRM'!$U$50,0)),"")</f>
        <v/>
      </c>
      <c r="AH189" s="12" t="str">
        <f>IF($Z$3="","",(IF($AF189=0,0,COUNTIF(PRM!$U$3:'PRM'!$U$50,$Z$3))))</f>
        <v/>
      </c>
      <c r="AI189" s="12" t="str">
        <f>IFERROR(VLOOKUP($Z$3&amp;$V189,PRM!$Q$3:$T$31,4,FALSE),"")</f>
        <v/>
      </c>
      <c r="AJ189" s="12" t="str">
        <f>IFERROR(IF($AI189=0,0,MATCH($Z$3,PRM!$Z$3:'PRM'!$Z$95,0)),"")</f>
        <v/>
      </c>
      <c r="AK189" s="12" t="str">
        <f>IF($Z$3="","",IF($AI189=0,0,COUNTIF(PRM!$Z$3:'PRM'!$Z$95,$Z$3)))</f>
        <v/>
      </c>
      <c r="AL189" s="12">
        <f t="shared" si="55"/>
        <v>0</v>
      </c>
      <c r="AM189" s="12">
        <f t="shared" si="56"/>
        <v>0</v>
      </c>
      <c r="AN189" s="12">
        <f t="shared" si="57"/>
        <v>0</v>
      </c>
      <c r="AO189" s="12">
        <f t="shared" si="58"/>
        <v>0</v>
      </c>
      <c r="AP189" s="12">
        <f t="shared" si="46"/>
        <v>0</v>
      </c>
      <c r="AQ189" s="12">
        <f t="shared" si="47"/>
        <v>0</v>
      </c>
      <c r="AR189" s="12">
        <f t="shared" si="48"/>
        <v>0</v>
      </c>
      <c r="AS189" s="12">
        <f t="shared" si="49"/>
        <v>0</v>
      </c>
      <c r="AT189" s="12">
        <f t="shared" si="50"/>
        <v>0</v>
      </c>
      <c r="AU189" s="12" t="e">
        <f>IF(#REF!&lt;&gt;"",IF(AA189="",1,0),0)</f>
        <v>#REF!</v>
      </c>
      <c r="AV189" s="12">
        <f t="shared" si="51"/>
        <v>0</v>
      </c>
      <c r="AW189" s="12">
        <f t="shared" si="52"/>
        <v>0</v>
      </c>
      <c r="AX189" s="12">
        <f t="shared" si="53"/>
        <v>0</v>
      </c>
      <c r="AY189" s="12">
        <f t="shared" si="59"/>
        <v>0</v>
      </c>
      <c r="AZ189" s="12">
        <f t="shared" si="60"/>
        <v>0</v>
      </c>
      <c r="BA189" s="12">
        <f t="shared" si="61"/>
        <v>0</v>
      </c>
      <c r="BB189" s="12">
        <f t="shared" si="62"/>
        <v>0</v>
      </c>
      <c r="BC189" s="12">
        <f t="shared" si="63"/>
        <v>0</v>
      </c>
      <c r="BD189" s="12">
        <f t="shared" si="64"/>
        <v>0</v>
      </c>
      <c r="BE189" s="12">
        <f t="shared" si="65"/>
        <v>0</v>
      </c>
      <c r="BF189" s="12">
        <f t="shared" si="66"/>
        <v>0</v>
      </c>
      <c r="BG189" s="12">
        <f t="shared" si="67"/>
        <v>0</v>
      </c>
      <c r="BH189" s="12">
        <f t="shared" si="68"/>
        <v>0</v>
      </c>
    </row>
    <row r="190" spans="1:60" ht="27.75" customHeight="1">
      <c r="A190" s="45" t="str">
        <f t="shared" si="54"/>
        <v/>
      </c>
      <c r="B190" s="60"/>
      <c r="C190" s="61"/>
      <c r="D190" s="62"/>
      <c r="E190" s="63"/>
      <c r="F190" s="37"/>
      <c r="G190" s="36"/>
      <c r="H190" s="38"/>
      <c r="I190" s="38"/>
      <c r="J190" s="35"/>
      <c r="L190" s="39"/>
      <c r="M190" s="39"/>
      <c r="N190" s="62"/>
      <c r="O190" s="64"/>
      <c r="P190" s="64"/>
      <c r="Q190" s="65"/>
      <c r="R190" s="39"/>
      <c r="S190" s="46"/>
      <c r="T190" s="46"/>
      <c r="U190" s="39"/>
      <c r="V190" s="40"/>
      <c r="W190" s="40"/>
      <c r="X190" s="40"/>
      <c r="Y190" s="12" t="str">
        <f>IFERROR(VLOOKUP($F190,PRM!$G$3:$H$5,2,FALSE),"")</f>
        <v/>
      </c>
      <c r="Z190" s="12" t="str">
        <f>IFERROR(VLOOKUP($G190,PRM!$I$3:$J$5,2,FALSE),"")</f>
        <v/>
      </c>
      <c r="AA190" s="12" t="str">
        <f>IFERROR(VLOOKUP(#REF!,PRM!$K$3:$L$4,2,FALSE),"")</f>
        <v/>
      </c>
      <c r="AB190" s="12" t="str">
        <f>IFERROR(VLOOKUP($N190,PRM!$M$3:$N$50,2,FALSE),"")</f>
        <v/>
      </c>
      <c r="AC190" s="12" t="str">
        <f>IFERROR(VLOOKUP($Z$3&amp;$V190,PRM!$Q$3:$R$31,2,FALSE),"")</f>
        <v/>
      </c>
      <c r="AD190" s="12">
        <f>IFERROR(VLOOKUP($Z$3&amp;$W190,PRM!$X$3:$Y$50,2,FALSE),"")</f>
        <v>0</v>
      </c>
      <c r="AE190" s="12">
        <f>IFERROR(VLOOKUP($Z$3&amp;$X190,PRM!$AC$3:$AD$45,2,FALSE),"")</f>
        <v>0</v>
      </c>
      <c r="AF190" s="12" t="str">
        <f>IFERROR(VLOOKUP($Z$3&amp;$V190,PRM!$Q$3:$T$31,3,FALSE),"")</f>
        <v/>
      </c>
      <c r="AG190" s="12" t="str">
        <f>IFERROR(IF($AF190=0,0,MATCH($Z$3,PRM!$U$3:'PRM'!$U$50,0)),"")</f>
        <v/>
      </c>
      <c r="AH190" s="12" t="str">
        <f>IF($Z$3="","",(IF($AF190=0,0,COUNTIF(PRM!$U$3:'PRM'!$U$50,$Z$3))))</f>
        <v/>
      </c>
      <c r="AI190" s="12" t="str">
        <f>IFERROR(VLOOKUP($Z$3&amp;$V190,PRM!$Q$3:$T$31,4,FALSE),"")</f>
        <v/>
      </c>
      <c r="AJ190" s="12" t="str">
        <f>IFERROR(IF($AI190=0,0,MATCH($Z$3,PRM!$Z$3:'PRM'!$Z$95,0)),"")</f>
        <v/>
      </c>
      <c r="AK190" s="12" t="str">
        <f>IF($Z$3="","",IF($AI190=0,0,COUNTIF(PRM!$Z$3:'PRM'!$Z$95,$Z$3)))</f>
        <v/>
      </c>
      <c r="AL190" s="12">
        <f t="shared" si="55"/>
        <v>0</v>
      </c>
      <c r="AM190" s="12">
        <f t="shared" si="56"/>
        <v>0</v>
      </c>
      <c r="AN190" s="12">
        <f t="shared" si="57"/>
        <v>0</v>
      </c>
      <c r="AO190" s="12">
        <f t="shared" si="58"/>
        <v>0</v>
      </c>
      <c r="AP190" s="12">
        <f t="shared" si="46"/>
        <v>0</v>
      </c>
      <c r="AQ190" s="12">
        <f t="shared" si="47"/>
        <v>0</v>
      </c>
      <c r="AR190" s="12">
        <f t="shared" si="48"/>
        <v>0</v>
      </c>
      <c r="AS190" s="12">
        <f t="shared" si="49"/>
        <v>0</v>
      </c>
      <c r="AT190" s="12">
        <f t="shared" si="50"/>
        <v>0</v>
      </c>
      <c r="AU190" s="12" t="e">
        <f>IF(#REF!&lt;&gt;"",IF(AA190="",1,0),0)</f>
        <v>#REF!</v>
      </c>
      <c r="AV190" s="12">
        <f t="shared" si="51"/>
        <v>0</v>
      </c>
      <c r="AW190" s="12">
        <f t="shared" si="52"/>
        <v>0</v>
      </c>
      <c r="AX190" s="12">
        <f t="shared" si="53"/>
        <v>0</v>
      </c>
      <c r="AY190" s="12">
        <f t="shared" si="59"/>
        <v>0</v>
      </c>
      <c r="AZ190" s="12">
        <f t="shared" si="60"/>
        <v>0</v>
      </c>
      <c r="BA190" s="12">
        <f t="shared" si="61"/>
        <v>0</v>
      </c>
      <c r="BB190" s="12">
        <f t="shared" si="62"/>
        <v>0</v>
      </c>
      <c r="BC190" s="12">
        <f t="shared" si="63"/>
        <v>0</v>
      </c>
      <c r="BD190" s="12">
        <f t="shared" si="64"/>
        <v>0</v>
      </c>
      <c r="BE190" s="12">
        <f t="shared" si="65"/>
        <v>0</v>
      </c>
      <c r="BF190" s="12">
        <f t="shared" si="66"/>
        <v>0</v>
      </c>
      <c r="BG190" s="12">
        <f t="shared" si="67"/>
        <v>0</v>
      </c>
      <c r="BH190" s="12">
        <f t="shared" si="68"/>
        <v>0</v>
      </c>
    </row>
    <row r="191" spans="1:60" ht="27.75" customHeight="1">
      <c r="A191" s="45" t="str">
        <f t="shared" si="54"/>
        <v/>
      </c>
      <c r="B191" s="60"/>
      <c r="C191" s="61"/>
      <c r="D191" s="62"/>
      <c r="E191" s="63"/>
      <c r="F191" s="37"/>
      <c r="G191" s="36"/>
      <c r="H191" s="38"/>
      <c r="I191" s="38"/>
      <c r="J191" s="35"/>
      <c r="L191" s="39"/>
      <c r="M191" s="39"/>
      <c r="N191" s="62"/>
      <c r="O191" s="64"/>
      <c r="P191" s="64"/>
      <c r="Q191" s="65"/>
      <c r="R191" s="39"/>
      <c r="S191" s="46"/>
      <c r="T191" s="46"/>
      <c r="U191" s="39"/>
      <c r="V191" s="40"/>
      <c r="W191" s="40"/>
      <c r="X191" s="40"/>
      <c r="Y191" s="12" t="str">
        <f>IFERROR(VLOOKUP($F191,PRM!$G$3:$H$5,2,FALSE),"")</f>
        <v/>
      </c>
      <c r="Z191" s="12" t="str">
        <f>IFERROR(VLOOKUP($G191,PRM!$I$3:$J$5,2,FALSE),"")</f>
        <v/>
      </c>
      <c r="AA191" s="12" t="str">
        <f>IFERROR(VLOOKUP(#REF!,PRM!$K$3:$L$4,2,FALSE),"")</f>
        <v/>
      </c>
      <c r="AB191" s="12" t="str">
        <f>IFERROR(VLOOKUP($N191,PRM!$M$3:$N$50,2,FALSE),"")</f>
        <v/>
      </c>
      <c r="AC191" s="12" t="str">
        <f>IFERROR(VLOOKUP($Z$3&amp;$V191,PRM!$Q$3:$R$31,2,FALSE),"")</f>
        <v/>
      </c>
      <c r="AD191" s="12">
        <f>IFERROR(VLOOKUP($Z$3&amp;$W191,PRM!$X$3:$Y$50,2,FALSE),"")</f>
        <v>0</v>
      </c>
      <c r="AE191" s="12">
        <f>IFERROR(VLOOKUP($Z$3&amp;$X191,PRM!$AC$3:$AD$45,2,FALSE),"")</f>
        <v>0</v>
      </c>
      <c r="AF191" s="12" t="str">
        <f>IFERROR(VLOOKUP($Z$3&amp;$V191,PRM!$Q$3:$T$31,3,FALSE),"")</f>
        <v/>
      </c>
      <c r="AG191" s="12" t="str">
        <f>IFERROR(IF($AF191=0,0,MATCH($Z$3,PRM!$U$3:'PRM'!$U$50,0)),"")</f>
        <v/>
      </c>
      <c r="AH191" s="12" t="str">
        <f>IF($Z$3="","",(IF($AF191=0,0,COUNTIF(PRM!$U$3:'PRM'!$U$50,$Z$3))))</f>
        <v/>
      </c>
      <c r="AI191" s="12" t="str">
        <f>IFERROR(VLOOKUP($Z$3&amp;$V191,PRM!$Q$3:$T$31,4,FALSE),"")</f>
        <v/>
      </c>
      <c r="AJ191" s="12" t="str">
        <f>IFERROR(IF($AI191=0,0,MATCH($Z$3,PRM!$Z$3:'PRM'!$Z$95,0)),"")</f>
        <v/>
      </c>
      <c r="AK191" s="12" t="str">
        <f>IF($Z$3="","",IF($AI191=0,0,COUNTIF(PRM!$Z$3:'PRM'!$Z$95,$Z$3)))</f>
        <v/>
      </c>
      <c r="AL191" s="12">
        <f t="shared" si="55"/>
        <v>0</v>
      </c>
      <c r="AM191" s="12">
        <f t="shared" si="56"/>
        <v>0</v>
      </c>
      <c r="AN191" s="12">
        <f t="shared" si="57"/>
        <v>0</v>
      </c>
      <c r="AO191" s="12">
        <f t="shared" si="58"/>
        <v>0</v>
      </c>
      <c r="AP191" s="12">
        <f t="shared" si="46"/>
        <v>0</v>
      </c>
      <c r="AQ191" s="12">
        <f t="shared" si="47"/>
        <v>0</v>
      </c>
      <c r="AR191" s="12">
        <f t="shared" si="48"/>
        <v>0</v>
      </c>
      <c r="AS191" s="12">
        <f t="shared" si="49"/>
        <v>0</v>
      </c>
      <c r="AT191" s="12">
        <f t="shared" si="50"/>
        <v>0</v>
      </c>
      <c r="AU191" s="12" t="e">
        <f>IF(#REF!&lt;&gt;"",IF(AA191="",1,0),0)</f>
        <v>#REF!</v>
      </c>
      <c r="AV191" s="12">
        <f t="shared" si="51"/>
        <v>0</v>
      </c>
      <c r="AW191" s="12">
        <f t="shared" si="52"/>
        <v>0</v>
      </c>
      <c r="AX191" s="12">
        <f t="shared" si="53"/>
        <v>0</v>
      </c>
      <c r="AY191" s="12">
        <f t="shared" si="59"/>
        <v>0</v>
      </c>
      <c r="AZ191" s="12">
        <f t="shared" si="60"/>
        <v>0</v>
      </c>
      <c r="BA191" s="12">
        <f t="shared" si="61"/>
        <v>0</v>
      </c>
      <c r="BB191" s="12">
        <f t="shared" si="62"/>
        <v>0</v>
      </c>
      <c r="BC191" s="12">
        <f t="shared" si="63"/>
        <v>0</v>
      </c>
      <c r="BD191" s="12">
        <f t="shared" si="64"/>
        <v>0</v>
      </c>
      <c r="BE191" s="12">
        <f t="shared" si="65"/>
        <v>0</v>
      </c>
      <c r="BF191" s="12">
        <f t="shared" si="66"/>
        <v>0</v>
      </c>
      <c r="BG191" s="12">
        <f t="shared" si="67"/>
        <v>0</v>
      </c>
      <c r="BH191" s="12">
        <f t="shared" si="68"/>
        <v>0</v>
      </c>
    </row>
    <row r="192" spans="1:60" ht="27.75" customHeight="1">
      <c r="A192" s="45" t="str">
        <f t="shared" si="54"/>
        <v/>
      </c>
      <c r="B192" s="60"/>
      <c r="C192" s="61"/>
      <c r="D192" s="62"/>
      <c r="E192" s="63"/>
      <c r="F192" s="37"/>
      <c r="G192" s="36"/>
      <c r="H192" s="38"/>
      <c r="I192" s="38"/>
      <c r="J192" s="35"/>
      <c r="L192" s="39"/>
      <c r="M192" s="39"/>
      <c r="N192" s="62"/>
      <c r="O192" s="64"/>
      <c r="P192" s="64"/>
      <c r="Q192" s="65"/>
      <c r="R192" s="39"/>
      <c r="S192" s="46"/>
      <c r="T192" s="46"/>
      <c r="U192" s="39"/>
      <c r="V192" s="40"/>
      <c r="W192" s="40"/>
      <c r="X192" s="40"/>
      <c r="Y192" s="12" t="str">
        <f>IFERROR(VLOOKUP($F192,PRM!$G$3:$H$5,2,FALSE),"")</f>
        <v/>
      </c>
      <c r="Z192" s="12" t="str">
        <f>IFERROR(VLOOKUP($G192,PRM!$I$3:$J$5,2,FALSE),"")</f>
        <v/>
      </c>
      <c r="AA192" s="12" t="str">
        <f>IFERROR(VLOOKUP(#REF!,PRM!$K$3:$L$4,2,FALSE),"")</f>
        <v/>
      </c>
      <c r="AB192" s="12" t="str">
        <f>IFERROR(VLOOKUP($N192,PRM!$M$3:$N$50,2,FALSE),"")</f>
        <v/>
      </c>
      <c r="AC192" s="12" t="str">
        <f>IFERROR(VLOOKUP($Z$3&amp;$V192,PRM!$Q$3:$R$31,2,FALSE),"")</f>
        <v/>
      </c>
      <c r="AD192" s="12">
        <f>IFERROR(VLOOKUP($Z$3&amp;$W192,PRM!$X$3:$Y$50,2,FALSE),"")</f>
        <v>0</v>
      </c>
      <c r="AE192" s="12">
        <f>IFERROR(VLOOKUP($Z$3&amp;$X192,PRM!$AC$3:$AD$45,2,FALSE),"")</f>
        <v>0</v>
      </c>
      <c r="AF192" s="12" t="str">
        <f>IFERROR(VLOOKUP($Z$3&amp;$V192,PRM!$Q$3:$T$31,3,FALSE),"")</f>
        <v/>
      </c>
      <c r="AG192" s="12" t="str">
        <f>IFERROR(IF($AF192=0,0,MATCH($Z$3,PRM!$U$3:'PRM'!$U$50,0)),"")</f>
        <v/>
      </c>
      <c r="AH192" s="12" t="str">
        <f>IF($Z$3="","",(IF($AF192=0,0,COUNTIF(PRM!$U$3:'PRM'!$U$50,$Z$3))))</f>
        <v/>
      </c>
      <c r="AI192" s="12" t="str">
        <f>IFERROR(VLOOKUP($Z$3&amp;$V192,PRM!$Q$3:$T$31,4,FALSE),"")</f>
        <v/>
      </c>
      <c r="AJ192" s="12" t="str">
        <f>IFERROR(IF($AI192=0,0,MATCH($Z$3,PRM!$Z$3:'PRM'!$Z$95,0)),"")</f>
        <v/>
      </c>
      <c r="AK192" s="12" t="str">
        <f>IF($Z$3="","",IF($AI192=0,0,COUNTIF(PRM!$Z$3:'PRM'!$Z$95,$Z$3)))</f>
        <v/>
      </c>
      <c r="AL192" s="12">
        <f t="shared" si="55"/>
        <v>0</v>
      </c>
      <c r="AM192" s="12">
        <f t="shared" si="56"/>
        <v>0</v>
      </c>
      <c r="AN192" s="12">
        <f t="shared" si="57"/>
        <v>0</v>
      </c>
      <c r="AO192" s="12">
        <f t="shared" si="58"/>
        <v>0</v>
      </c>
      <c r="AP192" s="12">
        <f t="shared" si="46"/>
        <v>0</v>
      </c>
      <c r="AQ192" s="12">
        <f t="shared" si="47"/>
        <v>0</v>
      </c>
      <c r="AR192" s="12">
        <f t="shared" si="48"/>
        <v>0</v>
      </c>
      <c r="AS192" s="12">
        <f t="shared" si="49"/>
        <v>0</v>
      </c>
      <c r="AT192" s="12">
        <f t="shared" si="50"/>
        <v>0</v>
      </c>
      <c r="AU192" s="12" t="e">
        <f>IF(#REF!&lt;&gt;"",IF(AA192="",1,0),0)</f>
        <v>#REF!</v>
      </c>
      <c r="AV192" s="12">
        <f t="shared" si="51"/>
        <v>0</v>
      </c>
      <c r="AW192" s="12">
        <f t="shared" si="52"/>
        <v>0</v>
      </c>
      <c r="AX192" s="12">
        <f t="shared" si="53"/>
        <v>0</v>
      </c>
      <c r="AY192" s="12">
        <f t="shared" si="59"/>
        <v>0</v>
      </c>
      <c r="AZ192" s="12">
        <f t="shared" si="60"/>
        <v>0</v>
      </c>
      <c r="BA192" s="12">
        <f t="shared" si="61"/>
        <v>0</v>
      </c>
      <c r="BB192" s="12">
        <f t="shared" si="62"/>
        <v>0</v>
      </c>
      <c r="BC192" s="12">
        <f t="shared" si="63"/>
        <v>0</v>
      </c>
      <c r="BD192" s="12">
        <f t="shared" si="64"/>
        <v>0</v>
      </c>
      <c r="BE192" s="12">
        <f t="shared" si="65"/>
        <v>0</v>
      </c>
      <c r="BF192" s="12">
        <f t="shared" si="66"/>
        <v>0</v>
      </c>
      <c r="BG192" s="12">
        <f t="shared" si="67"/>
        <v>0</v>
      </c>
      <c r="BH192" s="12">
        <f t="shared" si="68"/>
        <v>0</v>
      </c>
    </row>
    <row r="193" spans="1:60" ht="27.75" customHeight="1">
      <c r="A193" s="45" t="str">
        <f t="shared" si="54"/>
        <v/>
      </c>
      <c r="B193" s="60"/>
      <c r="C193" s="61"/>
      <c r="D193" s="62"/>
      <c r="E193" s="63"/>
      <c r="F193" s="37"/>
      <c r="G193" s="36"/>
      <c r="H193" s="38"/>
      <c r="I193" s="38"/>
      <c r="J193" s="35"/>
      <c r="L193" s="39"/>
      <c r="M193" s="39"/>
      <c r="N193" s="62"/>
      <c r="O193" s="64"/>
      <c r="P193" s="64"/>
      <c r="Q193" s="65"/>
      <c r="R193" s="39"/>
      <c r="S193" s="46"/>
      <c r="T193" s="46"/>
      <c r="U193" s="39"/>
      <c r="V193" s="40"/>
      <c r="W193" s="40"/>
      <c r="X193" s="40"/>
      <c r="Y193" s="12" t="str">
        <f>IFERROR(VLOOKUP($F193,PRM!$G$3:$H$5,2,FALSE),"")</f>
        <v/>
      </c>
      <c r="Z193" s="12" t="str">
        <f>IFERROR(VLOOKUP($G193,PRM!$I$3:$J$5,2,FALSE),"")</f>
        <v/>
      </c>
      <c r="AA193" s="12" t="str">
        <f>IFERROR(VLOOKUP(#REF!,PRM!$K$3:$L$4,2,FALSE),"")</f>
        <v/>
      </c>
      <c r="AB193" s="12" t="str">
        <f>IFERROR(VLOOKUP($N193,PRM!$M$3:$N$50,2,FALSE),"")</f>
        <v/>
      </c>
      <c r="AC193" s="12" t="str">
        <f>IFERROR(VLOOKUP($Z$3&amp;$V193,PRM!$Q$3:$R$31,2,FALSE),"")</f>
        <v/>
      </c>
      <c r="AD193" s="12">
        <f>IFERROR(VLOOKUP($Z$3&amp;$W193,PRM!$X$3:$Y$50,2,FALSE),"")</f>
        <v>0</v>
      </c>
      <c r="AE193" s="12">
        <f>IFERROR(VLOOKUP($Z$3&amp;$X193,PRM!$AC$3:$AD$45,2,FALSE),"")</f>
        <v>0</v>
      </c>
      <c r="AF193" s="12" t="str">
        <f>IFERROR(VLOOKUP($Z$3&amp;$V193,PRM!$Q$3:$T$31,3,FALSE),"")</f>
        <v/>
      </c>
      <c r="AG193" s="12" t="str">
        <f>IFERROR(IF($AF193=0,0,MATCH($Z$3,PRM!$U$3:'PRM'!$U$50,0)),"")</f>
        <v/>
      </c>
      <c r="AH193" s="12" t="str">
        <f>IF($Z$3="","",(IF($AF193=0,0,COUNTIF(PRM!$U$3:'PRM'!$U$50,$Z$3))))</f>
        <v/>
      </c>
      <c r="AI193" s="12" t="str">
        <f>IFERROR(VLOOKUP($Z$3&amp;$V193,PRM!$Q$3:$T$31,4,FALSE),"")</f>
        <v/>
      </c>
      <c r="AJ193" s="12" t="str">
        <f>IFERROR(IF($AI193=0,0,MATCH($Z$3,PRM!$Z$3:'PRM'!$Z$95,0)),"")</f>
        <v/>
      </c>
      <c r="AK193" s="12" t="str">
        <f>IF($Z$3="","",IF($AI193=0,0,COUNTIF(PRM!$Z$3:'PRM'!$Z$95,$Z$3)))</f>
        <v/>
      </c>
      <c r="AL193" s="12">
        <f t="shared" si="55"/>
        <v>0</v>
      </c>
      <c r="AM193" s="12">
        <f t="shared" si="56"/>
        <v>0</v>
      </c>
      <c r="AN193" s="12">
        <f t="shared" si="57"/>
        <v>0</v>
      </c>
      <c r="AO193" s="12">
        <f t="shared" si="58"/>
        <v>0</v>
      </c>
      <c r="AP193" s="12">
        <f t="shared" si="46"/>
        <v>0</v>
      </c>
      <c r="AQ193" s="12">
        <f t="shared" si="47"/>
        <v>0</v>
      </c>
      <c r="AR193" s="12">
        <f t="shared" si="48"/>
        <v>0</v>
      </c>
      <c r="AS193" s="12">
        <f t="shared" si="49"/>
        <v>0</v>
      </c>
      <c r="AT193" s="12">
        <f t="shared" si="50"/>
        <v>0</v>
      </c>
      <c r="AU193" s="12" t="e">
        <f>IF(#REF!&lt;&gt;"",IF(AA193="",1,0),0)</f>
        <v>#REF!</v>
      </c>
      <c r="AV193" s="12">
        <f t="shared" si="51"/>
        <v>0</v>
      </c>
      <c r="AW193" s="12">
        <f t="shared" si="52"/>
        <v>0</v>
      </c>
      <c r="AX193" s="12">
        <f t="shared" si="53"/>
        <v>0</v>
      </c>
      <c r="AY193" s="12">
        <f t="shared" si="59"/>
        <v>0</v>
      </c>
      <c r="AZ193" s="12">
        <f t="shared" si="60"/>
        <v>0</v>
      </c>
      <c r="BA193" s="12">
        <f t="shared" si="61"/>
        <v>0</v>
      </c>
      <c r="BB193" s="12">
        <f t="shared" si="62"/>
        <v>0</v>
      </c>
      <c r="BC193" s="12">
        <f t="shared" si="63"/>
        <v>0</v>
      </c>
      <c r="BD193" s="12">
        <f t="shared" si="64"/>
        <v>0</v>
      </c>
      <c r="BE193" s="12">
        <f t="shared" si="65"/>
        <v>0</v>
      </c>
      <c r="BF193" s="12">
        <f t="shared" si="66"/>
        <v>0</v>
      </c>
      <c r="BG193" s="12">
        <f t="shared" si="67"/>
        <v>0</v>
      </c>
      <c r="BH193" s="12">
        <f t="shared" si="68"/>
        <v>0</v>
      </c>
    </row>
    <row r="194" spans="1:60" ht="27.75" customHeight="1">
      <c r="A194" s="45" t="str">
        <f t="shared" si="54"/>
        <v/>
      </c>
      <c r="B194" s="60"/>
      <c r="C194" s="61"/>
      <c r="D194" s="62"/>
      <c r="E194" s="63"/>
      <c r="F194" s="37"/>
      <c r="G194" s="36"/>
      <c r="H194" s="38"/>
      <c r="I194" s="38"/>
      <c r="J194" s="35"/>
      <c r="L194" s="39"/>
      <c r="M194" s="39"/>
      <c r="N194" s="62"/>
      <c r="O194" s="64"/>
      <c r="P194" s="64"/>
      <c r="Q194" s="65"/>
      <c r="R194" s="39"/>
      <c r="S194" s="46"/>
      <c r="T194" s="46"/>
      <c r="U194" s="39"/>
      <c r="V194" s="40"/>
      <c r="W194" s="40"/>
      <c r="X194" s="40"/>
      <c r="Y194" s="12" t="str">
        <f>IFERROR(VLOOKUP($F194,PRM!$G$3:$H$5,2,FALSE),"")</f>
        <v/>
      </c>
      <c r="Z194" s="12" t="str">
        <f>IFERROR(VLOOKUP($G194,PRM!$I$3:$J$5,2,FALSE),"")</f>
        <v/>
      </c>
      <c r="AA194" s="12" t="str">
        <f>IFERROR(VLOOKUP(#REF!,PRM!$K$3:$L$4,2,FALSE),"")</f>
        <v/>
      </c>
      <c r="AB194" s="12" t="str">
        <f>IFERROR(VLOOKUP($N194,PRM!$M$3:$N$50,2,FALSE),"")</f>
        <v/>
      </c>
      <c r="AC194" s="12" t="str">
        <f>IFERROR(VLOOKUP($Z$3&amp;$V194,PRM!$Q$3:$R$31,2,FALSE),"")</f>
        <v/>
      </c>
      <c r="AD194" s="12">
        <f>IFERROR(VLOOKUP($Z$3&amp;$W194,PRM!$X$3:$Y$50,2,FALSE),"")</f>
        <v>0</v>
      </c>
      <c r="AE194" s="12">
        <f>IFERROR(VLOOKUP($Z$3&amp;$X194,PRM!$AC$3:$AD$45,2,FALSE),"")</f>
        <v>0</v>
      </c>
      <c r="AF194" s="12" t="str">
        <f>IFERROR(VLOOKUP($Z$3&amp;$V194,PRM!$Q$3:$T$31,3,FALSE),"")</f>
        <v/>
      </c>
      <c r="AG194" s="12" t="str">
        <f>IFERROR(IF($AF194=0,0,MATCH($Z$3,PRM!$U$3:'PRM'!$U$50,0)),"")</f>
        <v/>
      </c>
      <c r="AH194" s="12" t="str">
        <f>IF($Z$3="","",(IF($AF194=0,0,COUNTIF(PRM!$U$3:'PRM'!$U$50,$Z$3))))</f>
        <v/>
      </c>
      <c r="AI194" s="12" t="str">
        <f>IFERROR(VLOOKUP($Z$3&amp;$V194,PRM!$Q$3:$T$31,4,FALSE),"")</f>
        <v/>
      </c>
      <c r="AJ194" s="12" t="str">
        <f>IFERROR(IF($AI194=0,0,MATCH($Z$3,PRM!$Z$3:'PRM'!$Z$95,0)),"")</f>
        <v/>
      </c>
      <c r="AK194" s="12" t="str">
        <f>IF($Z$3="","",IF($AI194=0,0,COUNTIF(PRM!$Z$3:'PRM'!$Z$95,$Z$3)))</f>
        <v/>
      </c>
      <c r="AL194" s="12">
        <f t="shared" si="55"/>
        <v>0</v>
      </c>
      <c r="AM194" s="12">
        <f t="shared" si="56"/>
        <v>0</v>
      </c>
      <c r="AN194" s="12">
        <f t="shared" si="57"/>
        <v>0</v>
      </c>
      <c r="AO194" s="12">
        <f t="shared" si="58"/>
        <v>0</v>
      </c>
      <c r="AP194" s="12">
        <f t="shared" si="46"/>
        <v>0</v>
      </c>
      <c r="AQ194" s="12">
        <f t="shared" si="47"/>
        <v>0</v>
      </c>
      <c r="AR194" s="12">
        <f t="shared" si="48"/>
        <v>0</v>
      </c>
      <c r="AS194" s="12">
        <f t="shared" si="49"/>
        <v>0</v>
      </c>
      <c r="AT194" s="12">
        <f t="shared" si="50"/>
        <v>0</v>
      </c>
      <c r="AU194" s="12" t="e">
        <f>IF(#REF!&lt;&gt;"",IF(AA194="",1,0),0)</f>
        <v>#REF!</v>
      </c>
      <c r="AV194" s="12">
        <f t="shared" si="51"/>
        <v>0</v>
      </c>
      <c r="AW194" s="12">
        <f t="shared" si="52"/>
        <v>0</v>
      </c>
      <c r="AX194" s="12">
        <f t="shared" si="53"/>
        <v>0</v>
      </c>
      <c r="AY194" s="12">
        <f t="shared" si="59"/>
        <v>0</v>
      </c>
      <c r="AZ194" s="12">
        <f t="shared" si="60"/>
        <v>0</v>
      </c>
      <c r="BA194" s="12">
        <f t="shared" si="61"/>
        <v>0</v>
      </c>
      <c r="BB194" s="12">
        <f t="shared" si="62"/>
        <v>0</v>
      </c>
      <c r="BC194" s="12">
        <f t="shared" si="63"/>
        <v>0</v>
      </c>
      <c r="BD194" s="12">
        <f t="shared" si="64"/>
        <v>0</v>
      </c>
      <c r="BE194" s="12">
        <f t="shared" si="65"/>
        <v>0</v>
      </c>
      <c r="BF194" s="12">
        <f t="shared" si="66"/>
        <v>0</v>
      </c>
      <c r="BG194" s="12">
        <f t="shared" si="67"/>
        <v>0</v>
      </c>
      <c r="BH194" s="12">
        <f t="shared" si="68"/>
        <v>0</v>
      </c>
    </row>
    <row r="195" spans="1:60" ht="27.75" customHeight="1">
      <c r="A195" s="45" t="str">
        <f t="shared" si="54"/>
        <v/>
      </c>
      <c r="B195" s="60"/>
      <c r="C195" s="61"/>
      <c r="D195" s="62"/>
      <c r="E195" s="63"/>
      <c r="F195" s="37"/>
      <c r="G195" s="36"/>
      <c r="H195" s="38"/>
      <c r="I195" s="38"/>
      <c r="J195" s="35"/>
      <c r="L195" s="39"/>
      <c r="M195" s="39"/>
      <c r="N195" s="62"/>
      <c r="O195" s="64"/>
      <c r="P195" s="64"/>
      <c r="Q195" s="65"/>
      <c r="R195" s="39"/>
      <c r="S195" s="46"/>
      <c r="T195" s="46"/>
      <c r="U195" s="39"/>
      <c r="V195" s="40"/>
      <c r="W195" s="40"/>
      <c r="X195" s="40"/>
      <c r="Y195" s="12" t="str">
        <f>IFERROR(VLOOKUP($F195,PRM!$G$3:$H$5,2,FALSE),"")</f>
        <v/>
      </c>
      <c r="Z195" s="12" t="str">
        <f>IFERROR(VLOOKUP($G195,PRM!$I$3:$J$5,2,FALSE),"")</f>
        <v/>
      </c>
      <c r="AA195" s="12" t="str">
        <f>IFERROR(VLOOKUP(#REF!,PRM!$K$3:$L$4,2,FALSE),"")</f>
        <v/>
      </c>
      <c r="AB195" s="12" t="str">
        <f>IFERROR(VLOOKUP($N195,PRM!$M$3:$N$50,2,FALSE),"")</f>
        <v/>
      </c>
      <c r="AC195" s="12" t="str">
        <f>IFERROR(VLOOKUP($Z$3&amp;$V195,PRM!$Q$3:$R$31,2,FALSE),"")</f>
        <v/>
      </c>
      <c r="AD195" s="12">
        <f>IFERROR(VLOOKUP($Z$3&amp;$W195,PRM!$X$3:$Y$50,2,FALSE),"")</f>
        <v>0</v>
      </c>
      <c r="AE195" s="12">
        <f>IFERROR(VLOOKUP($Z$3&amp;$X195,PRM!$AC$3:$AD$45,2,FALSE),"")</f>
        <v>0</v>
      </c>
      <c r="AF195" s="12" t="str">
        <f>IFERROR(VLOOKUP($Z$3&amp;$V195,PRM!$Q$3:$T$31,3,FALSE),"")</f>
        <v/>
      </c>
      <c r="AG195" s="12" t="str">
        <f>IFERROR(IF($AF195=0,0,MATCH($Z$3,PRM!$U$3:'PRM'!$U$50,0)),"")</f>
        <v/>
      </c>
      <c r="AH195" s="12" t="str">
        <f>IF($Z$3="","",(IF($AF195=0,0,COUNTIF(PRM!$U$3:'PRM'!$U$50,$Z$3))))</f>
        <v/>
      </c>
      <c r="AI195" s="12" t="str">
        <f>IFERROR(VLOOKUP($Z$3&amp;$V195,PRM!$Q$3:$T$31,4,FALSE),"")</f>
        <v/>
      </c>
      <c r="AJ195" s="12" t="str">
        <f>IFERROR(IF($AI195=0,0,MATCH($Z$3,PRM!$Z$3:'PRM'!$Z$95,0)),"")</f>
        <v/>
      </c>
      <c r="AK195" s="12" t="str">
        <f>IF($Z$3="","",IF($AI195=0,0,COUNTIF(PRM!$Z$3:'PRM'!$Z$95,$Z$3)))</f>
        <v/>
      </c>
      <c r="AL195" s="12">
        <f t="shared" si="55"/>
        <v>0</v>
      </c>
      <c r="AM195" s="12">
        <f t="shared" si="56"/>
        <v>0</v>
      </c>
      <c r="AN195" s="12">
        <f t="shared" si="57"/>
        <v>0</v>
      </c>
      <c r="AO195" s="12">
        <f t="shared" si="58"/>
        <v>0</v>
      </c>
      <c r="AP195" s="12">
        <f t="shared" si="46"/>
        <v>0</v>
      </c>
      <c r="AQ195" s="12">
        <f t="shared" si="47"/>
        <v>0</v>
      </c>
      <c r="AR195" s="12">
        <f t="shared" si="48"/>
        <v>0</v>
      </c>
      <c r="AS195" s="12">
        <f t="shared" si="49"/>
        <v>0</v>
      </c>
      <c r="AT195" s="12">
        <f t="shared" si="50"/>
        <v>0</v>
      </c>
      <c r="AU195" s="12" t="e">
        <f>IF(#REF!&lt;&gt;"",IF(AA195="",1,0),0)</f>
        <v>#REF!</v>
      </c>
      <c r="AV195" s="12">
        <f t="shared" si="51"/>
        <v>0</v>
      </c>
      <c r="AW195" s="12">
        <f t="shared" si="52"/>
        <v>0</v>
      </c>
      <c r="AX195" s="12">
        <f t="shared" si="53"/>
        <v>0</v>
      </c>
      <c r="AY195" s="12">
        <f t="shared" si="59"/>
        <v>0</v>
      </c>
      <c r="AZ195" s="12">
        <f t="shared" si="60"/>
        <v>0</v>
      </c>
      <c r="BA195" s="12">
        <f t="shared" si="61"/>
        <v>0</v>
      </c>
      <c r="BB195" s="12">
        <f t="shared" si="62"/>
        <v>0</v>
      </c>
      <c r="BC195" s="12">
        <f t="shared" si="63"/>
        <v>0</v>
      </c>
      <c r="BD195" s="12">
        <f t="shared" si="64"/>
        <v>0</v>
      </c>
      <c r="BE195" s="12">
        <f t="shared" si="65"/>
        <v>0</v>
      </c>
      <c r="BF195" s="12">
        <f t="shared" si="66"/>
        <v>0</v>
      </c>
      <c r="BG195" s="12">
        <f t="shared" si="67"/>
        <v>0</v>
      </c>
      <c r="BH195" s="12">
        <f t="shared" si="68"/>
        <v>0</v>
      </c>
    </row>
    <row r="196" spans="1:60" ht="27.75" customHeight="1">
      <c r="A196" s="45" t="str">
        <f t="shared" si="54"/>
        <v/>
      </c>
      <c r="B196" s="60"/>
      <c r="C196" s="61"/>
      <c r="D196" s="62"/>
      <c r="E196" s="63"/>
      <c r="F196" s="37"/>
      <c r="G196" s="36"/>
      <c r="H196" s="38"/>
      <c r="I196" s="38"/>
      <c r="J196" s="35"/>
      <c r="L196" s="39"/>
      <c r="M196" s="39"/>
      <c r="N196" s="62"/>
      <c r="O196" s="64"/>
      <c r="P196" s="64"/>
      <c r="Q196" s="65"/>
      <c r="R196" s="39"/>
      <c r="S196" s="46"/>
      <c r="T196" s="46"/>
      <c r="U196" s="39"/>
      <c r="V196" s="40"/>
      <c r="W196" s="40"/>
      <c r="X196" s="40"/>
      <c r="Y196" s="12" t="str">
        <f>IFERROR(VLOOKUP($F196,PRM!$G$3:$H$5,2,FALSE),"")</f>
        <v/>
      </c>
      <c r="Z196" s="12" t="str">
        <f>IFERROR(VLOOKUP($G196,PRM!$I$3:$J$5,2,FALSE),"")</f>
        <v/>
      </c>
      <c r="AA196" s="12" t="str">
        <f>IFERROR(VLOOKUP(#REF!,PRM!$K$3:$L$4,2,FALSE),"")</f>
        <v/>
      </c>
      <c r="AB196" s="12" t="str">
        <f>IFERROR(VLOOKUP($N196,PRM!$M$3:$N$50,2,FALSE),"")</f>
        <v/>
      </c>
      <c r="AC196" s="12" t="str">
        <f>IFERROR(VLOOKUP($Z$3&amp;$V196,PRM!$Q$3:$R$31,2,FALSE),"")</f>
        <v/>
      </c>
      <c r="AD196" s="12">
        <f>IFERROR(VLOOKUP($Z$3&amp;$W196,PRM!$X$3:$Y$50,2,FALSE),"")</f>
        <v>0</v>
      </c>
      <c r="AE196" s="12">
        <f>IFERROR(VLOOKUP($Z$3&amp;$X196,PRM!$AC$3:$AD$45,2,FALSE),"")</f>
        <v>0</v>
      </c>
      <c r="AF196" s="12" t="str">
        <f>IFERROR(VLOOKUP($Z$3&amp;$V196,PRM!$Q$3:$T$31,3,FALSE),"")</f>
        <v/>
      </c>
      <c r="AG196" s="12" t="str">
        <f>IFERROR(IF($AF196=0,0,MATCH($Z$3,PRM!$U$3:'PRM'!$U$50,0)),"")</f>
        <v/>
      </c>
      <c r="AH196" s="12" t="str">
        <f>IF($Z$3="","",(IF($AF196=0,0,COUNTIF(PRM!$U$3:'PRM'!$U$50,$Z$3))))</f>
        <v/>
      </c>
      <c r="AI196" s="12" t="str">
        <f>IFERROR(VLOOKUP($Z$3&amp;$V196,PRM!$Q$3:$T$31,4,FALSE),"")</f>
        <v/>
      </c>
      <c r="AJ196" s="12" t="str">
        <f>IFERROR(IF($AI196=0,0,MATCH($Z$3,PRM!$Z$3:'PRM'!$Z$95,0)),"")</f>
        <v/>
      </c>
      <c r="AK196" s="12" t="str">
        <f>IF($Z$3="","",IF($AI196=0,0,COUNTIF(PRM!$Z$3:'PRM'!$Z$95,$Z$3)))</f>
        <v/>
      </c>
      <c r="AL196" s="12">
        <f t="shared" si="55"/>
        <v>0</v>
      </c>
      <c r="AM196" s="12">
        <f t="shared" si="56"/>
        <v>0</v>
      </c>
      <c r="AN196" s="12">
        <f t="shared" si="57"/>
        <v>0</v>
      </c>
      <c r="AO196" s="12">
        <f t="shared" si="58"/>
        <v>0</v>
      </c>
      <c r="AP196" s="12">
        <f t="shared" si="46"/>
        <v>0</v>
      </c>
      <c r="AQ196" s="12">
        <f t="shared" si="47"/>
        <v>0</v>
      </c>
      <c r="AR196" s="12">
        <f t="shared" si="48"/>
        <v>0</v>
      </c>
      <c r="AS196" s="12">
        <f t="shared" si="49"/>
        <v>0</v>
      </c>
      <c r="AT196" s="12">
        <f t="shared" si="50"/>
        <v>0</v>
      </c>
      <c r="AU196" s="12" t="e">
        <f>IF(#REF!&lt;&gt;"",IF(AA196="",1,0),0)</f>
        <v>#REF!</v>
      </c>
      <c r="AV196" s="12">
        <f t="shared" si="51"/>
        <v>0</v>
      </c>
      <c r="AW196" s="12">
        <f t="shared" si="52"/>
        <v>0</v>
      </c>
      <c r="AX196" s="12">
        <f t="shared" si="53"/>
        <v>0</v>
      </c>
      <c r="AY196" s="12">
        <f t="shared" si="59"/>
        <v>0</v>
      </c>
      <c r="AZ196" s="12">
        <f t="shared" si="60"/>
        <v>0</v>
      </c>
      <c r="BA196" s="12">
        <f t="shared" si="61"/>
        <v>0</v>
      </c>
      <c r="BB196" s="12">
        <f t="shared" si="62"/>
        <v>0</v>
      </c>
      <c r="BC196" s="12">
        <f t="shared" si="63"/>
        <v>0</v>
      </c>
      <c r="BD196" s="12">
        <f t="shared" si="64"/>
        <v>0</v>
      </c>
      <c r="BE196" s="12">
        <f t="shared" si="65"/>
        <v>0</v>
      </c>
      <c r="BF196" s="12">
        <f t="shared" si="66"/>
        <v>0</v>
      </c>
      <c r="BG196" s="12">
        <f t="shared" si="67"/>
        <v>0</v>
      </c>
      <c r="BH196" s="12">
        <f t="shared" si="68"/>
        <v>0</v>
      </c>
    </row>
    <row r="197" spans="1:60" ht="27.75" customHeight="1">
      <c r="A197" s="45" t="str">
        <f t="shared" si="54"/>
        <v/>
      </c>
      <c r="B197" s="60"/>
      <c r="C197" s="61"/>
      <c r="D197" s="62"/>
      <c r="E197" s="63"/>
      <c r="F197" s="37"/>
      <c r="G197" s="36"/>
      <c r="H197" s="38"/>
      <c r="I197" s="38"/>
      <c r="J197" s="35"/>
      <c r="L197" s="39"/>
      <c r="M197" s="39"/>
      <c r="N197" s="62"/>
      <c r="O197" s="64"/>
      <c r="P197" s="64"/>
      <c r="Q197" s="65"/>
      <c r="R197" s="39"/>
      <c r="S197" s="46"/>
      <c r="T197" s="46"/>
      <c r="U197" s="39"/>
      <c r="V197" s="40"/>
      <c r="W197" s="40"/>
      <c r="X197" s="40"/>
      <c r="Y197" s="12" t="str">
        <f>IFERROR(VLOOKUP($F197,PRM!$G$3:$H$5,2,FALSE),"")</f>
        <v/>
      </c>
      <c r="Z197" s="12" t="str">
        <f>IFERROR(VLOOKUP($G197,PRM!$I$3:$J$5,2,FALSE),"")</f>
        <v/>
      </c>
      <c r="AA197" s="12" t="str">
        <f>IFERROR(VLOOKUP(#REF!,PRM!$K$3:$L$4,2,FALSE),"")</f>
        <v/>
      </c>
      <c r="AB197" s="12" t="str">
        <f>IFERROR(VLOOKUP($N197,PRM!$M$3:$N$50,2,FALSE),"")</f>
        <v/>
      </c>
      <c r="AC197" s="12" t="str">
        <f>IFERROR(VLOOKUP($Z$3&amp;$V197,PRM!$Q$3:$R$31,2,FALSE),"")</f>
        <v/>
      </c>
      <c r="AD197" s="12">
        <f>IFERROR(VLOOKUP($Z$3&amp;$W197,PRM!$X$3:$Y$50,2,FALSE),"")</f>
        <v>0</v>
      </c>
      <c r="AE197" s="12">
        <f>IFERROR(VLOOKUP($Z$3&amp;$X197,PRM!$AC$3:$AD$45,2,FALSE),"")</f>
        <v>0</v>
      </c>
      <c r="AF197" s="12" t="str">
        <f>IFERROR(VLOOKUP($Z$3&amp;$V197,PRM!$Q$3:$T$31,3,FALSE),"")</f>
        <v/>
      </c>
      <c r="AG197" s="12" t="str">
        <f>IFERROR(IF($AF197=0,0,MATCH($Z$3,PRM!$U$3:'PRM'!$U$50,0)),"")</f>
        <v/>
      </c>
      <c r="AH197" s="12" t="str">
        <f>IF($Z$3="","",(IF($AF197=0,0,COUNTIF(PRM!$U$3:'PRM'!$U$50,$Z$3))))</f>
        <v/>
      </c>
      <c r="AI197" s="12" t="str">
        <f>IFERROR(VLOOKUP($Z$3&amp;$V197,PRM!$Q$3:$T$31,4,FALSE),"")</f>
        <v/>
      </c>
      <c r="AJ197" s="12" t="str">
        <f>IFERROR(IF($AI197=0,0,MATCH($Z$3,PRM!$Z$3:'PRM'!$Z$95,0)),"")</f>
        <v/>
      </c>
      <c r="AK197" s="12" t="str">
        <f>IF($Z$3="","",IF($AI197=0,0,COUNTIF(PRM!$Z$3:'PRM'!$Z$95,$Z$3)))</f>
        <v/>
      </c>
      <c r="AL197" s="12">
        <f t="shared" si="55"/>
        <v>0</v>
      </c>
      <c r="AM197" s="12">
        <f t="shared" si="56"/>
        <v>0</v>
      </c>
      <c r="AN197" s="12">
        <f t="shared" si="57"/>
        <v>0</v>
      </c>
      <c r="AO197" s="12">
        <f t="shared" si="58"/>
        <v>0</v>
      </c>
      <c r="AP197" s="12">
        <f t="shared" si="46"/>
        <v>0</v>
      </c>
      <c r="AQ197" s="12">
        <f t="shared" si="47"/>
        <v>0</v>
      </c>
      <c r="AR197" s="12">
        <f t="shared" si="48"/>
        <v>0</v>
      </c>
      <c r="AS197" s="12">
        <f t="shared" si="49"/>
        <v>0</v>
      </c>
      <c r="AT197" s="12">
        <f t="shared" si="50"/>
        <v>0</v>
      </c>
      <c r="AU197" s="12" t="e">
        <f>IF(#REF!&lt;&gt;"",IF(AA197="",1,0),0)</f>
        <v>#REF!</v>
      </c>
      <c r="AV197" s="12">
        <f t="shared" si="51"/>
        <v>0</v>
      </c>
      <c r="AW197" s="12">
        <f t="shared" si="52"/>
        <v>0</v>
      </c>
      <c r="AX197" s="12">
        <f t="shared" si="53"/>
        <v>0</v>
      </c>
      <c r="AY197" s="12">
        <f t="shared" si="59"/>
        <v>0</v>
      </c>
      <c r="AZ197" s="12">
        <f t="shared" si="60"/>
        <v>0</v>
      </c>
      <c r="BA197" s="12">
        <f t="shared" si="61"/>
        <v>0</v>
      </c>
      <c r="BB197" s="12">
        <f t="shared" si="62"/>
        <v>0</v>
      </c>
      <c r="BC197" s="12">
        <f t="shared" si="63"/>
        <v>0</v>
      </c>
      <c r="BD197" s="12">
        <f t="shared" si="64"/>
        <v>0</v>
      </c>
      <c r="BE197" s="12">
        <f t="shared" si="65"/>
        <v>0</v>
      </c>
      <c r="BF197" s="12">
        <f t="shared" si="66"/>
        <v>0</v>
      </c>
      <c r="BG197" s="12">
        <f t="shared" si="67"/>
        <v>0</v>
      </c>
      <c r="BH197" s="12">
        <f t="shared" si="68"/>
        <v>0</v>
      </c>
    </row>
    <row r="198" spans="1:60" ht="27.75" customHeight="1">
      <c r="A198" s="45" t="str">
        <f t="shared" si="54"/>
        <v/>
      </c>
      <c r="B198" s="60"/>
      <c r="C198" s="61"/>
      <c r="D198" s="62"/>
      <c r="E198" s="63"/>
      <c r="F198" s="37"/>
      <c r="G198" s="36"/>
      <c r="H198" s="38"/>
      <c r="I198" s="38"/>
      <c r="J198" s="35"/>
      <c r="L198" s="39"/>
      <c r="M198" s="39"/>
      <c r="N198" s="62"/>
      <c r="O198" s="64"/>
      <c r="P198" s="64"/>
      <c r="Q198" s="65"/>
      <c r="R198" s="39"/>
      <c r="S198" s="46"/>
      <c r="T198" s="46"/>
      <c r="U198" s="39"/>
      <c r="V198" s="40"/>
      <c r="W198" s="40"/>
      <c r="X198" s="40"/>
      <c r="Y198" s="12" t="str">
        <f>IFERROR(VLOOKUP($F198,PRM!$G$3:$H$5,2,FALSE),"")</f>
        <v/>
      </c>
      <c r="Z198" s="12" t="str">
        <f>IFERROR(VLOOKUP($G198,PRM!$I$3:$J$5,2,FALSE),"")</f>
        <v/>
      </c>
      <c r="AA198" s="12" t="str">
        <f>IFERROR(VLOOKUP(#REF!,PRM!$K$3:$L$4,2,FALSE),"")</f>
        <v/>
      </c>
      <c r="AB198" s="12" t="str">
        <f>IFERROR(VLOOKUP($N198,PRM!$M$3:$N$50,2,FALSE),"")</f>
        <v/>
      </c>
      <c r="AC198" s="12" t="str">
        <f>IFERROR(VLOOKUP($Z$3&amp;$V198,PRM!$Q$3:$R$31,2,FALSE),"")</f>
        <v/>
      </c>
      <c r="AD198" s="12">
        <f>IFERROR(VLOOKUP($Z$3&amp;$W198,PRM!$X$3:$Y$50,2,FALSE),"")</f>
        <v>0</v>
      </c>
      <c r="AE198" s="12">
        <f>IFERROR(VLOOKUP($Z$3&amp;$X198,PRM!$AC$3:$AD$45,2,FALSE),"")</f>
        <v>0</v>
      </c>
      <c r="AF198" s="12" t="str">
        <f>IFERROR(VLOOKUP($Z$3&amp;$V198,PRM!$Q$3:$T$31,3,FALSE),"")</f>
        <v/>
      </c>
      <c r="AG198" s="12" t="str">
        <f>IFERROR(IF($AF198=0,0,MATCH($Z$3,PRM!$U$3:'PRM'!$U$50,0)),"")</f>
        <v/>
      </c>
      <c r="AH198" s="12" t="str">
        <f>IF($Z$3="","",(IF($AF198=0,0,COUNTIF(PRM!$U$3:'PRM'!$U$50,$Z$3))))</f>
        <v/>
      </c>
      <c r="AI198" s="12" t="str">
        <f>IFERROR(VLOOKUP($Z$3&amp;$V198,PRM!$Q$3:$T$31,4,FALSE),"")</f>
        <v/>
      </c>
      <c r="AJ198" s="12" t="str">
        <f>IFERROR(IF($AI198=0,0,MATCH($Z$3,PRM!$Z$3:'PRM'!$Z$95,0)),"")</f>
        <v/>
      </c>
      <c r="AK198" s="12" t="str">
        <f>IF($Z$3="","",IF($AI198=0,0,COUNTIF(PRM!$Z$3:'PRM'!$Z$95,$Z$3)))</f>
        <v/>
      </c>
      <c r="AL198" s="12">
        <f t="shared" si="55"/>
        <v>0</v>
      </c>
      <c r="AM198" s="12">
        <f t="shared" si="56"/>
        <v>0</v>
      </c>
      <c r="AN198" s="12">
        <f t="shared" si="57"/>
        <v>0</v>
      </c>
      <c r="AO198" s="12">
        <f t="shared" si="58"/>
        <v>0</v>
      </c>
      <c r="AP198" s="12">
        <f t="shared" si="46"/>
        <v>0</v>
      </c>
      <c r="AQ198" s="12">
        <f t="shared" si="47"/>
        <v>0</v>
      </c>
      <c r="AR198" s="12">
        <f t="shared" si="48"/>
        <v>0</v>
      </c>
      <c r="AS198" s="12">
        <f t="shared" si="49"/>
        <v>0</v>
      </c>
      <c r="AT198" s="12">
        <f t="shared" si="50"/>
        <v>0</v>
      </c>
      <c r="AU198" s="12" t="e">
        <f>IF(#REF!&lt;&gt;"",IF(AA198="",1,0),0)</f>
        <v>#REF!</v>
      </c>
      <c r="AV198" s="12">
        <f t="shared" si="51"/>
        <v>0</v>
      </c>
      <c r="AW198" s="12">
        <f t="shared" si="52"/>
        <v>0</v>
      </c>
      <c r="AX198" s="12">
        <f t="shared" si="53"/>
        <v>0</v>
      </c>
      <c r="AY198" s="12">
        <f t="shared" si="59"/>
        <v>0</v>
      </c>
      <c r="AZ198" s="12">
        <f t="shared" si="60"/>
        <v>0</v>
      </c>
      <c r="BA198" s="12">
        <f t="shared" si="61"/>
        <v>0</v>
      </c>
      <c r="BB198" s="12">
        <f t="shared" si="62"/>
        <v>0</v>
      </c>
      <c r="BC198" s="12">
        <f t="shared" si="63"/>
        <v>0</v>
      </c>
      <c r="BD198" s="12">
        <f t="shared" si="64"/>
        <v>0</v>
      </c>
      <c r="BE198" s="12">
        <f t="shared" si="65"/>
        <v>0</v>
      </c>
      <c r="BF198" s="12">
        <f t="shared" si="66"/>
        <v>0</v>
      </c>
      <c r="BG198" s="12">
        <f t="shared" si="67"/>
        <v>0</v>
      </c>
      <c r="BH198" s="12">
        <f t="shared" si="68"/>
        <v>0</v>
      </c>
    </row>
    <row r="199" spans="1:60" ht="27.75" customHeight="1">
      <c r="A199" s="45" t="str">
        <f t="shared" si="54"/>
        <v/>
      </c>
      <c r="B199" s="60"/>
      <c r="C199" s="61"/>
      <c r="D199" s="62"/>
      <c r="E199" s="63"/>
      <c r="F199" s="37"/>
      <c r="G199" s="36"/>
      <c r="H199" s="38"/>
      <c r="I199" s="38"/>
      <c r="J199" s="35"/>
      <c r="L199" s="39"/>
      <c r="M199" s="39"/>
      <c r="N199" s="62"/>
      <c r="O199" s="64"/>
      <c r="P199" s="64"/>
      <c r="Q199" s="65"/>
      <c r="R199" s="39"/>
      <c r="S199" s="46"/>
      <c r="T199" s="46"/>
      <c r="U199" s="39"/>
      <c r="V199" s="40"/>
      <c r="W199" s="40"/>
      <c r="X199" s="40"/>
      <c r="Y199" s="12" t="str">
        <f>IFERROR(VLOOKUP($F199,PRM!$G$3:$H$5,2,FALSE),"")</f>
        <v/>
      </c>
      <c r="Z199" s="12" t="str">
        <f>IFERROR(VLOOKUP($G199,PRM!$I$3:$J$5,2,FALSE),"")</f>
        <v/>
      </c>
      <c r="AA199" s="12" t="str">
        <f>IFERROR(VLOOKUP(#REF!,PRM!$K$3:$L$4,2,FALSE),"")</f>
        <v/>
      </c>
      <c r="AB199" s="12" t="str">
        <f>IFERROR(VLOOKUP($N199,PRM!$M$3:$N$50,2,FALSE),"")</f>
        <v/>
      </c>
      <c r="AC199" s="12" t="str">
        <f>IFERROR(VLOOKUP($Z$3&amp;$V199,PRM!$Q$3:$R$31,2,FALSE),"")</f>
        <v/>
      </c>
      <c r="AD199" s="12">
        <f>IFERROR(VLOOKUP($Z$3&amp;$W199,PRM!$X$3:$Y$50,2,FALSE),"")</f>
        <v>0</v>
      </c>
      <c r="AE199" s="12">
        <f>IFERROR(VLOOKUP($Z$3&amp;$X199,PRM!$AC$3:$AD$45,2,FALSE),"")</f>
        <v>0</v>
      </c>
      <c r="AF199" s="12" t="str">
        <f>IFERROR(VLOOKUP($Z$3&amp;$V199,PRM!$Q$3:$T$31,3,FALSE),"")</f>
        <v/>
      </c>
      <c r="AG199" s="12" t="str">
        <f>IFERROR(IF($AF199=0,0,MATCH($Z$3,PRM!$U$3:'PRM'!$U$50,0)),"")</f>
        <v/>
      </c>
      <c r="AH199" s="12" t="str">
        <f>IF($Z$3="","",(IF($AF199=0,0,COUNTIF(PRM!$U$3:'PRM'!$U$50,$Z$3))))</f>
        <v/>
      </c>
      <c r="AI199" s="12" t="str">
        <f>IFERROR(VLOOKUP($Z$3&amp;$V199,PRM!$Q$3:$T$31,4,FALSE),"")</f>
        <v/>
      </c>
      <c r="AJ199" s="12" t="str">
        <f>IFERROR(IF($AI199=0,0,MATCH($Z$3,PRM!$Z$3:'PRM'!$Z$95,0)),"")</f>
        <v/>
      </c>
      <c r="AK199" s="12" t="str">
        <f>IF($Z$3="","",IF($AI199=0,0,COUNTIF(PRM!$Z$3:'PRM'!$Z$95,$Z$3)))</f>
        <v/>
      </c>
      <c r="AL199" s="12">
        <f t="shared" si="55"/>
        <v>0</v>
      </c>
      <c r="AM199" s="12">
        <f t="shared" si="56"/>
        <v>0</v>
      </c>
      <c r="AN199" s="12">
        <f t="shared" si="57"/>
        <v>0</v>
      </c>
      <c r="AO199" s="12">
        <f t="shared" si="58"/>
        <v>0</v>
      </c>
      <c r="AP199" s="12">
        <f t="shared" si="46"/>
        <v>0</v>
      </c>
      <c r="AQ199" s="12">
        <f t="shared" si="47"/>
        <v>0</v>
      </c>
      <c r="AR199" s="12">
        <f t="shared" si="48"/>
        <v>0</v>
      </c>
      <c r="AS199" s="12">
        <f t="shared" si="49"/>
        <v>0</v>
      </c>
      <c r="AT199" s="12">
        <f t="shared" si="50"/>
        <v>0</v>
      </c>
      <c r="AU199" s="12" t="e">
        <f>IF(#REF!&lt;&gt;"",IF(AA199="",1,0),0)</f>
        <v>#REF!</v>
      </c>
      <c r="AV199" s="12">
        <f t="shared" si="51"/>
        <v>0</v>
      </c>
      <c r="AW199" s="12">
        <f t="shared" si="52"/>
        <v>0</v>
      </c>
      <c r="AX199" s="12">
        <f t="shared" si="53"/>
        <v>0</v>
      </c>
      <c r="AY199" s="12">
        <f t="shared" si="59"/>
        <v>0</v>
      </c>
      <c r="AZ199" s="12">
        <f t="shared" si="60"/>
        <v>0</v>
      </c>
      <c r="BA199" s="12">
        <f t="shared" si="61"/>
        <v>0</v>
      </c>
      <c r="BB199" s="12">
        <f t="shared" si="62"/>
        <v>0</v>
      </c>
      <c r="BC199" s="12">
        <f t="shared" si="63"/>
        <v>0</v>
      </c>
      <c r="BD199" s="12">
        <f t="shared" si="64"/>
        <v>0</v>
      </c>
      <c r="BE199" s="12">
        <f t="shared" si="65"/>
        <v>0</v>
      </c>
      <c r="BF199" s="12">
        <f t="shared" si="66"/>
        <v>0</v>
      </c>
      <c r="BG199" s="12">
        <f t="shared" si="67"/>
        <v>0</v>
      </c>
      <c r="BH199" s="12">
        <f t="shared" si="68"/>
        <v>0</v>
      </c>
    </row>
    <row r="200" spans="1:60" ht="27.75" customHeight="1">
      <c r="A200" s="45" t="str">
        <f t="shared" si="54"/>
        <v/>
      </c>
      <c r="B200" s="60"/>
      <c r="C200" s="61"/>
      <c r="D200" s="62"/>
      <c r="E200" s="63"/>
      <c r="F200" s="37"/>
      <c r="G200" s="36"/>
      <c r="H200" s="38"/>
      <c r="I200" s="38"/>
      <c r="J200" s="35"/>
      <c r="L200" s="39"/>
      <c r="M200" s="39"/>
      <c r="N200" s="62"/>
      <c r="O200" s="64"/>
      <c r="P200" s="64"/>
      <c r="Q200" s="65"/>
      <c r="R200" s="39"/>
      <c r="S200" s="46"/>
      <c r="T200" s="46"/>
      <c r="U200" s="39"/>
      <c r="V200" s="40"/>
      <c r="W200" s="40"/>
      <c r="X200" s="40"/>
      <c r="Y200" s="12" t="str">
        <f>IFERROR(VLOOKUP($F200,PRM!$G$3:$H$5,2,FALSE),"")</f>
        <v/>
      </c>
      <c r="Z200" s="12" t="str">
        <f>IFERROR(VLOOKUP($G200,PRM!$I$3:$J$5,2,FALSE),"")</f>
        <v/>
      </c>
      <c r="AA200" s="12" t="str">
        <f>IFERROR(VLOOKUP(#REF!,PRM!$K$3:$L$4,2,FALSE),"")</f>
        <v/>
      </c>
      <c r="AB200" s="12" t="str">
        <f>IFERROR(VLOOKUP($N200,PRM!$M$3:$N$50,2,FALSE),"")</f>
        <v/>
      </c>
      <c r="AC200" s="12" t="str">
        <f>IFERROR(VLOOKUP($Z$3&amp;$V200,PRM!$Q$3:$R$31,2,FALSE),"")</f>
        <v/>
      </c>
      <c r="AD200" s="12">
        <f>IFERROR(VLOOKUP($Z$3&amp;$W200,PRM!$X$3:$Y$50,2,FALSE),"")</f>
        <v>0</v>
      </c>
      <c r="AE200" s="12">
        <f>IFERROR(VLOOKUP($Z$3&amp;$X200,PRM!$AC$3:$AD$45,2,FALSE),"")</f>
        <v>0</v>
      </c>
      <c r="AF200" s="12" t="str">
        <f>IFERROR(VLOOKUP($Z$3&amp;$V200,PRM!$Q$3:$T$31,3,FALSE),"")</f>
        <v/>
      </c>
      <c r="AG200" s="12" t="str">
        <f>IFERROR(IF($AF200=0,0,MATCH($Z$3,PRM!$U$3:'PRM'!$U$50,0)),"")</f>
        <v/>
      </c>
      <c r="AH200" s="12" t="str">
        <f>IF($Z$3="","",(IF($AF200=0,0,COUNTIF(PRM!$U$3:'PRM'!$U$50,$Z$3))))</f>
        <v/>
      </c>
      <c r="AI200" s="12" t="str">
        <f>IFERROR(VLOOKUP($Z$3&amp;$V200,PRM!$Q$3:$T$31,4,FALSE),"")</f>
        <v/>
      </c>
      <c r="AJ200" s="12" t="str">
        <f>IFERROR(IF($AI200=0,0,MATCH($Z$3,PRM!$Z$3:'PRM'!$Z$95,0)),"")</f>
        <v/>
      </c>
      <c r="AK200" s="12" t="str">
        <f>IF($Z$3="","",IF($AI200=0,0,COUNTIF(PRM!$Z$3:'PRM'!$Z$95,$Z$3)))</f>
        <v/>
      </c>
      <c r="AL200" s="12">
        <f t="shared" si="55"/>
        <v>0</v>
      </c>
      <c r="AM200" s="12">
        <f t="shared" si="56"/>
        <v>0</v>
      </c>
      <c r="AN200" s="12">
        <f t="shared" si="57"/>
        <v>0</v>
      </c>
      <c r="AO200" s="12">
        <f t="shared" si="58"/>
        <v>0</v>
      </c>
      <c r="AP200" s="12">
        <f t="shared" si="46"/>
        <v>0</v>
      </c>
      <c r="AQ200" s="12">
        <f t="shared" si="47"/>
        <v>0</v>
      </c>
      <c r="AR200" s="12">
        <f t="shared" si="48"/>
        <v>0</v>
      </c>
      <c r="AS200" s="12">
        <f t="shared" si="49"/>
        <v>0</v>
      </c>
      <c r="AT200" s="12">
        <f t="shared" si="50"/>
        <v>0</v>
      </c>
      <c r="AU200" s="12" t="e">
        <f>IF(#REF!&lt;&gt;"",IF(AA200="",1,0),0)</f>
        <v>#REF!</v>
      </c>
      <c r="AV200" s="12">
        <f t="shared" si="51"/>
        <v>0</v>
      </c>
      <c r="AW200" s="12">
        <f t="shared" si="52"/>
        <v>0</v>
      </c>
      <c r="AX200" s="12">
        <f t="shared" si="53"/>
        <v>0</v>
      </c>
      <c r="AY200" s="12">
        <f t="shared" si="59"/>
        <v>0</v>
      </c>
      <c r="AZ200" s="12">
        <f t="shared" si="60"/>
        <v>0</v>
      </c>
      <c r="BA200" s="12">
        <f t="shared" si="61"/>
        <v>0</v>
      </c>
      <c r="BB200" s="12">
        <f t="shared" si="62"/>
        <v>0</v>
      </c>
      <c r="BC200" s="12">
        <f t="shared" si="63"/>
        <v>0</v>
      </c>
      <c r="BD200" s="12">
        <f t="shared" si="64"/>
        <v>0</v>
      </c>
      <c r="BE200" s="12">
        <f t="shared" si="65"/>
        <v>0</v>
      </c>
      <c r="BF200" s="12">
        <f t="shared" si="66"/>
        <v>0</v>
      </c>
      <c r="BG200" s="12">
        <f t="shared" si="67"/>
        <v>0</v>
      </c>
      <c r="BH200" s="12">
        <f t="shared" si="68"/>
        <v>0</v>
      </c>
    </row>
    <row r="201" spans="1:60" ht="27.75" customHeight="1">
      <c r="A201" s="45" t="str">
        <f t="shared" si="54"/>
        <v/>
      </c>
      <c r="B201" s="60"/>
      <c r="C201" s="61"/>
      <c r="D201" s="62"/>
      <c r="E201" s="63"/>
      <c r="F201" s="37"/>
      <c r="G201" s="36"/>
      <c r="H201" s="38"/>
      <c r="I201" s="38"/>
      <c r="J201" s="35"/>
      <c r="L201" s="39"/>
      <c r="M201" s="39"/>
      <c r="N201" s="62"/>
      <c r="O201" s="64"/>
      <c r="P201" s="64"/>
      <c r="Q201" s="65"/>
      <c r="R201" s="39"/>
      <c r="S201" s="46"/>
      <c r="T201" s="46"/>
      <c r="U201" s="39"/>
      <c r="V201" s="40"/>
      <c r="W201" s="40"/>
      <c r="X201" s="40"/>
      <c r="Y201" s="12" t="str">
        <f>IFERROR(VLOOKUP($F201,PRM!$G$3:$H$5,2,FALSE),"")</f>
        <v/>
      </c>
      <c r="Z201" s="12" t="str">
        <f>IFERROR(VLOOKUP($G201,PRM!$I$3:$J$5,2,FALSE),"")</f>
        <v/>
      </c>
      <c r="AA201" s="12" t="str">
        <f>IFERROR(VLOOKUP(#REF!,PRM!$K$3:$L$4,2,FALSE),"")</f>
        <v/>
      </c>
      <c r="AB201" s="12" t="str">
        <f>IFERROR(VLOOKUP($N201,PRM!$M$3:$N$50,2,FALSE),"")</f>
        <v/>
      </c>
      <c r="AC201" s="12" t="str">
        <f>IFERROR(VLOOKUP($Z$3&amp;$V201,PRM!$Q$3:$R$31,2,FALSE),"")</f>
        <v/>
      </c>
      <c r="AD201" s="12">
        <f>IFERROR(VLOOKUP($Z$3&amp;$W201,PRM!$X$3:$Y$50,2,FALSE),"")</f>
        <v>0</v>
      </c>
      <c r="AE201" s="12">
        <f>IFERROR(VLOOKUP($Z$3&amp;$X201,PRM!$AC$3:$AD$45,2,FALSE),"")</f>
        <v>0</v>
      </c>
      <c r="AF201" s="12" t="str">
        <f>IFERROR(VLOOKUP($Z$3&amp;$V201,PRM!$Q$3:$T$31,3,FALSE),"")</f>
        <v/>
      </c>
      <c r="AG201" s="12" t="str">
        <f>IFERROR(IF($AF201=0,0,MATCH($Z$3,PRM!$U$3:'PRM'!$U$50,0)),"")</f>
        <v/>
      </c>
      <c r="AH201" s="12" t="str">
        <f>IF($Z$3="","",(IF($AF201=0,0,COUNTIF(PRM!$U$3:'PRM'!$U$50,$Z$3))))</f>
        <v/>
      </c>
      <c r="AI201" s="12" t="str">
        <f>IFERROR(VLOOKUP($Z$3&amp;$V201,PRM!$Q$3:$T$31,4,FALSE),"")</f>
        <v/>
      </c>
      <c r="AJ201" s="12" t="str">
        <f>IFERROR(IF($AI201=0,0,MATCH($Z$3,PRM!$Z$3:'PRM'!$Z$95,0)),"")</f>
        <v/>
      </c>
      <c r="AK201" s="12" t="str">
        <f>IF($Z$3="","",IF($AI201=0,0,COUNTIF(PRM!$Z$3:'PRM'!$Z$95,$Z$3)))</f>
        <v/>
      </c>
      <c r="AL201" s="12">
        <f t="shared" si="55"/>
        <v>0</v>
      </c>
      <c r="AM201" s="12">
        <f t="shared" si="56"/>
        <v>0</v>
      </c>
      <c r="AN201" s="12">
        <f t="shared" si="57"/>
        <v>0</v>
      </c>
      <c r="AO201" s="12">
        <f t="shared" si="58"/>
        <v>0</v>
      </c>
      <c r="AP201" s="12">
        <f t="shared" si="46"/>
        <v>0</v>
      </c>
      <c r="AQ201" s="12">
        <f t="shared" si="47"/>
        <v>0</v>
      </c>
      <c r="AR201" s="12">
        <f t="shared" si="48"/>
        <v>0</v>
      </c>
      <c r="AS201" s="12">
        <f t="shared" si="49"/>
        <v>0</v>
      </c>
      <c r="AT201" s="12">
        <f t="shared" si="50"/>
        <v>0</v>
      </c>
      <c r="AU201" s="12" t="e">
        <f>IF(#REF!&lt;&gt;"",IF(AA201="",1,0),0)</f>
        <v>#REF!</v>
      </c>
      <c r="AV201" s="12">
        <f t="shared" si="51"/>
        <v>0</v>
      </c>
      <c r="AW201" s="12">
        <f t="shared" si="52"/>
        <v>0</v>
      </c>
      <c r="AX201" s="12">
        <f t="shared" si="53"/>
        <v>0</v>
      </c>
      <c r="AY201" s="12">
        <f t="shared" si="59"/>
        <v>0</v>
      </c>
      <c r="AZ201" s="12">
        <f t="shared" si="60"/>
        <v>0</v>
      </c>
      <c r="BA201" s="12">
        <f t="shared" si="61"/>
        <v>0</v>
      </c>
      <c r="BB201" s="12">
        <f t="shared" si="62"/>
        <v>0</v>
      </c>
      <c r="BC201" s="12">
        <f t="shared" si="63"/>
        <v>0</v>
      </c>
      <c r="BD201" s="12">
        <f t="shared" si="64"/>
        <v>0</v>
      </c>
      <c r="BE201" s="12">
        <f t="shared" si="65"/>
        <v>0</v>
      </c>
      <c r="BF201" s="12">
        <f t="shared" si="66"/>
        <v>0</v>
      </c>
      <c r="BG201" s="12">
        <f t="shared" si="67"/>
        <v>0</v>
      </c>
      <c r="BH201" s="12">
        <f t="shared" si="68"/>
        <v>0</v>
      </c>
    </row>
    <row r="202" spans="1:60" ht="27.75" customHeight="1">
      <c r="A202" s="45" t="str">
        <f t="shared" si="54"/>
        <v/>
      </c>
      <c r="B202" s="60"/>
      <c r="C202" s="61"/>
      <c r="D202" s="62"/>
      <c r="E202" s="63"/>
      <c r="F202" s="37"/>
      <c r="G202" s="36"/>
      <c r="H202" s="38"/>
      <c r="I202" s="38"/>
      <c r="J202" s="35"/>
      <c r="L202" s="39"/>
      <c r="M202" s="39"/>
      <c r="N202" s="62"/>
      <c r="O202" s="64"/>
      <c r="P202" s="64"/>
      <c r="Q202" s="65"/>
      <c r="R202" s="39"/>
      <c r="S202" s="46"/>
      <c r="T202" s="46"/>
      <c r="U202" s="39"/>
      <c r="V202" s="40"/>
      <c r="W202" s="40"/>
      <c r="X202" s="40"/>
      <c r="Y202" s="12" t="str">
        <f>IFERROR(VLOOKUP($F202,PRM!$G$3:$H$5,2,FALSE),"")</f>
        <v/>
      </c>
      <c r="Z202" s="12" t="str">
        <f>IFERROR(VLOOKUP($G202,PRM!$I$3:$J$5,2,FALSE),"")</f>
        <v/>
      </c>
      <c r="AA202" s="12" t="str">
        <f>IFERROR(VLOOKUP(#REF!,PRM!$K$3:$L$4,2,FALSE),"")</f>
        <v/>
      </c>
      <c r="AB202" s="12" t="str">
        <f>IFERROR(VLOOKUP($N202,PRM!$M$3:$N$50,2,FALSE),"")</f>
        <v/>
      </c>
      <c r="AC202" s="12" t="str">
        <f>IFERROR(VLOOKUP($Z$3&amp;$V202,PRM!$Q$3:$R$31,2,FALSE),"")</f>
        <v/>
      </c>
      <c r="AD202" s="12">
        <f>IFERROR(VLOOKUP($Z$3&amp;$W202,PRM!$X$3:$Y$50,2,FALSE),"")</f>
        <v>0</v>
      </c>
      <c r="AE202" s="12">
        <f>IFERROR(VLOOKUP($Z$3&amp;$X202,PRM!$AC$3:$AD$45,2,FALSE),"")</f>
        <v>0</v>
      </c>
      <c r="AF202" s="12" t="str">
        <f>IFERROR(VLOOKUP($Z$3&amp;$V202,PRM!$Q$3:$T$31,3,FALSE),"")</f>
        <v/>
      </c>
      <c r="AG202" s="12" t="str">
        <f>IFERROR(IF($AF202=0,0,MATCH($Z$3,PRM!$U$3:'PRM'!$U$50,0)),"")</f>
        <v/>
      </c>
      <c r="AH202" s="12" t="str">
        <f>IF($Z$3="","",(IF($AF202=0,0,COUNTIF(PRM!$U$3:'PRM'!$U$50,$Z$3))))</f>
        <v/>
      </c>
      <c r="AI202" s="12" t="str">
        <f>IFERROR(VLOOKUP($Z$3&amp;$V202,PRM!$Q$3:$T$31,4,FALSE),"")</f>
        <v/>
      </c>
      <c r="AJ202" s="12" t="str">
        <f>IFERROR(IF($AI202=0,0,MATCH($Z$3,PRM!$Z$3:'PRM'!$Z$95,0)),"")</f>
        <v/>
      </c>
      <c r="AK202" s="12" t="str">
        <f>IF($Z$3="","",IF($AI202=0,0,COUNTIF(PRM!$Z$3:'PRM'!$Z$95,$Z$3)))</f>
        <v/>
      </c>
      <c r="AL202" s="12">
        <f t="shared" si="55"/>
        <v>0</v>
      </c>
      <c r="AM202" s="12">
        <f t="shared" si="56"/>
        <v>0</v>
      </c>
      <c r="AN202" s="12">
        <f t="shared" si="57"/>
        <v>0</v>
      </c>
      <c r="AO202" s="12">
        <f t="shared" si="58"/>
        <v>0</v>
      </c>
      <c r="AP202" s="12">
        <f t="shared" si="46"/>
        <v>0</v>
      </c>
      <c r="AQ202" s="12">
        <f t="shared" si="47"/>
        <v>0</v>
      </c>
      <c r="AR202" s="12">
        <f t="shared" si="48"/>
        <v>0</v>
      </c>
      <c r="AS202" s="12">
        <f t="shared" si="49"/>
        <v>0</v>
      </c>
      <c r="AT202" s="12">
        <f t="shared" si="50"/>
        <v>0</v>
      </c>
      <c r="AU202" s="12" t="e">
        <f>IF(#REF!&lt;&gt;"",IF(AA202="",1,0),0)</f>
        <v>#REF!</v>
      </c>
      <c r="AV202" s="12">
        <f t="shared" si="51"/>
        <v>0</v>
      </c>
      <c r="AW202" s="12">
        <f t="shared" si="52"/>
        <v>0</v>
      </c>
      <c r="AX202" s="12">
        <f t="shared" si="53"/>
        <v>0</v>
      </c>
      <c r="AY202" s="12">
        <f t="shared" si="59"/>
        <v>0</v>
      </c>
      <c r="AZ202" s="12">
        <f t="shared" si="60"/>
        <v>0</v>
      </c>
      <c r="BA202" s="12">
        <f t="shared" si="61"/>
        <v>0</v>
      </c>
      <c r="BB202" s="12">
        <f t="shared" si="62"/>
        <v>0</v>
      </c>
      <c r="BC202" s="12">
        <f t="shared" si="63"/>
        <v>0</v>
      </c>
      <c r="BD202" s="12">
        <f t="shared" si="64"/>
        <v>0</v>
      </c>
      <c r="BE202" s="12">
        <f t="shared" si="65"/>
        <v>0</v>
      </c>
      <c r="BF202" s="12">
        <f t="shared" si="66"/>
        <v>0</v>
      </c>
      <c r="BG202" s="12">
        <f t="shared" si="67"/>
        <v>0</v>
      </c>
      <c r="BH202" s="12">
        <f t="shared" si="68"/>
        <v>0</v>
      </c>
    </row>
    <row r="203" spans="1:60" ht="27.75" customHeight="1">
      <c r="A203" s="45" t="str">
        <f t="shared" si="54"/>
        <v/>
      </c>
      <c r="B203" s="60"/>
      <c r="C203" s="61"/>
      <c r="D203" s="62"/>
      <c r="E203" s="63"/>
      <c r="F203" s="37"/>
      <c r="G203" s="36"/>
      <c r="H203" s="38"/>
      <c r="I203" s="38"/>
      <c r="J203" s="35"/>
      <c r="L203" s="39"/>
      <c r="M203" s="39"/>
      <c r="N203" s="62"/>
      <c r="O203" s="64"/>
      <c r="P203" s="64"/>
      <c r="Q203" s="65"/>
      <c r="R203" s="39"/>
      <c r="S203" s="46"/>
      <c r="T203" s="46"/>
      <c r="U203" s="39"/>
      <c r="V203" s="40"/>
      <c r="W203" s="40"/>
      <c r="X203" s="40"/>
      <c r="Y203" s="12" t="str">
        <f>IFERROR(VLOOKUP($F203,PRM!$G$3:$H$5,2,FALSE),"")</f>
        <v/>
      </c>
      <c r="Z203" s="12" t="str">
        <f>IFERROR(VLOOKUP($G203,PRM!$I$3:$J$5,2,FALSE),"")</f>
        <v/>
      </c>
      <c r="AA203" s="12" t="str">
        <f>IFERROR(VLOOKUP(#REF!,PRM!$K$3:$L$4,2,FALSE),"")</f>
        <v/>
      </c>
      <c r="AB203" s="12" t="str">
        <f>IFERROR(VLOOKUP($N203,PRM!$M$3:$N$50,2,FALSE),"")</f>
        <v/>
      </c>
      <c r="AC203" s="12" t="str">
        <f>IFERROR(VLOOKUP($Z$3&amp;$V203,PRM!$Q$3:$R$31,2,FALSE),"")</f>
        <v/>
      </c>
      <c r="AD203" s="12">
        <f>IFERROR(VLOOKUP($Z$3&amp;$W203,PRM!$X$3:$Y$50,2,FALSE),"")</f>
        <v>0</v>
      </c>
      <c r="AE203" s="12">
        <f>IFERROR(VLOOKUP($Z$3&amp;$X203,PRM!$AC$3:$AD$45,2,FALSE),"")</f>
        <v>0</v>
      </c>
      <c r="AF203" s="12" t="str">
        <f>IFERROR(VLOOKUP($Z$3&amp;$V203,PRM!$Q$3:$T$31,3,FALSE),"")</f>
        <v/>
      </c>
      <c r="AG203" s="12" t="str">
        <f>IFERROR(IF($AF203=0,0,MATCH($Z$3,PRM!$U$3:'PRM'!$U$50,0)),"")</f>
        <v/>
      </c>
      <c r="AH203" s="12" t="str">
        <f>IF($Z$3="","",(IF($AF203=0,0,COUNTIF(PRM!$U$3:'PRM'!$U$50,$Z$3))))</f>
        <v/>
      </c>
      <c r="AI203" s="12" t="str">
        <f>IFERROR(VLOOKUP($Z$3&amp;$V203,PRM!$Q$3:$T$31,4,FALSE),"")</f>
        <v/>
      </c>
      <c r="AJ203" s="12" t="str">
        <f>IFERROR(IF($AI203=0,0,MATCH($Z$3,PRM!$Z$3:'PRM'!$Z$95,0)),"")</f>
        <v/>
      </c>
      <c r="AK203" s="12" t="str">
        <f>IF($Z$3="","",IF($AI203=0,0,COUNTIF(PRM!$Z$3:'PRM'!$Z$95,$Z$3)))</f>
        <v/>
      </c>
      <c r="AL203" s="12">
        <f t="shared" si="55"/>
        <v>0</v>
      </c>
      <c r="AM203" s="12">
        <f t="shared" si="56"/>
        <v>0</v>
      </c>
      <c r="AN203" s="12">
        <f t="shared" si="57"/>
        <v>0</v>
      </c>
      <c r="AO203" s="12">
        <f t="shared" si="58"/>
        <v>0</v>
      </c>
      <c r="AP203" s="12">
        <f t="shared" si="46"/>
        <v>0</v>
      </c>
      <c r="AQ203" s="12">
        <f t="shared" si="47"/>
        <v>0</v>
      </c>
      <c r="AR203" s="12">
        <f t="shared" si="48"/>
        <v>0</v>
      </c>
      <c r="AS203" s="12">
        <f t="shared" si="49"/>
        <v>0</v>
      </c>
      <c r="AT203" s="12">
        <f t="shared" si="50"/>
        <v>0</v>
      </c>
      <c r="AU203" s="12" t="e">
        <f>IF(#REF!&lt;&gt;"",IF(AA203="",1,0),0)</f>
        <v>#REF!</v>
      </c>
      <c r="AV203" s="12">
        <f t="shared" si="51"/>
        <v>0</v>
      </c>
      <c r="AW203" s="12">
        <f t="shared" si="52"/>
        <v>0</v>
      </c>
      <c r="AX203" s="12">
        <f t="shared" si="53"/>
        <v>0</v>
      </c>
      <c r="AY203" s="12">
        <f t="shared" si="59"/>
        <v>0</v>
      </c>
      <c r="AZ203" s="12">
        <f t="shared" si="60"/>
        <v>0</v>
      </c>
      <c r="BA203" s="12">
        <f t="shared" si="61"/>
        <v>0</v>
      </c>
      <c r="BB203" s="12">
        <f t="shared" si="62"/>
        <v>0</v>
      </c>
      <c r="BC203" s="12">
        <f t="shared" si="63"/>
        <v>0</v>
      </c>
      <c r="BD203" s="12">
        <f t="shared" si="64"/>
        <v>0</v>
      </c>
      <c r="BE203" s="12">
        <f t="shared" si="65"/>
        <v>0</v>
      </c>
      <c r="BF203" s="12">
        <f t="shared" si="66"/>
        <v>0</v>
      </c>
      <c r="BG203" s="12">
        <f t="shared" si="67"/>
        <v>0</v>
      </c>
      <c r="BH203" s="12">
        <f t="shared" si="68"/>
        <v>0</v>
      </c>
    </row>
    <row r="204" spans="1:60" ht="27.75" customHeight="1">
      <c r="A204" s="45" t="str">
        <f t="shared" si="54"/>
        <v/>
      </c>
      <c r="B204" s="60"/>
      <c r="C204" s="61"/>
      <c r="D204" s="62"/>
      <c r="E204" s="63"/>
      <c r="F204" s="37"/>
      <c r="G204" s="36"/>
      <c r="H204" s="38"/>
      <c r="I204" s="38"/>
      <c r="J204" s="35"/>
      <c r="L204" s="39"/>
      <c r="M204" s="39"/>
      <c r="N204" s="62"/>
      <c r="O204" s="64"/>
      <c r="P204" s="64"/>
      <c r="Q204" s="65"/>
      <c r="R204" s="39"/>
      <c r="S204" s="46"/>
      <c r="T204" s="46"/>
      <c r="U204" s="39"/>
      <c r="V204" s="40"/>
      <c r="W204" s="40"/>
      <c r="X204" s="40"/>
      <c r="Y204" s="12" t="str">
        <f>IFERROR(VLOOKUP($F204,PRM!$G$3:$H$5,2,FALSE),"")</f>
        <v/>
      </c>
      <c r="Z204" s="12" t="str">
        <f>IFERROR(VLOOKUP($G204,PRM!$I$3:$J$5,2,FALSE),"")</f>
        <v/>
      </c>
      <c r="AA204" s="12" t="str">
        <f>IFERROR(VLOOKUP(#REF!,PRM!$K$3:$L$4,2,FALSE),"")</f>
        <v/>
      </c>
      <c r="AB204" s="12" t="str">
        <f>IFERROR(VLOOKUP($N204,PRM!$M$3:$N$50,2,FALSE),"")</f>
        <v/>
      </c>
      <c r="AC204" s="12" t="str">
        <f>IFERROR(VLOOKUP($Z$3&amp;$V204,PRM!$Q$3:$R$31,2,FALSE),"")</f>
        <v/>
      </c>
      <c r="AD204" s="12">
        <f>IFERROR(VLOOKUP($Z$3&amp;$W204,PRM!$X$3:$Y$50,2,FALSE),"")</f>
        <v>0</v>
      </c>
      <c r="AE204" s="12">
        <f>IFERROR(VLOOKUP($Z$3&amp;$X204,PRM!$AC$3:$AD$45,2,FALSE),"")</f>
        <v>0</v>
      </c>
      <c r="AF204" s="12" t="str">
        <f>IFERROR(VLOOKUP($Z$3&amp;$V204,PRM!$Q$3:$T$31,3,FALSE),"")</f>
        <v/>
      </c>
      <c r="AG204" s="12" t="str">
        <f>IFERROR(IF($AF204=0,0,MATCH($Z$3,PRM!$U$3:'PRM'!$U$50,0)),"")</f>
        <v/>
      </c>
      <c r="AH204" s="12" t="str">
        <f>IF($Z$3="","",(IF($AF204=0,0,COUNTIF(PRM!$U$3:'PRM'!$U$50,$Z$3))))</f>
        <v/>
      </c>
      <c r="AI204" s="12" t="str">
        <f>IFERROR(VLOOKUP($Z$3&amp;$V204,PRM!$Q$3:$T$31,4,FALSE),"")</f>
        <v/>
      </c>
      <c r="AJ204" s="12" t="str">
        <f>IFERROR(IF($AI204=0,0,MATCH($Z$3,PRM!$Z$3:'PRM'!$Z$95,0)),"")</f>
        <v/>
      </c>
      <c r="AK204" s="12" t="str">
        <f>IF($Z$3="","",IF($AI204=0,0,COUNTIF(PRM!$Z$3:'PRM'!$Z$95,$Z$3)))</f>
        <v/>
      </c>
      <c r="AL204" s="12">
        <f t="shared" si="55"/>
        <v>0</v>
      </c>
      <c r="AM204" s="12">
        <f t="shared" si="56"/>
        <v>0</v>
      </c>
      <c r="AN204" s="12">
        <f t="shared" si="57"/>
        <v>0</v>
      </c>
      <c r="AO204" s="12">
        <f t="shared" si="58"/>
        <v>0</v>
      </c>
      <c r="AP204" s="12">
        <f t="shared" ref="AP204:AP267" si="69">IF(F204&lt;&gt;"",IF(Y204="",1,0),0)</f>
        <v>0</v>
      </c>
      <c r="AQ204" s="12">
        <f t="shared" ref="AQ204:AQ267" si="70">IF(G204&lt;&gt;"",IF(Z204="",1,0),0)</f>
        <v>0</v>
      </c>
      <c r="AR204" s="12">
        <f t="shared" ref="AR204:AR267" si="71">IF(LEN(H204)&gt;2,1,0)</f>
        <v>0</v>
      </c>
      <c r="AS204" s="12">
        <f t="shared" ref="AS204:AS267" si="72">IF(LEN(I204)&gt;2,1,0)</f>
        <v>0</v>
      </c>
      <c r="AT204" s="12">
        <f t="shared" ref="AT204:AT267" si="73">IF(LEN(J204)&gt;2,1,0)</f>
        <v>0</v>
      </c>
      <c r="AU204" s="12" t="e">
        <f>IF(#REF!&lt;&gt;"",IF(AA204="",1,0),0)</f>
        <v>#REF!</v>
      </c>
      <c r="AV204" s="12">
        <f t="shared" ref="AV204:AV267" si="74">IF(LEN(L204)&gt;13,1,0)</f>
        <v>0</v>
      </c>
      <c r="AW204" s="12">
        <f t="shared" ref="AW204:AW267" si="75">IF(M204="",0,IF(LEN(M204)&lt;&gt;7,1,0))</f>
        <v>0</v>
      </c>
      <c r="AX204" s="12">
        <f t="shared" ref="AX204:AX267" si="76">IF(N204&lt;&gt;"",IF(AB204="",1,0),0)</f>
        <v>0</v>
      </c>
      <c r="AY204" s="12">
        <f t="shared" si="59"/>
        <v>0</v>
      </c>
      <c r="AZ204" s="12">
        <f t="shared" si="60"/>
        <v>0</v>
      </c>
      <c r="BA204" s="12">
        <f t="shared" si="61"/>
        <v>0</v>
      </c>
      <c r="BB204" s="12">
        <f t="shared" si="62"/>
        <v>0</v>
      </c>
      <c r="BC204" s="12">
        <f t="shared" si="63"/>
        <v>0</v>
      </c>
      <c r="BD204" s="12">
        <f t="shared" si="64"/>
        <v>0</v>
      </c>
      <c r="BE204" s="12">
        <f t="shared" si="65"/>
        <v>0</v>
      </c>
      <c r="BF204" s="12">
        <f t="shared" si="66"/>
        <v>0</v>
      </c>
      <c r="BG204" s="12">
        <f t="shared" si="67"/>
        <v>0</v>
      </c>
      <c r="BH204" s="12">
        <f t="shared" si="68"/>
        <v>0</v>
      </c>
    </row>
    <row r="205" spans="1:60" ht="27.75" customHeight="1">
      <c r="A205" s="45" t="str">
        <f t="shared" ref="A205:A268" si="77">+IF(B205="","",ROW()-11)</f>
        <v/>
      </c>
      <c r="B205" s="60"/>
      <c r="C205" s="61"/>
      <c r="D205" s="62"/>
      <c r="E205" s="63"/>
      <c r="F205" s="37"/>
      <c r="G205" s="36"/>
      <c r="H205" s="38"/>
      <c r="I205" s="38"/>
      <c r="J205" s="35"/>
      <c r="L205" s="39"/>
      <c r="M205" s="39"/>
      <c r="N205" s="62"/>
      <c r="O205" s="64"/>
      <c r="P205" s="64"/>
      <c r="Q205" s="65"/>
      <c r="R205" s="39"/>
      <c r="S205" s="46"/>
      <c r="T205" s="46"/>
      <c r="U205" s="39"/>
      <c r="V205" s="40"/>
      <c r="W205" s="40"/>
      <c r="X205" s="40"/>
      <c r="Y205" s="12" t="str">
        <f>IFERROR(VLOOKUP($F205,PRM!$G$3:$H$5,2,FALSE),"")</f>
        <v/>
      </c>
      <c r="Z205" s="12" t="str">
        <f>IFERROR(VLOOKUP($G205,PRM!$I$3:$J$5,2,FALSE),"")</f>
        <v/>
      </c>
      <c r="AA205" s="12" t="str">
        <f>IFERROR(VLOOKUP(#REF!,PRM!$K$3:$L$4,2,FALSE),"")</f>
        <v/>
      </c>
      <c r="AB205" s="12" t="str">
        <f>IFERROR(VLOOKUP($N205,PRM!$M$3:$N$50,2,FALSE),"")</f>
        <v/>
      </c>
      <c r="AC205" s="12" t="str">
        <f>IFERROR(VLOOKUP($Z$3&amp;$V205,PRM!$Q$3:$R$31,2,FALSE),"")</f>
        <v/>
      </c>
      <c r="AD205" s="12">
        <f>IFERROR(VLOOKUP($Z$3&amp;$W205,PRM!$X$3:$Y$50,2,FALSE),"")</f>
        <v>0</v>
      </c>
      <c r="AE205" s="12">
        <f>IFERROR(VLOOKUP($Z$3&amp;$X205,PRM!$AC$3:$AD$45,2,FALSE),"")</f>
        <v>0</v>
      </c>
      <c r="AF205" s="12" t="str">
        <f>IFERROR(VLOOKUP($Z$3&amp;$V205,PRM!$Q$3:$T$31,3,FALSE),"")</f>
        <v/>
      </c>
      <c r="AG205" s="12" t="str">
        <f>IFERROR(IF($AF205=0,0,MATCH($Z$3,PRM!$U$3:'PRM'!$U$50,0)),"")</f>
        <v/>
      </c>
      <c r="AH205" s="12" t="str">
        <f>IF($Z$3="","",(IF($AF205=0,0,COUNTIF(PRM!$U$3:'PRM'!$U$50,$Z$3))))</f>
        <v/>
      </c>
      <c r="AI205" s="12" t="str">
        <f>IFERROR(VLOOKUP($Z$3&amp;$V205,PRM!$Q$3:$T$31,4,FALSE),"")</f>
        <v/>
      </c>
      <c r="AJ205" s="12" t="str">
        <f>IFERROR(IF($AI205=0,0,MATCH($Z$3,PRM!$Z$3:'PRM'!$Z$95,0)),"")</f>
        <v/>
      </c>
      <c r="AK205" s="12" t="str">
        <f>IF($Z$3="","",IF($AI205=0,0,COUNTIF(PRM!$Z$3:'PRM'!$Z$95,$Z$3)))</f>
        <v/>
      </c>
      <c r="AL205" s="12">
        <f t="shared" ref="AL205:AL268" si="78">IF(LEN(B205)&gt;20,1,0)</f>
        <v>0</v>
      </c>
      <c r="AM205" s="12">
        <f t="shared" ref="AM205:AM268" si="79">IF(LEN(C205)&gt;20,1,0)</f>
        <v>0</v>
      </c>
      <c r="AN205" s="12">
        <f t="shared" ref="AN205:AN268" si="80">IF(LEN(D205)&gt;20,1,0)</f>
        <v>0</v>
      </c>
      <c r="AO205" s="12">
        <f t="shared" ref="AO205:AO268" si="81">IF(LEN(E205)&gt;20,1,0)</f>
        <v>0</v>
      </c>
      <c r="AP205" s="12">
        <f t="shared" si="69"/>
        <v>0</v>
      </c>
      <c r="AQ205" s="12">
        <f t="shared" si="70"/>
        <v>0</v>
      </c>
      <c r="AR205" s="12">
        <f t="shared" si="71"/>
        <v>0</v>
      </c>
      <c r="AS205" s="12">
        <f t="shared" si="72"/>
        <v>0</v>
      </c>
      <c r="AT205" s="12">
        <f t="shared" si="73"/>
        <v>0</v>
      </c>
      <c r="AU205" s="12" t="e">
        <f>IF(#REF!&lt;&gt;"",IF(AA205="",1,0),0)</f>
        <v>#REF!</v>
      </c>
      <c r="AV205" s="12">
        <f t="shared" si="74"/>
        <v>0</v>
      </c>
      <c r="AW205" s="12">
        <f t="shared" si="75"/>
        <v>0</v>
      </c>
      <c r="AX205" s="12">
        <f t="shared" si="76"/>
        <v>0</v>
      </c>
      <c r="AY205" s="12">
        <f t="shared" ref="AY205:AY268" si="82">IF(LEN(O205)&gt;25,1,0)</f>
        <v>0</v>
      </c>
      <c r="AZ205" s="12">
        <f t="shared" ref="AZ205:AZ268" si="83">IF(LEN(P205)&gt;25,1,0)</f>
        <v>0</v>
      </c>
      <c r="BA205" s="12">
        <f t="shared" ref="BA205:BA268" si="84">IF(LEN(Q205)&gt;25,1,0)</f>
        <v>0</v>
      </c>
      <c r="BB205" s="12">
        <f t="shared" ref="BB205:BB268" si="85">IF(LEN(R205)&gt;15,1,0)</f>
        <v>0</v>
      </c>
      <c r="BC205" s="12">
        <f t="shared" ref="BC205:BC268" si="86">IF(LEN(S205)&gt;5,1,0)</f>
        <v>0</v>
      </c>
      <c r="BD205" s="12">
        <f t="shared" ref="BD205:BD268" si="87">IF(LEN(T205)&gt;15,1,0)</f>
        <v>0</v>
      </c>
      <c r="BE205" s="12">
        <f t="shared" ref="BE205:BE268" si="88">IF(LEN(U205)&gt;10,1,0)</f>
        <v>0</v>
      </c>
      <c r="BF205" s="12">
        <f t="shared" ref="BF205:BF268" si="89">IF(V205&lt;&gt;"",IF(AC205="",1,0),0)</f>
        <v>0</v>
      </c>
      <c r="BG205" s="12">
        <f t="shared" ref="BG205:BG268" si="90">IF(W205&lt;&gt;"",IF(AD205="",1,0),0)</f>
        <v>0</v>
      </c>
      <c r="BH205" s="12">
        <f t="shared" ref="BH205:BH268" si="91">IF(X205&lt;&gt;"",IF(AE205="",1,0),0)</f>
        <v>0</v>
      </c>
    </row>
    <row r="206" spans="1:60" ht="27.75" customHeight="1">
      <c r="A206" s="45" t="str">
        <f t="shared" si="77"/>
        <v/>
      </c>
      <c r="B206" s="60"/>
      <c r="C206" s="61"/>
      <c r="D206" s="62"/>
      <c r="E206" s="63"/>
      <c r="F206" s="37"/>
      <c r="G206" s="36"/>
      <c r="H206" s="38"/>
      <c r="I206" s="38"/>
      <c r="J206" s="35"/>
      <c r="L206" s="39"/>
      <c r="M206" s="39"/>
      <c r="N206" s="62"/>
      <c r="O206" s="64"/>
      <c r="P206" s="64"/>
      <c r="Q206" s="65"/>
      <c r="R206" s="39"/>
      <c r="S206" s="46"/>
      <c r="T206" s="46"/>
      <c r="U206" s="39"/>
      <c r="V206" s="40"/>
      <c r="W206" s="40"/>
      <c r="X206" s="40"/>
      <c r="Y206" s="12" t="str">
        <f>IFERROR(VLOOKUP($F206,PRM!$G$3:$H$5,2,FALSE),"")</f>
        <v/>
      </c>
      <c r="Z206" s="12" t="str">
        <f>IFERROR(VLOOKUP($G206,PRM!$I$3:$J$5,2,FALSE),"")</f>
        <v/>
      </c>
      <c r="AA206" s="12" t="str">
        <f>IFERROR(VLOOKUP(#REF!,PRM!$K$3:$L$4,2,FALSE),"")</f>
        <v/>
      </c>
      <c r="AB206" s="12" t="str">
        <f>IFERROR(VLOOKUP($N206,PRM!$M$3:$N$50,2,FALSE),"")</f>
        <v/>
      </c>
      <c r="AC206" s="12" t="str">
        <f>IFERROR(VLOOKUP($Z$3&amp;$V206,PRM!$Q$3:$R$31,2,FALSE),"")</f>
        <v/>
      </c>
      <c r="AD206" s="12">
        <f>IFERROR(VLOOKUP($Z$3&amp;$W206,PRM!$X$3:$Y$50,2,FALSE),"")</f>
        <v>0</v>
      </c>
      <c r="AE206" s="12">
        <f>IFERROR(VLOOKUP($Z$3&amp;$X206,PRM!$AC$3:$AD$45,2,FALSE),"")</f>
        <v>0</v>
      </c>
      <c r="AF206" s="12" t="str">
        <f>IFERROR(VLOOKUP($Z$3&amp;$V206,PRM!$Q$3:$T$31,3,FALSE),"")</f>
        <v/>
      </c>
      <c r="AG206" s="12" t="str">
        <f>IFERROR(IF($AF206=0,0,MATCH($Z$3,PRM!$U$3:'PRM'!$U$50,0)),"")</f>
        <v/>
      </c>
      <c r="AH206" s="12" t="str">
        <f>IF($Z$3="","",(IF($AF206=0,0,COUNTIF(PRM!$U$3:'PRM'!$U$50,$Z$3))))</f>
        <v/>
      </c>
      <c r="AI206" s="12" t="str">
        <f>IFERROR(VLOOKUP($Z$3&amp;$V206,PRM!$Q$3:$T$31,4,FALSE),"")</f>
        <v/>
      </c>
      <c r="AJ206" s="12" t="str">
        <f>IFERROR(IF($AI206=0,0,MATCH($Z$3,PRM!$Z$3:'PRM'!$Z$95,0)),"")</f>
        <v/>
      </c>
      <c r="AK206" s="12" t="str">
        <f>IF($Z$3="","",IF($AI206=0,0,COUNTIF(PRM!$Z$3:'PRM'!$Z$95,$Z$3)))</f>
        <v/>
      </c>
      <c r="AL206" s="12">
        <f t="shared" si="78"/>
        <v>0</v>
      </c>
      <c r="AM206" s="12">
        <f t="shared" si="79"/>
        <v>0</v>
      </c>
      <c r="AN206" s="12">
        <f t="shared" si="80"/>
        <v>0</v>
      </c>
      <c r="AO206" s="12">
        <f t="shared" si="81"/>
        <v>0</v>
      </c>
      <c r="AP206" s="12">
        <f t="shared" si="69"/>
        <v>0</v>
      </c>
      <c r="AQ206" s="12">
        <f t="shared" si="70"/>
        <v>0</v>
      </c>
      <c r="AR206" s="12">
        <f t="shared" si="71"/>
        <v>0</v>
      </c>
      <c r="AS206" s="12">
        <f t="shared" si="72"/>
        <v>0</v>
      </c>
      <c r="AT206" s="12">
        <f t="shared" si="73"/>
        <v>0</v>
      </c>
      <c r="AU206" s="12" t="e">
        <f>IF(#REF!&lt;&gt;"",IF(AA206="",1,0),0)</f>
        <v>#REF!</v>
      </c>
      <c r="AV206" s="12">
        <f t="shared" si="74"/>
        <v>0</v>
      </c>
      <c r="AW206" s="12">
        <f t="shared" si="75"/>
        <v>0</v>
      </c>
      <c r="AX206" s="12">
        <f t="shared" si="76"/>
        <v>0</v>
      </c>
      <c r="AY206" s="12">
        <f t="shared" si="82"/>
        <v>0</v>
      </c>
      <c r="AZ206" s="12">
        <f t="shared" si="83"/>
        <v>0</v>
      </c>
      <c r="BA206" s="12">
        <f t="shared" si="84"/>
        <v>0</v>
      </c>
      <c r="BB206" s="12">
        <f t="shared" si="85"/>
        <v>0</v>
      </c>
      <c r="BC206" s="12">
        <f t="shared" si="86"/>
        <v>0</v>
      </c>
      <c r="BD206" s="12">
        <f t="shared" si="87"/>
        <v>0</v>
      </c>
      <c r="BE206" s="12">
        <f t="shared" si="88"/>
        <v>0</v>
      </c>
      <c r="BF206" s="12">
        <f t="shared" si="89"/>
        <v>0</v>
      </c>
      <c r="BG206" s="12">
        <f t="shared" si="90"/>
        <v>0</v>
      </c>
      <c r="BH206" s="12">
        <f t="shared" si="91"/>
        <v>0</v>
      </c>
    </row>
    <row r="207" spans="1:60" ht="27.75" customHeight="1">
      <c r="A207" s="45" t="str">
        <f t="shared" si="77"/>
        <v/>
      </c>
      <c r="B207" s="60"/>
      <c r="C207" s="61"/>
      <c r="D207" s="62"/>
      <c r="E207" s="63"/>
      <c r="F207" s="37"/>
      <c r="G207" s="36"/>
      <c r="H207" s="38"/>
      <c r="I207" s="38"/>
      <c r="J207" s="35"/>
      <c r="L207" s="39"/>
      <c r="M207" s="39"/>
      <c r="N207" s="62"/>
      <c r="O207" s="64"/>
      <c r="P207" s="64"/>
      <c r="Q207" s="65"/>
      <c r="R207" s="39"/>
      <c r="S207" s="46"/>
      <c r="T207" s="46"/>
      <c r="U207" s="39"/>
      <c r="V207" s="40"/>
      <c r="W207" s="40"/>
      <c r="X207" s="40"/>
      <c r="Y207" s="12" t="str">
        <f>IFERROR(VLOOKUP($F207,PRM!$G$3:$H$5,2,FALSE),"")</f>
        <v/>
      </c>
      <c r="Z207" s="12" t="str">
        <f>IFERROR(VLOOKUP($G207,PRM!$I$3:$J$5,2,FALSE),"")</f>
        <v/>
      </c>
      <c r="AA207" s="12" t="str">
        <f>IFERROR(VLOOKUP(#REF!,PRM!$K$3:$L$4,2,FALSE),"")</f>
        <v/>
      </c>
      <c r="AB207" s="12" t="str">
        <f>IFERROR(VLOOKUP($N207,PRM!$M$3:$N$50,2,FALSE),"")</f>
        <v/>
      </c>
      <c r="AC207" s="12" t="str">
        <f>IFERROR(VLOOKUP($Z$3&amp;$V207,PRM!$Q$3:$R$31,2,FALSE),"")</f>
        <v/>
      </c>
      <c r="AD207" s="12">
        <f>IFERROR(VLOOKUP($Z$3&amp;$W207,PRM!$X$3:$Y$50,2,FALSE),"")</f>
        <v>0</v>
      </c>
      <c r="AE207" s="12">
        <f>IFERROR(VLOOKUP($Z$3&amp;$X207,PRM!$AC$3:$AD$45,2,FALSE),"")</f>
        <v>0</v>
      </c>
      <c r="AF207" s="12" t="str">
        <f>IFERROR(VLOOKUP($Z$3&amp;$V207,PRM!$Q$3:$T$31,3,FALSE),"")</f>
        <v/>
      </c>
      <c r="AG207" s="12" t="str">
        <f>IFERROR(IF($AF207=0,0,MATCH($Z$3,PRM!$U$3:'PRM'!$U$50,0)),"")</f>
        <v/>
      </c>
      <c r="AH207" s="12" t="str">
        <f>IF($Z$3="","",(IF($AF207=0,0,COUNTIF(PRM!$U$3:'PRM'!$U$50,$Z$3))))</f>
        <v/>
      </c>
      <c r="AI207" s="12" t="str">
        <f>IFERROR(VLOOKUP($Z$3&amp;$V207,PRM!$Q$3:$T$31,4,FALSE),"")</f>
        <v/>
      </c>
      <c r="AJ207" s="12" t="str">
        <f>IFERROR(IF($AI207=0,0,MATCH($Z$3,PRM!$Z$3:'PRM'!$Z$95,0)),"")</f>
        <v/>
      </c>
      <c r="AK207" s="12" t="str">
        <f>IF($Z$3="","",IF($AI207=0,0,COUNTIF(PRM!$Z$3:'PRM'!$Z$95,$Z$3)))</f>
        <v/>
      </c>
      <c r="AL207" s="12">
        <f t="shared" si="78"/>
        <v>0</v>
      </c>
      <c r="AM207" s="12">
        <f t="shared" si="79"/>
        <v>0</v>
      </c>
      <c r="AN207" s="12">
        <f t="shared" si="80"/>
        <v>0</v>
      </c>
      <c r="AO207" s="12">
        <f t="shared" si="81"/>
        <v>0</v>
      </c>
      <c r="AP207" s="12">
        <f t="shared" si="69"/>
        <v>0</v>
      </c>
      <c r="AQ207" s="12">
        <f t="shared" si="70"/>
        <v>0</v>
      </c>
      <c r="AR207" s="12">
        <f t="shared" si="71"/>
        <v>0</v>
      </c>
      <c r="AS207" s="12">
        <f t="shared" si="72"/>
        <v>0</v>
      </c>
      <c r="AT207" s="12">
        <f t="shared" si="73"/>
        <v>0</v>
      </c>
      <c r="AU207" s="12" t="e">
        <f>IF(#REF!&lt;&gt;"",IF(AA207="",1,0),0)</f>
        <v>#REF!</v>
      </c>
      <c r="AV207" s="12">
        <f t="shared" si="74"/>
        <v>0</v>
      </c>
      <c r="AW207" s="12">
        <f t="shared" si="75"/>
        <v>0</v>
      </c>
      <c r="AX207" s="12">
        <f t="shared" si="76"/>
        <v>0</v>
      </c>
      <c r="AY207" s="12">
        <f t="shared" si="82"/>
        <v>0</v>
      </c>
      <c r="AZ207" s="12">
        <f t="shared" si="83"/>
        <v>0</v>
      </c>
      <c r="BA207" s="12">
        <f t="shared" si="84"/>
        <v>0</v>
      </c>
      <c r="BB207" s="12">
        <f t="shared" si="85"/>
        <v>0</v>
      </c>
      <c r="BC207" s="12">
        <f t="shared" si="86"/>
        <v>0</v>
      </c>
      <c r="BD207" s="12">
        <f t="shared" si="87"/>
        <v>0</v>
      </c>
      <c r="BE207" s="12">
        <f t="shared" si="88"/>
        <v>0</v>
      </c>
      <c r="BF207" s="12">
        <f t="shared" si="89"/>
        <v>0</v>
      </c>
      <c r="BG207" s="12">
        <f t="shared" si="90"/>
        <v>0</v>
      </c>
      <c r="BH207" s="12">
        <f t="shared" si="91"/>
        <v>0</v>
      </c>
    </row>
    <row r="208" spans="1:60" ht="27.75" customHeight="1">
      <c r="A208" s="45" t="str">
        <f t="shared" si="77"/>
        <v/>
      </c>
      <c r="B208" s="60"/>
      <c r="C208" s="61"/>
      <c r="D208" s="62"/>
      <c r="E208" s="63"/>
      <c r="F208" s="37"/>
      <c r="G208" s="36"/>
      <c r="H208" s="38"/>
      <c r="I208" s="38"/>
      <c r="J208" s="35"/>
      <c r="L208" s="39"/>
      <c r="M208" s="39"/>
      <c r="N208" s="62"/>
      <c r="O208" s="64"/>
      <c r="P208" s="64"/>
      <c r="Q208" s="65"/>
      <c r="R208" s="39"/>
      <c r="S208" s="46"/>
      <c r="T208" s="46"/>
      <c r="U208" s="39"/>
      <c r="V208" s="40"/>
      <c r="W208" s="40"/>
      <c r="X208" s="40"/>
      <c r="Y208" s="12" t="str">
        <f>IFERROR(VLOOKUP($F208,PRM!$G$3:$H$5,2,FALSE),"")</f>
        <v/>
      </c>
      <c r="Z208" s="12" t="str">
        <f>IFERROR(VLOOKUP($G208,PRM!$I$3:$J$5,2,FALSE),"")</f>
        <v/>
      </c>
      <c r="AA208" s="12" t="str">
        <f>IFERROR(VLOOKUP(#REF!,PRM!$K$3:$L$4,2,FALSE),"")</f>
        <v/>
      </c>
      <c r="AB208" s="12" t="str">
        <f>IFERROR(VLOOKUP($N208,PRM!$M$3:$N$50,2,FALSE),"")</f>
        <v/>
      </c>
      <c r="AC208" s="12" t="str">
        <f>IFERROR(VLOOKUP($Z$3&amp;$V208,PRM!$Q$3:$R$31,2,FALSE),"")</f>
        <v/>
      </c>
      <c r="AD208" s="12">
        <f>IFERROR(VLOOKUP($Z$3&amp;$W208,PRM!$X$3:$Y$50,2,FALSE),"")</f>
        <v>0</v>
      </c>
      <c r="AE208" s="12">
        <f>IFERROR(VLOOKUP($Z$3&amp;$X208,PRM!$AC$3:$AD$45,2,FALSE),"")</f>
        <v>0</v>
      </c>
      <c r="AF208" s="12" t="str">
        <f>IFERROR(VLOOKUP($Z$3&amp;$V208,PRM!$Q$3:$T$31,3,FALSE),"")</f>
        <v/>
      </c>
      <c r="AG208" s="12" t="str">
        <f>IFERROR(IF($AF208=0,0,MATCH($Z$3,PRM!$U$3:'PRM'!$U$50,0)),"")</f>
        <v/>
      </c>
      <c r="AH208" s="12" t="str">
        <f>IF($Z$3="","",(IF($AF208=0,0,COUNTIF(PRM!$U$3:'PRM'!$U$50,$Z$3))))</f>
        <v/>
      </c>
      <c r="AI208" s="12" t="str">
        <f>IFERROR(VLOOKUP($Z$3&amp;$V208,PRM!$Q$3:$T$31,4,FALSE),"")</f>
        <v/>
      </c>
      <c r="AJ208" s="12" t="str">
        <f>IFERROR(IF($AI208=0,0,MATCH($Z$3,PRM!$Z$3:'PRM'!$Z$95,0)),"")</f>
        <v/>
      </c>
      <c r="AK208" s="12" t="str">
        <f>IF($Z$3="","",IF($AI208=0,0,COUNTIF(PRM!$Z$3:'PRM'!$Z$95,$Z$3)))</f>
        <v/>
      </c>
      <c r="AL208" s="12">
        <f t="shared" si="78"/>
        <v>0</v>
      </c>
      <c r="AM208" s="12">
        <f t="shared" si="79"/>
        <v>0</v>
      </c>
      <c r="AN208" s="12">
        <f t="shared" si="80"/>
        <v>0</v>
      </c>
      <c r="AO208" s="12">
        <f t="shared" si="81"/>
        <v>0</v>
      </c>
      <c r="AP208" s="12">
        <f t="shared" si="69"/>
        <v>0</v>
      </c>
      <c r="AQ208" s="12">
        <f t="shared" si="70"/>
        <v>0</v>
      </c>
      <c r="AR208" s="12">
        <f t="shared" si="71"/>
        <v>0</v>
      </c>
      <c r="AS208" s="12">
        <f t="shared" si="72"/>
        <v>0</v>
      </c>
      <c r="AT208" s="12">
        <f t="shared" si="73"/>
        <v>0</v>
      </c>
      <c r="AU208" s="12" t="e">
        <f>IF(#REF!&lt;&gt;"",IF(AA208="",1,0),0)</f>
        <v>#REF!</v>
      </c>
      <c r="AV208" s="12">
        <f t="shared" si="74"/>
        <v>0</v>
      </c>
      <c r="AW208" s="12">
        <f t="shared" si="75"/>
        <v>0</v>
      </c>
      <c r="AX208" s="12">
        <f t="shared" si="76"/>
        <v>0</v>
      </c>
      <c r="AY208" s="12">
        <f t="shared" si="82"/>
        <v>0</v>
      </c>
      <c r="AZ208" s="12">
        <f t="shared" si="83"/>
        <v>0</v>
      </c>
      <c r="BA208" s="12">
        <f t="shared" si="84"/>
        <v>0</v>
      </c>
      <c r="BB208" s="12">
        <f t="shared" si="85"/>
        <v>0</v>
      </c>
      <c r="BC208" s="12">
        <f t="shared" si="86"/>
        <v>0</v>
      </c>
      <c r="BD208" s="12">
        <f t="shared" si="87"/>
        <v>0</v>
      </c>
      <c r="BE208" s="12">
        <f t="shared" si="88"/>
        <v>0</v>
      </c>
      <c r="BF208" s="12">
        <f t="shared" si="89"/>
        <v>0</v>
      </c>
      <c r="BG208" s="12">
        <f t="shared" si="90"/>
        <v>0</v>
      </c>
      <c r="BH208" s="12">
        <f t="shared" si="91"/>
        <v>0</v>
      </c>
    </row>
    <row r="209" spans="1:60" ht="27.75" customHeight="1">
      <c r="A209" s="45" t="str">
        <f t="shared" si="77"/>
        <v/>
      </c>
      <c r="B209" s="60"/>
      <c r="C209" s="61"/>
      <c r="D209" s="62"/>
      <c r="E209" s="63"/>
      <c r="F209" s="37"/>
      <c r="G209" s="36"/>
      <c r="H209" s="38"/>
      <c r="I209" s="38"/>
      <c r="J209" s="35"/>
      <c r="L209" s="39"/>
      <c r="M209" s="39"/>
      <c r="N209" s="62"/>
      <c r="O209" s="64"/>
      <c r="P209" s="64"/>
      <c r="Q209" s="65"/>
      <c r="R209" s="39"/>
      <c r="S209" s="46"/>
      <c r="T209" s="46"/>
      <c r="U209" s="39"/>
      <c r="V209" s="40"/>
      <c r="W209" s="40"/>
      <c r="X209" s="40"/>
      <c r="Y209" s="12" t="str">
        <f>IFERROR(VLOOKUP($F209,PRM!$G$3:$H$5,2,FALSE),"")</f>
        <v/>
      </c>
      <c r="Z209" s="12" t="str">
        <f>IFERROR(VLOOKUP($G209,PRM!$I$3:$J$5,2,FALSE),"")</f>
        <v/>
      </c>
      <c r="AA209" s="12" t="str">
        <f>IFERROR(VLOOKUP(#REF!,PRM!$K$3:$L$4,2,FALSE),"")</f>
        <v/>
      </c>
      <c r="AB209" s="12" t="str">
        <f>IFERROR(VLOOKUP($N209,PRM!$M$3:$N$50,2,FALSE),"")</f>
        <v/>
      </c>
      <c r="AC209" s="12" t="str">
        <f>IFERROR(VLOOKUP($Z$3&amp;$V209,PRM!$Q$3:$R$31,2,FALSE),"")</f>
        <v/>
      </c>
      <c r="AD209" s="12">
        <f>IFERROR(VLOOKUP($Z$3&amp;$W209,PRM!$X$3:$Y$50,2,FALSE),"")</f>
        <v>0</v>
      </c>
      <c r="AE209" s="12">
        <f>IFERROR(VLOOKUP($Z$3&amp;$X209,PRM!$AC$3:$AD$45,2,FALSE),"")</f>
        <v>0</v>
      </c>
      <c r="AF209" s="12" t="str">
        <f>IFERROR(VLOOKUP($Z$3&amp;$V209,PRM!$Q$3:$T$31,3,FALSE),"")</f>
        <v/>
      </c>
      <c r="AG209" s="12" t="str">
        <f>IFERROR(IF($AF209=0,0,MATCH($Z$3,PRM!$U$3:'PRM'!$U$50,0)),"")</f>
        <v/>
      </c>
      <c r="AH209" s="12" t="str">
        <f>IF($Z$3="","",(IF($AF209=0,0,COUNTIF(PRM!$U$3:'PRM'!$U$50,$Z$3))))</f>
        <v/>
      </c>
      <c r="AI209" s="12" t="str">
        <f>IFERROR(VLOOKUP($Z$3&amp;$V209,PRM!$Q$3:$T$31,4,FALSE),"")</f>
        <v/>
      </c>
      <c r="AJ209" s="12" t="str">
        <f>IFERROR(IF($AI209=0,0,MATCH($Z$3,PRM!$Z$3:'PRM'!$Z$95,0)),"")</f>
        <v/>
      </c>
      <c r="AK209" s="12" t="str">
        <f>IF($Z$3="","",IF($AI209=0,0,COUNTIF(PRM!$Z$3:'PRM'!$Z$95,$Z$3)))</f>
        <v/>
      </c>
      <c r="AL209" s="12">
        <f t="shared" si="78"/>
        <v>0</v>
      </c>
      <c r="AM209" s="12">
        <f t="shared" si="79"/>
        <v>0</v>
      </c>
      <c r="AN209" s="12">
        <f t="shared" si="80"/>
        <v>0</v>
      </c>
      <c r="AO209" s="12">
        <f t="shared" si="81"/>
        <v>0</v>
      </c>
      <c r="AP209" s="12">
        <f t="shared" si="69"/>
        <v>0</v>
      </c>
      <c r="AQ209" s="12">
        <f t="shared" si="70"/>
        <v>0</v>
      </c>
      <c r="AR209" s="12">
        <f t="shared" si="71"/>
        <v>0</v>
      </c>
      <c r="AS209" s="12">
        <f t="shared" si="72"/>
        <v>0</v>
      </c>
      <c r="AT209" s="12">
        <f t="shared" si="73"/>
        <v>0</v>
      </c>
      <c r="AU209" s="12" t="e">
        <f>IF(#REF!&lt;&gt;"",IF(AA209="",1,0),0)</f>
        <v>#REF!</v>
      </c>
      <c r="AV209" s="12">
        <f t="shared" si="74"/>
        <v>0</v>
      </c>
      <c r="AW209" s="12">
        <f t="shared" si="75"/>
        <v>0</v>
      </c>
      <c r="AX209" s="12">
        <f t="shared" si="76"/>
        <v>0</v>
      </c>
      <c r="AY209" s="12">
        <f t="shared" si="82"/>
        <v>0</v>
      </c>
      <c r="AZ209" s="12">
        <f t="shared" si="83"/>
        <v>0</v>
      </c>
      <c r="BA209" s="12">
        <f t="shared" si="84"/>
        <v>0</v>
      </c>
      <c r="BB209" s="12">
        <f t="shared" si="85"/>
        <v>0</v>
      </c>
      <c r="BC209" s="12">
        <f t="shared" si="86"/>
        <v>0</v>
      </c>
      <c r="BD209" s="12">
        <f t="shared" si="87"/>
        <v>0</v>
      </c>
      <c r="BE209" s="12">
        <f t="shared" si="88"/>
        <v>0</v>
      </c>
      <c r="BF209" s="12">
        <f t="shared" si="89"/>
        <v>0</v>
      </c>
      <c r="BG209" s="12">
        <f t="shared" si="90"/>
        <v>0</v>
      </c>
      <c r="BH209" s="12">
        <f t="shared" si="91"/>
        <v>0</v>
      </c>
    </row>
    <row r="210" spans="1:60" ht="27.75" customHeight="1">
      <c r="A210" s="45" t="str">
        <f t="shared" si="77"/>
        <v/>
      </c>
      <c r="B210" s="60"/>
      <c r="C210" s="61"/>
      <c r="D210" s="62"/>
      <c r="E210" s="63"/>
      <c r="F210" s="37"/>
      <c r="G210" s="36"/>
      <c r="H210" s="38"/>
      <c r="I210" s="38"/>
      <c r="J210" s="35"/>
      <c r="L210" s="39"/>
      <c r="M210" s="39"/>
      <c r="N210" s="62"/>
      <c r="O210" s="64"/>
      <c r="P210" s="64"/>
      <c r="Q210" s="65"/>
      <c r="R210" s="39"/>
      <c r="S210" s="46"/>
      <c r="T210" s="46"/>
      <c r="U210" s="39"/>
      <c r="V210" s="40"/>
      <c r="W210" s="40"/>
      <c r="X210" s="40"/>
      <c r="Y210" s="12" t="str">
        <f>IFERROR(VLOOKUP($F210,PRM!$G$3:$H$5,2,FALSE),"")</f>
        <v/>
      </c>
      <c r="Z210" s="12" t="str">
        <f>IFERROR(VLOOKUP($G210,PRM!$I$3:$J$5,2,FALSE),"")</f>
        <v/>
      </c>
      <c r="AA210" s="12" t="str">
        <f>IFERROR(VLOOKUP(#REF!,PRM!$K$3:$L$4,2,FALSE),"")</f>
        <v/>
      </c>
      <c r="AB210" s="12" t="str">
        <f>IFERROR(VLOOKUP($N210,PRM!$M$3:$N$50,2,FALSE),"")</f>
        <v/>
      </c>
      <c r="AC210" s="12" t="str">
        <f>IFERROR(VLOOKUP($Z$3&amp;$V210,PRM!$Q$3:$R$31,2,FALSE),"")</f>
        <v/>
      </c>
      <c r="AD210" s="12">
        <f>IFERROR(VLOOKUP($Z$3&amp;$W210,PRM!$X$3:$Y$50,2,FALSE),"")</f>
        <v>0</v>
      </c>
      <c r="AE210" s="12">
        <f>IFERROR(VLOOKUP($Z$3&amp;$X210,PRM!$AC$3:$AD$45,2,FALSE),"")</f>
        <v>0</v>
      </c>
      <c r="AF210" s="12" t="str">
        <f>IFERROR(VLOOKUP($Z$3&amp;$V210,PRM!$Q$3:$T$31,3,FALSE),"")</f>
        <v/>
      </c>
      <c r="AG210" s="12" t="str">
        <f>IFERROR(IF($AF210=0,0,MATCH($Z$3,PRM!$U$3:'PRM'!$U$50,0)),"")</f>
        <v/>
      </c>
      <c r="AH210" s="12" t="str">
        <f>IF($Z$3="","",(IF($AF210=0,0,COUNTIF(PRM!$U$3:'PRM'!$U$50,$Z$3))))</f>
        <v/>
      </c>
      <c r="AI210" s="12" t="str">
        <f>IFERROR(VLOOKUP($Z$3&amp;$V210,PRM!$Q$3:$T$31,4,FALSE),"")</f>
        <v/>
      </c>
      <c r="AJ210" s="12" t="str">
        <f>IFERROR(IF($AI210=0,0,MATCH($Z$3,PRM!$Z$3:'PRM'!$Z$95,0)),"")</f>
        <v/>
      </c>
      <c r="AK210" s="12" t="str">
        <f>IF($Z$3="","",IF($AI210=0,0,COUNTIF(PRM!$Z$3:'PRM'!$Z$95,$Z$3)))</f>
        <v/>
      </c>
      <c r="AL210" s="12">
        <f t="shared" si="78"/>
        <v>0</v>
      </c>
      <c r="AM210" s="12">
        <f t="shared" si="79"/>
        <v>0</v>
      </c>
      <c r="AN210" s="12">
        <f t="shared" si="80"/>
        <v>0</v>
      </c>
      <c r="AO210" s="12">
        <f t="shared" si="81"/>
        <v>0</v>
      </c>
      <c r="AP210" s="12">
        <f t="shared" si="69"/>
        <v>0</v>
      </c>
      <c r="AQ210" s="12">
        <f t="shared" si="70"/>
        <v>0</v>
      </c>
      <c r="AR210" s="12">
        <f t="shared" si="71"/>
        <v>0</v>
      </c>
      <c r="AS210" s="12">
        <f t="shared" si="72"/>
        <v>0</v>
      </c>
      <c r="AT210" s="12">
        <f t="shared" si="73"/>
        <v>0</v>
      </c>
      <c r="AU210" s="12" t="e">
        <f>IF(#REF!&lt;&gt;"",IF(AA210="",1,0),0)</f>
        <v>#REF!</v>
      </c>
      <c r="AV210" s="12">
        <f t="shared" si="74"/>
        <v>0</v>
      </c>
      <c r="AW210" s="12">
        <f t="shared" si="75"/>
        <v>0</v>
      </c>
      <c r="AX210" s="12">
        <f t="shared" si="76"/>
        <v>0</v>
      </c>
      <c r="AY210" s="12">
        <f t="shared" si="82"/>
        <v>0</v>
      </c>
      <c r="AZ210" s="12">
        <f t="shared" si="83"/>
        <v>0</v>
      </c>
      <c r="BA210" s="12">
        <f t="shared" si="84"/>
        <v>0</v>
      </c>
      <c r="BB210" s="12">
        <f t="shared" si="85"/>
        <v>0</v>
      </c>
      <c r="BC210" s="12">
        <f t="shared" si="86"/>
        <v>0</v>
      </c>
      <c r="BD210" s="12">
        <f t="shared" si="87"/>
        <v>0</v>
      </c>
      <c r="BE210" s="12">
        <f t="shared" si="88"/>
        <v>0</v>
      </c>
      <c r="BF210" s="12">
        <f t="shared" si="89"/>
        <v>0</v>
      </c>
      <c r="BG210" s="12">
        <f t="shared" si="90"/>
        <v>0</v>
      </c>
      <c r="BH210" s="12">
        <f t="shared" si="91"/>
        <v>0</v>
      </c>
    </row>
    <row r="211" spans="1:60" ht="27.75" customHeight="1">
      <c r="A211" s="45" t="str">
        <f t="shared" si="77"/>
        <v/>
      </c>
      <c r="B211" s="60"/>
      <c r="C211" s="61"/>
      <c r="D211" s="62"/>
      <c r="E211" s="63"/>
      <c r="F211" s="37"/>
      <c r="G211" s="36"/>
      <c r="H211" s="38"/>
      <c r="I211" s="38"/>
      <c r="J211" s="35"/>
      <c r="L211" s="39"/>
      <c r="M211" s="39"/>
      <c r="N211" s="62"/>
      <c r="O211" s="64"/>
      <c r="P211" s="64"/>
      <c r="Q211" s="65"/>
      <c r="R211" s="39"/>
      <c r="S211" s="46"/>
      <c r="T211" s="46"/>
      <c r="U211" s="39"/>
      <c r="V211" s="40"/>
      <c r="W211" s="40"/>
      <c r="X211" s="40"/>
      <c r="Y211" s="12" t="str">
        <f>IFERROR(VLOOKUP($F211,PRM!$G$3:$H$5,2,FALSE),"")</f>
        <v/>
      </c>
      <c r="Z211" s="12" t="str">
        <f>IFERROR(VLOOKUP($G211,PRM!$I$3:$J$5,2,FALSE),"")</f>
        <v/>
      </c>
      <c r="AA211" s="12" t="str">
        <f>IFERROR(VLOOKUP(#REF!,PRM!$K$3:$L$4,2,FALSE),"")</f>
        <v/>
      </c>
      <c r="AB211" s="12" t="str">
        <f>IFERROR(VLOOKUP($N211,PRM!$M$3:$N$50,2,FALSE),"")</f>
        <v/>
      </c>
      <c r="AC211" s="12" t="str">
        <f>IFERROR(VLOOKUP($Z$3&amp;$V211,PRM!$Q$3:$R$31,2,FALSE),"")</f>
        <v/>
      </c>
      <c r="AD211" s="12">
        <f>IFERROR(VLOOKUP($Z$3&amp;$W211,PRM!$X$3:$Y$50,2,FALSE),"")</f>
        <v>0</v>
      </c>
      <c r="AE211" s="12">
        <f>IFERROR(VLOOKUP($Z$3&amp;$X211,PRM!$AC$3:$AD$45,2,FALSE),"")</f>
        <v>0</v>
      </c>
      <c r="AF211" s="12" t="str">
        <f>IFERROR(VLOOKUP($Z$3&amp;$V211,PRM!$Q$3:$T$31,3,FALSE),"")</f>
        <v/>
      </c>
      <c r="AG211" s="12" t="str">
        <f>IFERROR(IF($AF211=0,0,MATCH($Z$3,PRM!$U$3:'PRM'!$U$50,0)),"")</f>
        <v/>
      </c>
      <c r="AH211" s="12" t="str">
        <f>IF($Z$3="","",(IF($AF211=0,0,COUNTIF(PRM!$U$3:'PRM'!$U$50,$Z$3))))</f>
        <v/>
      </c>
      <c r="AI211" s="12" t="str">
        <f>IFERROR(VLOOKUP($Z$3&amp;$V211,PRM!$Q$3:$T$31,4,FALSE),"")</f>
        <v/>
      </c>
      <c r="AJ211" s="12" t="str">
        <f>IFERROR(IF($AI211=0,0,MATCH($Z$3,PRM!$Z$3:'PRM'!$Z$95,0)),"")</f>
        <v/>
      </c>
      <c r="AK211" s="12" t="str">
        <f>IF($Z$3="","",IF($AI211=0,0,COUNTIF(PRM!$Z$3:'PRM'!$Z$95,$Z$3)))</f>
        <v/>
      </c>
      <c r="AL211" s="12">
        <f t="shared" si="78"/>
        <v>0</v>
      </c>
      <c r="AM211" s="12">
        <f t="shared" si="79"/>
        <v>0</v>
      </c>
      <c r="AN211" s="12">
        <f t="shared" si="80"/>
        <v>0</v>
      </c>
      <c r="AO211" s="12">
        <f t="shared" si="81"/>
        <v>0</v>
      </c>
      <c r="AP211" s="12">
        <f t="shared" si="69"/>
        <v>0</v>
      </c>
      <c r="AQ211" s="12">
        <f t="shared" si="70"/>
        <v>0</v>
      </c>
      <c r="AR211" s="12">
        <f t="shared" si="71"/>
        <v>0</v>
      </c>
      <c r="AS211" s="12">
        <f t="shared" si="72"/>
        <v>0</v>
      </c>
      <c r="AT211" s="12">
        <f t="shared" si="73"/>
        <v>0</v>
      </c>
      <c r="AU211" s="12" t="e">
        <f>IF(#REF!&lt;&gt;"",IF(AA211="",1,0),0)</f>
        <v>#REF!</v>
      </c>
      <c r="AV211" s="12">
        <f t="shared" si="74"/>
        <v>0</v>
      </c>
      <c r="AW211" s="12">
        <f t="shared" si="75"/>
        <v>0</v>
      </c>
      <c r="AX211" s="12">
        <f t="shared" si="76"/>
        <v>0</v>
      </c>
      <c r="AY211" s="12">
        <f t="shared" si="82"/>
        <v>0</v>
      </c>
      <c r="AZ211" s="12">
        <f t="shared" si="83"/>
        <v>0</v>
      </c>
      <c r="BA211" s="12">
        <f t="shared" si="84"/>
        <v>0</v>
      </c>
      <c r="BB211" s="12">
        <f t="shared" si="85"/>
        <v>0</v>
      </c>
      <c r="BC211" s="12">
        <f t="shared" si="86"/>
        <v>0</v>
      </c>
      <c r="BD211" s="12">
        <f t="shared" si="87"/>
        <v>0</v>
      </c>
      <c r="BE211" s="12">
        <f t="shared" si="88"/>
        <v>0</v>
      </c>
      <c r="BF211" s="12">
        <f t="shared" si="89"/>
        <v>0</v>
      </c>
      <c r="BG211" s="12">
        <f t="shared" si="90"/>
        <v>0</v>
      </c>
      <c r="BH211" s="12">
        <f t="shared" si="91"/>
        <v>0</v>
      </c>
    </row>
    <row r="212" spans="1:60" ht="27.75" customHeight="1">
      <c r="A212" s="45" t="str">
        <f t="shared" si="77"/>
        <v/>
      </c>
      <c r="B212" s="60"/>
      <c r="C212" s="61"/>
      <c r="D212" s="62"/>
      <c r="E212" s="63"/>
      <c r="F212" s="37"/>
      <c r="G212" s="36"/>
      <c r="H212" s="38"/>
      <c r="I212" s="38"/>
      <c r="J212" s="35"/>
      <c r="L212" s="39"/>
      <c r="M212" s="39"/>
      <c r="N212" s="62"/>
      <c r="O212" s="64"/>
      <c r="P212" s="64"/>
      <c r="Q212" s="65"/>
      <c r="R212" s="39"/>
      <c r="S212" s="46"/>
      <c r="T212" s="46"/>
      <c r="U212" s="39"/>
      <c r="V212" s="40"/>
      <c r="W212" s="40"/>
      <c r="X212" s="40"/>
      <c r="Y212" s="12" t="str">
        <f>IFERROR(VLOOKUP($F212,PRM!$G$3:$H$5,2,FALSE),"")</f>
        <v/>
      </c>
      <c r="Z212" s="12" t="str">
        <f>IFERROR(VLOOKUP($G212,PRM!$I$3:$J$5,2,FALSE),"")</f>
        <v/>
      </c>
      <c r="AA212" s="12" t="str">
        <f>IFERROR(VLOOKUP(#REF!,PRM!$K$3:$L$4,2,FALSE),"")</f>
        <v/>
      </c>
      <c r="AB212" s="12" t="str">
        <f>IFERROR(VLOOKUP($N212,PRM!$M$3:$N$50,2,FALSE),"")</f>
        <v/>
      </c>
      <c r="AC212" s="12" t="str">
        <f>IFERROR(VLOOKUP($Z$3&amp;$V212,PRM!$Q$3:$R$31,2,FALSE),"")</f>
        <v/>
      </c>
      <c r="AD212" s="12">
        <f>IFERROR(VLOOKUP($Z$3&amp;$W212,PRM!$X$3:$Y$50,2,FALSE),"")</f>
        <v>0</v>
      </c>
      <c r="AE212" s="12">
        <f>IFERROR(VLOOKUP($Z$3&amp;$X212,PRM!$AC$3:$AD$45,2,FALSE),"")</f>
        <v>0</v>
      </c>
      <c r="AF212" s="12" t="str">
        <f>IFERROR(VLOOKUP($Z$3&amp;$V212,PRM!$Q$3:$T$31,3,FALSE),"")</f>
        <v/>
      </c>
      <c r="AG212" s="12" t="str">
        <f>IFERROR(IF($AF212=0,0,MATCH($Z$3,PRM!$U$3:'PRM'!$U$50,0)),"")</f>
        <v/>
      </c>
      <c r="AH212" s="12" t="str">
        <f>IF($Z$3="","",(IF($AF212=0,0,COUNTIF(PRM!$U$3:'PRM'!$U$50,$Z$3))))</f>
        <v/>
      </c>
      <c r="AI212" s="12" t="str">
        <f>IFERROR(VLOOKUP($Z$3&amp;$V212,PRM!$Q$3:$T$31,4,FALSE),"")</f>
        <v/>
      </c>
      <c r="AJ212" s="12" t="str">
        <f>IFERROR(IF($AI212=0,0,MATCH($Z$3,PRM!$Z$3:'PRM'!$Z$95,0)),"")</f>
        <v/>
      </c>
      <c r="AK212" s="12" t="str">
        <f>IF($Z$3="","",IF($AI212=0,0,COUNTIF(PRM!$Z$3:'PRM'!$Z$95,$Z$3)))</f>
        <v/>
      </c>
      <c r="AL212" s="12">
        <f t="shared" si="78"/>
        <v>0</v>
      </c>
      <c r="AM212" s="12">
        <f t="shared" si="79"/>
        <v>0</v>
      </c>
      <c r="AN212" s="12">
        <f t="shared" si="80"/>
        <v>0</v>
      </c>
      <c r="AO212" s="12">
        <f t="shared" si="81"/>
        <v>0</v>
      </c>
      <c r="AP212" s="12">
        <f t="shared" si="69"/>
        <v>0</v>
      </c>
      <c r="AQ212" s="12">
        <f t="shared" si="70"/>
        <v>0</v>
      </c>
      <c r="AR212" s="12">
        <f t="shared" si="71"/>
        <v>0</v>
      </c>
      <c r="AS212" s="12">
        <f t="shared" si="72"/>
        <v>0</v>
      </c>
      <c r="AT212" s="12">
        <f t="shared" si="73"/>
        <v>0</v>
      </c>
      <c r="AU212" s="12" t="e">
        <f>IF(#REF!&lt;&gt;"",IF(AA212="",1,0),0)</f>
        <v>#REF!</v>
      </c>
      <c r="AV212" s="12">
        <f t="shared" si="74"/>
        <v>0</v>
      </c>
      <c r="AW212" s="12">
        <f t="shared" si="75"/>
        <v>0</v>
      </c>
      <c r="AX212" s="12">
        <f t="shared" si="76"/>
        <v>0</v>
      </c>
      <c r="AY212" s="12">
        <f t="shared" si="82"/>
        <v>0</v>
      </c>
      <c r="AZ212" s="12">
        <f t="shared" si="83"/>
        <v>0</v>
      </c>
      <c r="BA212" s="12">
        <f t="shared" si="84"/>
        <v>0</v>
      </c>
      <c r="BB212" s="12">
        <f t="shared" si="85"/>
        <v>0</v>
      </c>
      <c r="BC212" s="12">
        <f t="shared" si="86"/>
        <v>0</v>
      </c>
      <c r="BD212" s="12">
        <f t="shared" si="87"/>
        <v>0</v>
      </c>
      <c r="BE212" s="12">
        <f t="shared" si="88"/>
        <v>0</v>
      </c>
      <c r="BF212" s="12">
        <f t="shared" si="89"/>
        <v>0</v>
      </c>
      <c r="BG212" s="12">
        <f t="shared" si="90"/>
        <v>0</v>
      </c>
      <c r="BH212" s="12">
        <f t="shared" si="91"/>
        <v>0</v>
      </c>
    </row>
    <row r="213" spans="1:60" ht="27.75" customHeight="1">
      <c r="A213" s="45" t="str">
        <f t="shared" si="77"/>
        <v/>
      </c>
      <c r="B213" s="60"/>
      <c r="C213" s="61"/>
      <c r="D213" s="62"/>
      <c r="E213" s="63"/>
      <c r="F213" s="37"/>
      <c r="G213" s="36"/>
      <c r="H213" s="38"/>
      <c r="I213" s="38"/>
      <c r="J213" s="35"/>
      <c r="L213" s="39"/>
      <c r="M213" s="39"/>
      <c r="N213" s="62"/>
      <c r="O213" s="64"/>
      <c r="P213" s="64"/>
      <c r="Q213" s="65"/>
      <c r="R213" s="39"/>
      <c r="S213" s="46"/>
      <c r="T213" s="46"/>
      <c r="U213" s="39"/>
      <c r="V213" s="40"/>
      <c r="W213" s="40"/>
      <c r="X213" s="40"/>
      <c r="Y213" s="12" t="str">
        <f>IFERROR(VLOOKUP($F213,PRM!$G$3:$H$5,2,FALSE),"")</f>
        <v/>
      </c>
      <c r="Z213" s="12" t="str">
        <f>IFERROR(VLOOKUP($G213,PRM!$I$3:$J$5,2,FALSE),"")</f>
        <v/>
      </c>
      <c r="AA213" s="12" t="str">
        <f>IFERROR(VLOOKUP(#REF!,PRM!$K$3:$L$4,2,FALSE),"")</f>
        <v/>
      </c>
      <c r="AB213" s="12" t="str">
        <f>IFERROR(VLOOKUP($N213,PRM!$M$3:$N$50,2,FALSE),"")</f>
        <v/>
      </c>
      <c r="AC213" s="12" t="str">
        <f>IFERROR(VLOOKUP($Z$3&amp;$V213,PRM!$Q$3:$R$31,2,FALSE),"")</f>
        <v/>
      </c>
      <c r="AD213" s="12">
        <f>IFERROR(VLOOKUP($Z$3&amp;$W213,PRM!$X$3:$Y$50,2,FALSE),"")</f>
        <v>0</v>
      </c>
      <c r="AE213" s="12">
        <f>IFERROR(VLOOKUP($Z$3&amp;$X213,PRM!$AC$3:$AD$45,2,FALSE),"")</f>
        <v>0</v>
      </c>
      <c r="AF213" s="12" t="str">
        <f>IFERROR(VLOOKUP($Z$3&amp;$V213,PRM!$Q$3:$T$31,3,FALSE),"")</f>
        <v/>
      </c>
      <c r="AG213" s="12" t="str">
        <f>IFERROR(IF($AF213=0,0,MATCH($Z$3,PRM!$U$3:'PRM'!$U$50,0)),"")</f>
        <v/>
      </c>
      <c r="AH213" s="12" t="str">
        <f>IF($Z$3="","",(IF($AF213=0,0,COUNTIF(PRM!$U$3:'PRM'!$U$50,$Z$3))))</f>
        <v/>
      </c>
      <c r="AI213" s="12" t="str">
        <f>IFERROR(VLOOKUP($Z$3&amp;$V213,PRM!$Q$3:$T$31,4,FALSE),"")</f>
        <v/>
      </c>
      <c r="AJ213" s="12" t="str">
        <f>IFERROR(IF($AI213=0,0,MATCH($Z$3,PRM!$Z$3:'PRM'!$Z$95,0)),"")</f>
        <v/>
      </c>
      <c r="AK213" s="12" t="str">
        <f>IF($Z$3="","",IF($AI213=0,0,COUNTIF(PRM!$Z$3:'PRM'!$Z$95,$Z$3)))</f>
        <v/>
      </c>
      <c r="AL213" s="12">
        <f t="shared" si="78"/>
        <v>0</v>
      </c>
      <c r="AM213" s="12">
        <f t="shared" si="79"/>
        <v>0</v>
      </c>
      <c r="AN213" s="12">
        <f t="shared" si="80"/>
        <v>0</v>
      </c>
      <c r="AO213" s="12">
        <f t="shared" si="81"/>
        <v>0</v>
      </c>
      <c r="AP213" s="12">
        <f t="shared" si="69"/>
        <v>0</v>
      </c>
      <c r="AQ213" s="12">
        <f t="shared" si="70"/>
        <v>0</v>
      </c>
      <c r="AR213" s="12">
        <f t="shared" si="71"/>
        <v>0</v>
      </c>
      <c r="AS213" s="12">
        <f t="shared" si="72"/>
        <v>0</v>
      </c>
      <c r="AT213" s="12">
        <f t="shared" si="73"/>
        <v>0</v>
      </c>
      <c r="AU213" s="12" t="e">
        <f>IF(#REF!&lt;&gt;"",IF(AA213="",1,0),0)</f>
        <v>#REF!</v>
      </c>
      <c r="AV213" s="12">
        <f t="shared" si="74"/>
        <v>0</v>
      </c>
      <c r="AW213" s="12">
        <f t="shared" si="75"/>
        <v>0</v>
      </c>
      <c r="AX213" s="12">
        <f t="shared" si="76"/>
        <v>0</v>
      </c>
      <c r="AY213" s="12">
        <f t="shared" si="82"/>
        <v>0</v>
      </c>
      <c r="AZ213" s="12">
        <f t="shared" si="83"/>
        <v>0</v>
      </c>
      <c r="BA213" s="12">
        <f t="shared" si="84"/>
        <v>0</v>
      </c>
      <c r="BB213" s="12">
        <f t="shared" si="85"/>
        <v>0</v>
      </c>
      <c r="BC213" s="12">
        <f t="shared" si="86"/>
        <v>0</v>
      </c>
      <c r="BD213" s="12">
        <f t="shared" si="87"/>
        <v>0</v>
      </c>
      <c r="BE213" s="12">
        <f t="shared" si="88"/>
        <v>0</v>
      </c>
      <c r="BF213" s="12">
        <f t="shared" si="89"/>
        <v>0</v>
      </c>
      <c r="BG213" s="12">
        <f t="shared" si="90"/>
        <v>0</v>
      </c>
      <c r="BH213" s="12">
        <f t="shared" si="91"/>
        <v>0</v>
      </c>
    </row>
    <row r="214" spans="1:60" ht="27.75" customHeight="1">
      <c r="A214" s="45" t="str">
        <f t="shared" si="77"/>
        <v/>
      </c>
      <c r="B214" s="60"/>
      <c r="C214" s="61"/>
      <c r="D214" s="62"/>
      <c r="E214" s="63"/>
      <c r="F214" s="37"/>
      <c r="G214" s="36"/>
      <c r="H214" s="38"/>
      <c r="I214" s="38"/>
      <c r="J214" s="35"/>
      <c r="L214" s="39"/>
      <c r="M214" s="39"/>
      <c r="N214" s="62"/>
      <c r="O214" s="64"/>
      <c r="P214" s="64"/>
      <c r="Q214" s="65"/>
      <c r="R214" s="39"/>
      <c r="S214" s="46"/>
      <c r="T214" s="46"/>
      <c r="U214" s="39"/>
      <c r="V214" s="40"/>
      <c r="W214" s="40"/>
      <c r="X214" s="40"/>
      <c r="Y214" s="12" t="str">
        <f>IFERROR(VLOOKUP($F214,PRM!$G$3:$H$5,2,FALSE),"")</f>
        <v/>
      </c>
      <c r="Z214" s="12" t="str">
        <f>IFERROR(VLOOKUP($G214,PRM!$I$3:$J$5,2,FALSE),"")</f>
        <v/>
      </c>
      <c r="AA214" s="12" t="str">
        <f>IFERROR(VLOOKUP(#REF!,PRM!$K$3:$L$4,2,FALSE),"")</f>
        <v/>
      </c>
      <c r="AB214" s="12" t="str">
        <f>IFERROR(VLOOKUP($N214,PRM!$M$3:$N$50,2,FALSE),"")</f>
        <v/>
      </c>
      <c r="AC214" s="12" t="str">
        <f>IFERROR(VLOOKUP($Z$3&amp;$V214,PRM!$Q$3:$R$31,2,FALSE),"")</f>
        <v/>
      </c>
      <c r="AD214" s="12">
        <f>IFERROR(VLOOKUP($Z$3&amp;$W214,PRM!$X$3:$Y$50,2,FALSE),"")</f>
        <v>0</v>
      </c>
      <c r="AE214" s="12">
        <f>IFERROR(VLOOKUP($Z$3&amp;$X214,PRM!$AC$3:$AD$45,2,FALSE),"")</f>
        <v>0</v>
      </c>
      <c r="AF214" s="12" t="str">
        <f>IFERROR(VLOOKUP($Z$3&amp;$V214,PRM!$Q$3:$T$31,3,FALSE),"")</f>
        <v/>
      </c>
      <c r="AG214" s="12" t="str">
        <f>IFERROR(IF($AF214=0,0,MATCH($Z$3,PRM!$U$3:'PRM'!$U$50,0)),"")</f>
        <v/>
      </c>
      <c r="AH214" s="12" t="str">
        <f>IF($Z$3="","",(IF($AF214=0,0,COUNTIF(PRM!$U$3:'PRM'!$U$50,$Z$3))))</f>
        <v/>
      </c>
      <c r="AI214" s="12" t="str">
        <f>IFERROR(VLOOKUP($Z$3&amp;$V214,PRM!$Q$3:$T$31,4,FALSE),"")</f>
        <v/>
      </c>
      <c r="AJ214" s="12" t="str">
        <f>IFERROR(IF($AI214=0,0,MATCH($Z$3,PRM!$Z$3:'PRM'!$Z$95,0)),"")</f>
        <v/>
      </c>
      <c r="AK214" s="12" t="str">
        <f>IF($Z$3="","",IF($AI214=0,0,COUNTIF(PRM!$Z$3:'PRM'!$Z$95,$Z$3)))</f>
        <v/>
      </c>
      <c r="AL214" s="12">
        <f t="shared" si="78"/>
        <v>0</v>
      </c>
      <c r="AM214" s="12">
        <f t="shared" si="79"/>
        <v>0</v>
      </c>
      <c r="AN214" s="12">
        <f t="shared" si="80"/>
        <v>0</v>
      </c>
      <c r="AO214" s="12">
        <f t="shared" si="81"/>
        <v>0</v>
      </c>
      <c r="AP214" s="12">
        <f t="shared" si="69"/>
        <v>0</v>
      </c>
      <c r="AQ214" s="12">
        <f t="shared" si="70"/>
        <v>0</v>
      </c>
      <c r="AR214" s="12">
        <f t="shared" si="71"/>
        <v>0</v>
      </c>
      <c r="AS214" s="12">
        <f t="shared" si="72"/>
        <v>0</v>
      </c>
      <c r="AT214" s="12">
        <f t="shared" si="73"/>
        <v>0</v>
      </c>
      <c r="AU214" s="12" t="e">
        <f>IF(#REF!&lt;&gt;"",IF(AA214="",1,0),0)</f>
        <v>#REF!</v>
      </c>
      <c r="AV214" s="12">
        <f t="shared" si="74"/>
        <v>0</v>
      </c>
      <c r="AW214" s="12">
        <f t="shared" si="75"/>
        <v>0</v>
      </c>
      <c r="AX214" s="12">
        <f t="shared" si="76"/>
        <v>0</v>
      </c>
      <c r="AY214" s="12">
        <f t="shared" si="82"/>
        <v>0</v>
      </c>
      <c r="AZ214" s="12">
        <f t="shared" si="83"/>
        <v>0</v>
      </c>
      <c r="BA214" s="12">
        <f t="shared" si="84"/>
        <v>0</v>
      </c>
      <c r="BB214" s="12">
        <f t="shared" si="85"/>
        <v>0</v>
      </c>
      <c r="BC214" s="12">
        <f t="shared" si="86"/>
        <v>0</v>
      </c>
      <c r="BD214" s="12">
        <f t="shared" si="87"/>
        <v>0</v>
      </c>
      <c r="BE214" s="12">
        <f t="shared" si="88"/>
        <v>0</v>
      </c>
      <c r="BF214" s="12">
        <f t="shared" si="89"/>
        <v>0</v>
      </c>
      <c r="BG214" s="12">
        <f t="shared" si="90"/>
        <v>0</v>
      </c>
      <c r="BH214" s="12">
        <f t="shared" si="91"/>
        <v>0</v>
      </c>
    </row>
    <row r="215" spans="1:60" ht="27.75" customHeight="1">
      <c r="A215" s="45" t="str">
        <f t="shared" si="77"/>
        <v/>
      </c>
      <c r="B215" s="60"/>
      <c r="C215" s="61"/>
      <c r="D215" s="62"/>
      <c r="E215" s="63"/>
      <c r="F215" s="37"/>
      <c r="G215" s="36"/>
      <c r="H215" s="38"/>
      <c r="I215" s="38"/>
      <c r="J215" s="35"/>
      <c r="L215" s="39"/>
      <c r="M215" s="39"/>
      <c r="N215" s="62"/>
      <c r="O215" s="64"/>
      <c r="P215" s="64"/>
      <c r="Q215" s="65"/>
      <c r="R215" s="39"/>
      <c r="S215" s="46"/>
      <c r="T215" s="46"/>
      <c r="U215" s="39"/>
      <c r="V215" s="40"/>
      <c r="W215" s="40"/>
      <c r="X215" s="40"/>
      <c r="Y215" s="12" t="str">
        <f>IFERROR(VLOOKUP($F215,PRM!$G$3:$H$5,2,FALSE),"")</f>
        <v/>
      </c>
      <c r="Z215" s="12" t="str">
        <f>IFERROR(VLOOKUP($G215,PRM!$I$3:$J$5,2,FALSE),"")</f>
        <v/>
      </c>
      <c r="AA215" s="12" t="str">
        <f>IFERROR(VLOOKUP(#REF!,PRM!$K$3:$L$4,2,FALSE),"")</f>
        <v/>
      </c>
      <c r="AB215" s="12" t="str">
        <f>IFERROR(VLOOKUP($N215,PRM!$M$3:$N$50,2,FALSE),"")</f>
        <v/>
      </c>
      <c r="AC215" s="12" t="str">
        <f>IFERROR(VLOOKUP($Z$3&amp;$V215,PRM!$Q$3:$R$31,2,FALSE),"")</f>
        <v/>
      </c>
      <c r="AD215" s="12">
        <f>IFERROR(VLOOKUP($Z$3&amp;$W215,PRM!$X$3:$Y$50,2,FALSE),"")</f>
        <v>0</v>
      </c>
      <c r="AE215" s="12">
        <f>IFERROR(VLOOKUP($Z$3&amp;$X215,PRM!$AC$3:$AD$45,2,FALSE),"")</f>
        <v>0</v>
      </c>
      <c r="AF215" s="12" t="str">
        <f>IFERROR(VLOOKUP($Z$3&amp;$V215,PRM!$Q$3:$T$31,3,FALSE),"")</f>
        <v/>
      </c>
      <c r="AG215" s="12" t="str">
        <f>IFERROR(IF($AF215=0,0,MATCH($Z$3,PRM!$U$3:'PRM'!$U$50,0)),"")</f>
        <v/>
      </c>
      <c r="AH215" s="12" t="str">
        <f>IF($Z$3="","",(IF($AF215=0,0,COUNTIF(PRM!$U$3:'PRM'!$U$50,$Z$3))))</f>
        <v/>
      </c>
      <c r="AI215" s="12" t="str">
        <f>IFERROR(VLOOKUP($Z$3&amp;$V215,PRM!$Q$3:$T$31,4,FALSE),"")</f>
        <v/>
      </c>
      <c r="AJ215" s="12" t="str">
        <f>IFERROR(IF($AI215=0,0,MATCH($Z$3,PRM!$Z$3:'PRM'!$Z$95,0)),"")</f>
        <v/>
      </c>
      <c r="AK215" s="12" t="str">
        <f>IF($Z$3="","",IF($AI215=0,0,COUNTIF(PRM!$Z$3:'PRM'!$Z$95,$Z$3)))</f>
        <v/>
      </c>
      <c r="AL215" s="12">
        <f t="shared" si="78"/>
        <v>0</v>
      </c>
      <c r="AM215" s="12">
        <f t="shared" si="79"/>
        <v>0</v>
      </c>
      <c r="AN215" s="12">
        <f t="shared" si="80"/>
        <v>0</v>
      </c>
      <c r="AO215" s="12">
        <f t="shared" si="81"/>
        <v>0</v>
      </c>
      <c r="AP215" s="12">
        <f t="shared" si="69"/>
        <v>0</v>
      </c>
      <c r="AQ215" s="12">
        <f t="shared" si="70"/>
        <v>0</v>
      </c>
      <c r="AR215" s="12">
        <f t="shared" si="71"/>
        <v>0</v>
      </c>
      <c r="AS215" s="12">
        <f t="shared" si="72"/>
        <v>0</v>
      </c>
      <c r="AT215" s="12">
        <f t="shared" si="73"/>
        <v>0</v>
      </c>
      <c r="AU215" s="12" t="e">
        <f>IF(#REF!&lt;&gt;"",IF(AA215="",1,0),0)</f>
        <v>#REF!</v>
      </c>
      <c r="AV215" s="12">
        <f t="shared" si="74"/>
        <v>0</v>
      </c>
      <c r="AW215" s="12">
        <f t="shared" si="75"/>
        <v>0</v>
      </c>
      <c r="AX215" s="12">
        <f t="shared" si="76"/>
        <v>0</v>
      </c>
      <c r="AY215" s="12">
        <f t="shared" si="82"/>
        <v>0</v>
      </c>
      <c r="AZ215" s="12">
        <f t="shared" si="83"/>
        <v>0</v>
      </c>
      <c r="BA215" s="12">
        <f t="shared" si="84"/>
        <v>0</v>
      </c>
      <c r="BB215" s="12">
        <f t="shared" si="85"/>
        <v>0</v>
      </c>
      <c r="BC215" s="12">
        <f t="shared" si="86"/>
        <v>0</v>
      </c>
      <c r="BD215" s="12">
        <f t="shared" si="87"/>
        <v>0</v>
      </c>
      <c r="BE215" s="12">
        <f t="shared" si="88"/>
        <v>0</v>
      </c>
      <c r="BF215" s="12">
        <f t="shared" si="89"/>
        <v>0</v>
      </c>
      <c r="BG215" s="12">
        <f t="shared" si="90"/>
        <v>0</v>
      </c>
      <c r="BH215" s="12">
        <f t="shared" si="91"/>
        <v>0</v>
      </c>
    </row>
    <row r="216" spans="1:60" ht="27.75" customHeight="1">
      <c r="A216" s="45" t="str">
        <f t="shared" si="77"/>
        <v/>
      </c>
      <c r="B216" s="60"/>
      <c r="C216" s="61"/>
      <c r="D216" s="62"/>
      <c r="E216" s="63"/>
      <c r="F216" s="37"/>
      <c r="G216" s="36"/>
      <c r="H216" s="38"/>
      <c r="I216" s="38"/>
      <c r="J216" s="35"/>
      <c r="L216" s="39"/>
      <c r="M216" s="39"/>
      <c r="N216" s="62"/>
      <c r="O216" s="64"/>
      <c r="P216" s="64"/>
      <c r="Q216" s="65"/>
      <c r="R216" s="39"/>
      <c r="S216" s="46"/>
      <c r="T216" s="46"/>
      <c r="U216" s="39"/>
      <c r="V216" s="40"/>
      <c r="W216" s="40"/>
      <c r="X216" s="40"/>
      <c r="Y216" s="12" t="str">
        <f>IFERROR(VLOOKUP($F216,PRM!$G$3:$H$5,2,FALSE),"")</f>
        <v/>
      </c>
      <c r="Z216" s="12" t="str">
        <f>IFERROR(VLOOKUP($G216,PRM!$I$3:$J$5,2,FALSE),"")</f>
        <v/>
      </c>
      <c r="AA216" s="12" t="str">
        <f>IFERROR(VLOOKUP(#REF!,PRM!$K$3:$L$4,2,FALSE),"")</f>
        <v/>
      </c>
      <c r="AB216" s="12" t="str">
        <f>IFERROR(VLOOKUP($N216,PRM!$M$3:$N$50,2,FALSE),"")</f>
        <v/>
      </c>
      <c r="AC216" s="12" t="str">
        <f>IFERROR(VLOOKUP($Z$3&amp;$V216,PRM!$Q$3:$R$31,2,FALSE),"")</f>
        <v/>
      </c>
      <c r="AD216" s="12">
        <f>IFERROR(VLOOKUP($Z$3&amp;$W216,PRM!$X$3:$Y$50,2,FALSE),"")</f>
        <v>0</v>
      </c>
      <c r="AE216" s="12">
        <f>IFERROR(VLOOKUP($Z$3&amp;$X216,PRM!$AC$3:$AD$45,2,FALSE),"")</f>
        <v>0</v>
      </c>
      <c r="AF216" s="12" t="str">
        <f>IFERROR(VLOOKUP($Z$3&amp;$V216,PRM!$Q$3:$T$31,3,FALSE),"")</f>
        <v/>
      </c>
      <c r="AG216" s="12" t="str">
        <f>IFERROR(IF($AF216=0,0,MATCH($Z$3,PRM!$U$3:'PRM'!$U$50,0)),"")</f>
        <v/>
      </c>
      <c r="AH216" s="12" t="str">
        <f>IF($Z$3="","",(IF($AF216=0,0,COUNTIF(PRM!$U$3:'PRM'!$U$50,$Z$3))))</f>
        <v/>
      </c>
      <c r="AI216" s="12" t="str">
        <f>IFERROR(VLOOKUP($Z$3&amp;$V216,PRM!$Q$3:$T$31,4,FALSE),"")</f>
        <v/>
      </c>
      <c r="AJ216" s="12" t="str">
        <f>IFERROR(IF($AI216=0,0,MATCH($Z$3,PRM!$Z$3:'PRM'!$Z$95,0)),"")</f>
        <v/>
      </c>
      <c r="AK216" s="12" t="str">
        <f>IF($Z$3="","",IF($AI216=0,0,COUNTIF(PRM!$Z$3:'PRM'!$Z$95,$Z$3)))</f>
        <v/>
      </c>
      <c r="AL216" s="12">
        <f t="shared" si="78"/>
        <v>0</v>
      </c>
      <c r="AM216" s="12">
        <f t="shared" si="79"/>
        <v>0</v>
      </c>
      <c r="AN216" s="12">
        <f t="shared" si="80"/>
        <v>0</v>
      </c>
      <c r="AO216" s="12">
        <f t="shared" si="81"/>
        <v>0</v>
      </c>
      <c r="AP216" s="12">
        <f t="shared" si="69"/>
        <v>0</v>
      </c>
      <c r="AQ216" s="12">
        <f t="shared" si="70"/>
        <v>0</v>
      </c>
      <c r="AR216" s="12">
        <f t="shared" si="71"/>
        <v>0</v>
      </c>
      <c r="AS216" s="12">
        <f t="shared" si="72"/>
        <v>0</v>
      </c>
      <c r="AT216" s="12">
        <f t="shared" si="73"/>
        <v>0</v>
      </c>
      <c r="AU216" s="12" t="e">
        <f>IF(#REF!&lt;&gt;"",IF(AA216="",1,0),0)</f>
        <v>#REF!</v>
      </c>
      <c r="AV216" s="12">
        <f t="shared" si="74"/>
        <v>0</v>
      </c>
      <c r="AW216" s="12">
        <f t="shared" si="75"/>
        <v>0</v>
      </c>
      <c r="AX216" s="12">
        <f t="shared" si="76"/>
        <v>0</v>
      </c>
      <c r="AY216" s="12">
        <f t="shared" si="82"/>
        <v>0</v>
      </c>
      <c r="AZ216" s="12">
        <f t="shared" si="83"/>
        <v>0</v>
      </c>
      <c r="BA216" s="12">
        <f t="shared" si="84"/>
        <v>0</v>
      </c>
      <c r="BB216" s="12">
        <f t="shared" si="85"/>
        <v>0</v>
      </c>
      <c r="BC216" s="12">
        <f t="shared" si="86"/>
        <v>0</v>
      </c>
      <c r="BD216" s="12">
        <f t="shared" si="87"/>
        <v>0</v>
      </c>
      <c r="BE216" s="12">
        <f t="shared" si="88"/>
        <v>0</v>
      </c>
      <c r="BF216" s="12">
        <f t="shared" si="89"/>
        <v>0</v>
      </c>
      <c r="BG216" s="12">
        <f t="shared" si="90"/>
        <v>0</v>
      </c>
      <c r="BH216" s="12">
        <f t="shared" si="91"/>
        <v>0</v>
      </c>
    </row>
    <row r="217" spans="1:60" ht="27.75" customHeight="1">
      <c r="A217" s="45" t="str">
        <f t="shared" si="77"/>
        <v/>
      </c>
      <c r="B217" s="60"/>
      <c r="C217" s="61"/>
      <c r="D217" s="62"/>
      <c r="E217" s="63"/>
      <c r="F217" s="37"/>
      <c r="G217" s="36"/>
      <c r="H217" s="38"/>
      <c r="I217" s="38"/>
      <c r="J217" s="35"/>
      <c r="L217" s="39"/>
      <c r="M217" s="39"/>
      <c r="N217" s="62"/>
      <c r="O217" s="64"/>
      <c r="P217" s="64"/>
      <c r="Q217" s="65"/>
      <c r="R217" s="39"/>
      <c r="S217" s="46"/>
      <c r="T217" s="46"/>
      <c r="U217" s="39"/>
      <c r="V217" s="40"/>
      <c r="W217" s="40"/>
      <c r="X217" s="40"/>
      <c r="Y217" s="12" t="str">
        <f>IFERROR(VLOOKUP($F217,PRM!$G$3:$H$5,2,FALSE),"")</f>
        <v/>
      </c>
      <c r="Z217" s="12" t="str">
        <f>IFERROR(VLOOKUP($G217,PRM!$I$3:$J$5,2,FALSE),"")</f>
        <v/>
      </c>
      <c r="AA217" s="12" t="str">
        <f>IFERROR(VLOOKUP(#REF!,PRM!$K$3:$L$4,2,FALSE),"")</f>
        <v/>
      </c>
      <c r="AB217" s="12" t="str">
        <f>IFERROR(VLOOKUP($N217,PRM!$M$3:$N$50,2,FALSE),"")</f>
        <v/>
      </c>
      <c r="AC217" s="12" t="str">
        <f>IFERROR(VLOOKUP($Z$3&amp;$V217,PRM!$Q$3:$R$31,2,FALSE),"")</f>
        <v/>
      </c>
      <c r="AD217" s="12">
        <f>IFERROR(VLOOKUP($Z$3&amp;$W217,PRM!$X$3:$Y$50,2,FALSE),"")</f>
        <v>0</v>
      </c>
      <c r="AE217" s="12">
        <f>IFERROR(VLOOKUP($Z$3&amp;$X217,PRM!$AC$3:$AD$45,2,FALSE),"")</f>
        <v>0</v>
      </c>
      <c r="AF217" s="12" t="str">
        <f>IFERROR(VLOOKUP($Z$3&amp;$V217,PRM!$Q$3:$T$31,3,FALSE),"")</f>
        <v/>
      </c>
      <c r="AG217" s="12" t="str">
        <f>IFERROR(IF($AF217=0,0,MATCH($Z$3,PRM!$U$3:'PRM'!$U$50,0)),"")</f>
        <v/>
      </c>
      <c r="AH217" s="12" t="str">
        <f>IF($Z$3="","",(IF($AF217=0,0,COUNTIF(PRM!$U$3:'PRM'!$U$50,$Z$3))))</f>
        <v/>
      </c>
      <c r="AI217" s="12" t="str">
        <f>IFERROR(VLOOKUP($Z$3&amp;$V217,PRM!$Q$3:$T$31,4,FALSE),"")</f>
        <v/>
      </c>
      <c r="AJ217" s="12" t="str">
        <f>IFERROR(IF($AI217=0,0,MATCH($Z$3,PRM!$Z$3:'PRM'!$Z$95,0)),"")</f>
        <v/>
      </c>
      <c r="AK217" s="12" t="str">
        <f>IF($Z$3="","",IF($AI217=0,0,COUNTIF(PRM!$Z$3:'PRM'!$Z$95,$Z$3)))</f>
        <v/>
      </c>
      <c r="AL217" s="12">
        <f t="shared" si="78"/>
        <v>0</v>
      </c>
      <c r="AM217" s="12">
        <f t="shared" si="79"/>
        <v>0</v>
      </c>
      <c r="AN217" s="12">
        <f t="shared" si="80"/>
        <v>0</v>
      </c>
      <c r="AO217" s="12">
        <f t="shared" si="81"/>
        <v>0</v>
      </c>
      <c r="AP217" s="12">
        <f t="shared" si="69"/>
        <v>0</v>
      </c>
      <c r="AQ217" s="12">
        <f t="shared" si="70"/>
        <v>0</v>
      </c>
      <c r="AR217" s="12">
        <f t="shared" si="71"/>
        <v>0</v>
      </c>
      <c r="AS217" s="12">
        <f t="shared" si="72"/>
        <v>0</v>
      </c>
      <c r="AT217" s="12">
        <f t="shared" si="73"/>
        <v>0</v>
      </c>
      <c r="AU217" s="12" t="e">
        <f>IF(#REF!&lt;&gt;"",IF(AA217="",1,0),0)</f>
        <v>#REF!</v>
      </c>
      <c r="AV217" s="12">
        <f t="shared" si="74"/>
        <v>0</v>
      </c>
      <c r="AW217" s="12">
        <f t="shared" si="75"/>
        <v>0</v>
      </c>
      <c r="AX217" s="12">
        <f t="shared" si="76"/>
        <v>0</v>
      </c>
      <c r="AY217" s="12">
        <f t="shared" si="82"/>
        <v>0</v>
      </c>
      <c r="AZ217" s="12">
        <f t="shared" si="83"/>
        <v>0</v>
      </c>
      <c r="BA217" s="12">
        <f t="shared" si="84"/>
        <v>0</v>
      </c>
      <c r="BB217" s="12">
        <f t="shared" si="85"/>
        <v>0</v>
      </c>
      <c r="BC217" s="12">
        <f t="shared" si="86"/>
        <v>0</v>
      </c>
      <c r="BD217" s="12">
        <f t="shared" si="87"/>
        <v>0</v>
      </c>
      <c r="BE217" s="12">
        <f t="shared" si="88"/>
        <v>0</v>
      </c>
      <c r="BF217" s="12">
        <f t="shared" si="89"/>
        <v>0</v>
      </c>
      <c r="BG217" s="12">
        <f t="shared" si="90"/>
        <v>0</v>
      </c>
      <c r="BH217" s="12">
        <f t="shared" si="91"/>
        <v>0</v>
      </c>
    </row>
    <row r="218" spans="1:60" ht="27.75" customHeight="1">
      <c r="A218" s="45" t="str">
        <f t="shared" si="77"/>
        <v/>
      </c>
      <c r="B218" s="60"/>
      <c r="C218" s="61"/>
      <c r="D218" s="62"/>
      <c r="E218" s="63"/>
      <c r="F218" s="37"/>
      <c r="G218" s="36"/>
      <c r="H218" s="38"/>
      <c r="I218" s="38"/>
      <c r="J218" s="35"/>
      <c r="L218" s="39"/>
      <c r="M218" s="39"/>
      <c r="N218" s="62"/>
      <c r="O218" s="64"/>
      <c r="P218" s="64"/>
      <c r="Q218" s="65"/>
      <c r="R218" s="39"/>
      <c r="S218" s="46"/>
      <c r="T218" s="46"/>
      <c r="U218" s="39"/>
      <c r="V218" s="40"/>
      <c r="W218" s="40"/>
      <c r="X218" s="40"/>
      <c r="Y218" s="12" t="str">
        <f>IFERROR(VLOOKUP($F218,PRM!$G$3:$H$5,2,FALSE),"")</f>
        <v/>
      </c>
      <c r="Z218" s="12" t="str">
        <f>IFERROR(VLOOKUP($G218,PRM!$I$3:$J$5,2,FALSE),"")</f>
        <v/>
      </c>
      <c r="AA218" s="12" t="str">
        <f>IFERROR(VLOOKUP(#REF!,PRM!$K$3:$L$4,2,FALSE),"")</f>
        <v/>
      </c>
      <c r="AB218" s="12" t="str">
        <f>IFERROR(VLOOKUP($N218,PRM!$M$3:$N$50,2,FALSE),"")</f>
        <v/>
      </c>
      <c r="AC218" s="12" t="str">
        <f>IFERROR(VLOOKUP($Z$3&amp;$V218,PRM!$Q$3:$R$31,2,FALSE),"")</f>
        <v/>
      </c>
      <c r="AD218" s="12">
        <f>IFERROR(VLOOKUP($Z$3&amp;$W218,PRM!$X$3:$Y$50,2,FALSE),"")</f>
        <v>0</v>
      </c>
      <c r="AE218" s="12">
        <f>IFERROR(VLOOKUP($Z$3&amp;$X218,PRM!$AC$3:$AD$45,2,FALSE),"")</f>
        <v>0</v>
      </c>
      <c r="AF218" s="12" t="str">
        <f>IFERROR(VLOOKUP($Z$3&amp;$V218,PRM!$Q$3:$T$31,3,FALSE),"")</f>
        <v/>
      </c>
      <c r="AG218" s="12" t="str">
        <f>IFERROR(IF($AF218=0,0,MATCH($Z$3,PRM!$U$3:'PRM'!$U$50,0)),"")</f>
        <v/>
      </c>
      <c r="AH218" s="12" t="str">
        <f>IF($Z$3="","",(IF($AF218=0,0,COUNTIF(PRM!$U$3:'PRM'!$U$50,$Z$3))))</f>
        <v/>
      </c>
      <c r="AI218" s="12" t="str">
        <f>IFERROR(VLOOKUP($Z$3&amp;$V218,PRM!$Q$3:$T$31,4,FALSE),"")</f>
        <v/>
      </c>
      <c r="AJ218" s="12" t="str">
        <f>IFERROR(IF($AI218=0,0,MATCH($Z$3,PRM!$Z$3:'PRM'!$Z$95,0)),"")</f>
        <v/>
      </c>
      <c r="AK218" s="12" t="str">
        <f>IF($Z$3="","",IF($AI218=0,0,COUNTIF(PRM!$Z$3:'PRM'!$Z$95,$Z$3)))</f>
        <v/>
      </c>
      <c r="AL218" s="12">
        <f t="shared" si="78"/>
        <v>0</v>
      </c>
      <c r="AM218" s="12">
        <f t="shared" si="79"/>
        <v>0</v>
      </c>
      <c r="AN218" s="12">
        <f t="shared" si="80"/>
        <v>0</v>
      </c>
      <c r="AO218" s="12">
        <f t="shared" si="81"/>
        <v>0</v>
      </c>
      <c r="AP218" s="12">
        <f t="shared" si="69"/>
        <v>0</v>
      </c>
      <c r="AQ218" s="12">
        <f t="shared" si="70"/>
        <v>0</v>
      </c>
      <c r="AR218" s="12">
        <f t="shared" si="71"/>
        <v>0</v>
      </c>
      <c r="AS218" s="12">
        <f t="shared" si="72"/>
        <v>0</v>
      </c>
      <c r="AT218" s="12">
        <f t="shared" si="73"/>
        <v>0</v>
      </c>
      <c r="AU218" s="12" t="e">
        <f>IF(#REF!&lt;&gt;"",IF(AA218="",1,0),0)</f>
        <v>#REF!</v>
      </c>
      <c r="AV218" s="12">
        <f t="shared" si="74"/>
        <v>0</v>
      </c>
      <c r="AW218" s="12">
        <f t="shared" si="75"/>
        <v>0</v>
      </c>
      <c r="AX218" s="12">
        <f t="shared" si="76"/>
        <v>0</v>
      </c>
      <c r="AY218" s="12">
        <f t="shared" si="82"/>
        <v>0</v>
      </c>
      <c r="AZ218" s="12">
        <f t="shared" si="83"/>
        <v>0</v>
      </c>
      <c r="BA218" s="12">
        <f t="shared" si="84"/>
        <v>0</v>
      </c>
      <c r="BB218" s="12">
        <f t="shared" si="85"/>
        <v>0</v>
      </c>
      <c r="BC218" s="12">
        <f t="shared" si="86"/>
        <v>0</v>
      </c>
      <c r="BD218" s="12">
        <f t="shared" si="87"/>
        <v>0</v>
      </c>
      <c r="BE218" s="12">
        <f t="shared" si="88"/>
        <v>0</v>
      </c>
      <c r="BF218" s="12">
        <f t="shared" si="89"/>
        <v>0</v>
      </c>
      <c r="BG218" s="12">
        <f t="shared" si="90"/>
        <v>0</v>
      </c>
      <c r="BH218" s="12">
        <f t="shared" si="91"/>
        <v>0</v>
      </c>
    </row>
    <row r="219" spans="1:60" ht="27.75" customHeight="1">
      <c r="A219" s="45" t="str">
        <f t="shared" si="77"/>
        <v/>
      </c>
      <c r="B219" s="60"/>
      <c r="C219" s="61"/>
      <c r="D219" s="62"/>
      <c r="E219" s="63"/>
      <c r="F219" s="37"/>
      <c r="G219" s="36"/>
      <c r="H219" s="38"/>
      <c r="I219" s="38"/>
      <c r="J219" s="35"/>
      <c r="L219" s="39"/>
      <c r="M219" s="39"/>
      <c r="N219" s="62"/>
      <c r="O219" s="64"/>
      <c r="P219" s="64"/>
      <c r="Q219" s="65"/>
      <c r="R219" s="39"/>
      <c r="S219" s="46"/>
      <c r="T219" s="46"/>
      <c r="U219" s="39"/>
      <c r="V219" s="40"/>
      <c r="W219" s="40"/>
      <c r="X219" s="40"/>
      <c r="Y219" s="12" t="str">
        <f>IFERROR(VLOOKUP($F219,PRM!$G$3:$H$5,2,FALSE),"")</f>
        <v/>
      </c>
      <c r="Z219" s="12" t="str">
        <f>IFERROR(VLOOKUP($G219,PRM!$I$3:$J$5,2,FALSE),"")</f>
        <v/>
      </c>
      <c r="AA219" s="12" t="str">
        <f>IFERROR(VLOOKUP(#REF!,PRM!$K$3:$L$4,2,FALSE),"")</f>
        <v/>
      </c>
      <c r="AB219" s="12" t="str">
        <f>IFERROR(VLOOKUP($N219,PRM!$M$3:$N$50,2,FALSE),"")</f>
        <v/>
      </c>
      <c r="AC219" s="12" t="str">
        <f>IFERROR(VLOOKUP($Z$3&amp;$V219,PRM!$Q$3:$R$31,2,FALSE),"")</f>
        <v/>
      </c>
      <c r="AD219" s="12">
        <f>IFERROR(VLOOKUP($Z$3&amp;$W219,PRM!$X$3:$Y$50,2,FALSE),"")</f>
        <v>0</v>
      </c>
      <c r="AE219" s="12">
        <f>IFERROR(VLOOKUP($Z$3&amp;$X219,PRM!$AC$3:$AD$45,2,FALSE),"")</f>
        <v>0</v>
      </c>
      <c r="AF219" s="12" t="str">
        <f>IFERROR(VLOOKUP($Z$3&amp;$V219,PRM!$Q$3:$T$31,3,FALSE),"")</f>
        <v/>
      </c>
      <c r="AG219" s="12" t="str">
        <f>IFERROR(IF($AF219=0,0,MATCH($Z$3,PRM!$U$3:'PRM'!$U$50,0)),"")</f>
        <v/>
      </c>
      <c r="AH219" s="12" t="str">
        <f>IF($Z$3="","",(IF($AF219=0,0,COUNTIF(PRM!$U$3:'PRM'!$U$50,$Z$3))))</f>
        <v/>
      </c>
      <c r="AI219" s="12" t="str">
        <f>IFERROR(VLOOKUP($Z$3&amp;$V219,PRM!$Q$3:$T$31,4,FALSE),"")</f>
        <v/>
      </c>
      <c r="AJ219" s="12" t="str">
        <f>IFERROR(IF($AI219=0,0,MATCH($Z$3,PRM!$Z$3:'PRM'!$Z$95,0)),"")</f>
        <v/>
      </c>
      <c r="AK219" s="12" t="str">
        <f>IF($Z$3="","",IF($AI219=0,0,COUNTIF(PRM!$Z$3:'PRM'!$Z$95,$Z$3)))</f>
        <v/>
      </c>
      <c r="AL219" s="12">
        <f t="shared" si="78"/>
        <v>0</v>
      </c>
      <c r="AM219" s="12">
        <f t="shared" si="79"/>
        <v>0</v>
      </c>
      <c r="AN219" s="12">
        <f t="shared" si="80"/>
        <v>0</v>
      </c>
      <c r="AO219" s="12">
        <f t="shared" si="81"/>
        <v>0</v>
      </c>
      <c r="AP219" s="12">
        <f t="shared" si="69"/>
        <v>0</v>
      </c>
      <c r="AQ219" s="12">
        <f t="shared" si="70"/>
        <v>0</v>
      </c>
      <c r="AR219" s="12">
        <f t="shared" si="71"/>
        <v>0</v>
      </c>
      <c r="AS219" s="12">
        <f t="shared" si="72"/>
        <v>0</v>
      </c>
      <c r="AT219" s="12">
        <f t="shared" si="73"/>
        <v>0</v>
      </c>
      <c r="AU219" s="12" t="e">
        <f>IF(#REF!&lt;&gt;"",IF(AA219="",1,0),0)</f>
        <v>#REF!</v>
      </c>
      <c r="AV219" s="12">
        <f t="shared" si="74"/>
        <v>0</v>
      </c>
      <c r="AW219" s="12">
        <f t="shared" si="75"/>
        <v>0</v>
      </c>
      <c r="AX219" s="12">
        <f t="shared" si="76"/>
        <v>0</v>
      </c>
      <c r="AY219" s="12">
        <f t="shared" si="82"/>
        <v>0</v>
      </c>
      <c r="AZ219" s="12">
        <f t="shared" si="83"/>
        <v>0</v>
      </c>
      <c r="BA219" s="12">
        <f t="shared" si="84"/>
        <v>0</v>
      </c>
      <c r="BB219" s="12">
        <f t="shared" si="85"/>
        <v>0</v>
      </c>
      <c r="BC219" s="12">
        <f t="shared" si="86"/>
        <v>0</v>
      </c>
      <c r="BD219" s="12">
        <f t="shared" si="87"/>
        <v>0</v>
      </c>
      <c r="BE219" s="12">
        <f t="shared" si="88"/>
        <v>0</v>
      </c>
      <c r="BF219" s="12">
        <f t="shared" si="89"/>
        <v>0</v>
      </c>
      <c r="BG219" s="12">
        <f t="shared" si="90"/>
        <v>0</v>
      </c>
      <c r="BH219" s="12">
        <f t="shared" si="91"/>
        <v>0</v>
      </c>
    </row>
    <row r="220" spans="1:60" ht="27.75" customHeight="1">
      <c r="A220" s="45" t="str">
        <f t="shared" si="77"/>
        <v/>
      </c>
      <c r="B220" s="60"/>
      <c r="C220" s="61"/>
      <c r="D220" s="62"/>
      <c r="E220" s="63"/>
      <c r="F220" s="37"/>
      <c r="G220" s="36"/>
      <c r="H220" s="38"/>
      <c r="I220" s="38"/>
      <c r="J220" s="35"/>
      <c r="L220" s="39"/>
      <c r="M220" s="39"/>
      <c r="N220" s="62"/>
      <c r="O220" s="64"/>
      <c r="P220" s="64"/>
      <c r="Q220" s="65"/>
      <c r="R220" s="39"/>
      <c r="S220" s="46"/>
      <c r="T220" s="46"/>
      <c r="U220" s="39"/>
      <c r="V220" s="40"/>
      <c r="W220" s="40"/>
      <c r="X220" s="40"/>
      <c r="Y220" s="12" t="str">
        <f>IFERROR(VLOOKUP($F220,PRM!$G$3:$H$5,2,FALSE),"")</f>
        <v/>
      </c>
      <c r="Z220" s="12" t="str">
        <f>IFERROR(VLOOKUP($G220,PRM!$I$3:$J$5,2,FALSE),"")</f>
        <v/>
      </c>
      <c r="AA220" s="12" t="str">
        <f>IFERROR(VLOOKUP(#REF!,PRM!$K$3:$L$4,2,FALSE),"")</f>
        <v/>
      </c>
      <c r="AB220" s="12" t="str">
        <f>IFERROR(VLOOKUP($N220,PRM!$M$3:$N$50,2,FALSE),"")</f>
        <v/>
      </c>
      <c r="AC220" s="12" t="str">
        <f>IFERROR(VLOOKUP($Z$3&amp;$V220,PRM!$Q$3:$R$31,2,FALSE),"")</f>
        <v/>
      </c>
      <c r="AD220" s="12">
        <f>IFERROR(VLOOKUP($Z$3&amp;$W220,PRM!$X$3:$Y$50,2,FALSE),"")</f>
        <v>0</v>
      </c>
      <c r="AE220" s="12">
        <f>IFERROR(VLOOKUP($Z$3&amp;$X220,PRM!$AC$3:$AD$45,2,FALSE),"")</f>
        <v>0</v>
      </c>
      <c r="AF220" s="12" t="str">
        <f>IFERROR(VLOOKUP($Z$3&amp;$V220,PRM!$Q$3:$T$31,3,FALSE),"")</f>
        <v/>
      </c>
      <c r="AG220" s="12" t="str">
        <f>IFERROR(IF($AF220=0,0,MATCH($Z$3,PRM!$U$3:'PRM'!$U$50,0)),"")</f>
        <v/>
      </c>
      <c r="AH220" s="12" t="str">
        <f>IF($Z$3="","",(IF($AF220=0,0,COUNTIF(PRM!$U$3:'PRM'!$U$50,$Z$3))))</f>
        <v/>
      </c>
      <c r="AI220" s="12" t="str">
        <f>IFERROR(VLOOKUP($Z$3&amp;$V220,PRM!$Q$3:$T$31,4,FALSE),"")</f>
        <v/>
      </c>
      <c r="AJ220" s="12" t="str">
        <f>IFERROR(IF($AI220=0,0,MATCH($Z$3,PRM!$Z$3:'PRM'!$Z$95,0)),"")</f>
        <v/>
      </c>
      <c r="AK220" s="12" t="str">
        <f>IF($Z$3="","",IF($AI220=0,0,COUNTIF(PRM!$Z$3:'PRM'!$Z$95,$Z$3)))</f>
        <v/>
      </c>
      <c r="AL220" s="12">
        <f t="shared" si="78"/>
        <v>0</v>
      </c>
      <c r="AM220" s="12">
        <f t="shared" si="79"/>
        <v>0</v>
      </c>
      <c r="AN220" s="12">
        <f t="shared" si="80"/>
        <v>0</v>
      </c>
      <c r="AO220" s="12">
        <f t="shared" si="81"/>
        <v>0</v>
      </c>
      <c r="AP220" s="12">
        <f t="shared" si="69"/>
        <v>0</v>
      </c>
      <c r="AQ220" s="12">
        <f t="shared" si="70"/>
        <v>0</v>
      </c>
      <c r="AR220" s="12">
        <f t="shared" si="71"/>
        <v>0</v>
      </c>
      <c r="AS220" s="12">
        <f t="shared" si="72"/>
        <v>0</v>
      </c>
      <c r="AT220" s="12">
        <f t="shared" si="73"/>
        <v>0</v>
      </c>
      <c r="AU220" s="12" t="e">
        <f>IF(#REF!&lt;&gt;"",IF(AA220="",1,0),0)</f>
        <v>#REF!</v>
      </c>
      <c r="AV220" s="12">
        <f t="shared" si="74"/>
        <v>0</v>
      </c>
      <c r="AW220" s="12">
        <f t="shared" si="75"/>
        <v>0</v>
      </c>
      <c r="AX220" s="12">
        <f t="shared" si="76"/>
        <v>0</v>
      </c>
      <c r="AY220" s="12">
        <f t="shared" si="82"/>
        <v>0</v>
      </c>
      <c r="AZ220" s="12">
        <f t="shared" si="83"/>
        <v>0</v>
      </c>
      <c r="BA220" s="12">
        <f t="shared" si="84"/>
        <v>0</v>
      </c>
      <c r="BB220" s="12">
        <f t="shared" si="85"/>
        <v>0</v>
      </c>
      <c r="BC220" s="12">
        <f t="shared" si="86"/>
        <v>0</v>
      </c>
      <c r="BD220" s="12">
        <f t="shared" si="87"/>
        <v>0</v>
      </c>
      <c r="BE220" s="12">
        <f t="shared" si="88"/>
        <v>0</v>
      </c>
      <c r="BF220" s="12">
        <f t="shared" si="89"/>
        <v>0</v>
      </c>
      <c r="BG220" s="12">
        <f t="shared" si="90"/>
        <v>0</v>
      </c>
      <c r="BH220" s="12">
        <f t="shared" si="91"/>
        <v>0</v>
      </c>
    </row>
    <row r="221" spans="1:60" ht="27.75" customHeight="1">
      <c r="A221" s="45" t="str">
        <f t="shared" si="77"/>
        <v/>
      </c>
      <c r="B221" s="60"/>
      <c r="C221" s="61"/>
      <c r="D221" s="62"/>
      <c r="E221" s="63"/>
      <c r="F221" s="37"/>
      <c r="G221" s="36"/>
      <c r="H221" s="38"/>
      <c r="I221" s="38"/>
      <c r="J221" s="35"/>
      <c r="L221" s="39"/>
      <c r="M221" s="39"/>
      <c r="N221" s="62"/>
      <c r="O221" s="64"/>
      <c r="P221" s="64"/>
      <c r="Q221" s="65"/>
      <c r="R221" s="39"/>
      <c r="S221" s="46"/>
      <c r="T221" s="46"/>
      <c r="U221" s="39"/>
      <c r="V221" s="40"/>
      <c r="W221" s="40"/>
      <c r="X221" s="40"/>
      <c r="Y221" s="12" t="str">
        <f>IFERROR(VLOOKUP($F221,PRM!$G$3:$H$5,2,FALSE),"")</f>
        <v/>
      </c>
      <c r="Z221" s="12" t="str">
        <f>IFERROR(VLOOKUP($G221,PRM!$I$3:$J$5,2,FALSE),"")</f>
        <v/>
      </c>
      <c r="AA221" s="12" t="str">
        <f>IFERROR(VLOOKUP(#REF!,PRM!$K$3:$L$4,2,FALSE),"")</f>
        <v/>
      </c>
      <c r="AB221" s="12" t="str">
        <f>IFERROR(VLOOKUP($N221,PRM!$M$3:$N$50,2,FALSE),"")</f>
        <v/>
      </c>
      <c r="AC221" s="12" t="str">
        <f>IFERROR(VLOOKUP($Z$3&amp;$V221,PRM!$Q$3:$R$31,2,FALSE),"")</f>
        <v/>
      </c>
      <c r="AD221" s="12">
        <f>IFERROR(VLOOKUP($Z$3&amp;$W221,PRM!$X$3:$Y$50,2,FALSE),"")</f>
        <v>0</v>
      </c>
      <c r="AE221" s="12">
        <f>IFERROR(VLOOKUP($Z$3&amp;$X221,PRM!$AC$3:$AD$45,2,FALSE),"")</f>
        <v>0</v>
      </c>
      <c r="AF221" s="12" t="str">
        <f>IFERROR(VLOOKUP($Z$3&amp;$V221,PRM!$Q$3:$T$31,3,FALSE),"")</f>
        <v/>
      </c>
      <c r="AG221" s="12" t="str">
        <f>IFERROR(IF($AF221=0,0,MATCH($Z$3,PRM!$U$3:'PRM'!$U$50,0)),"")</f>
        <v/>
      </c>
      <c r="AH221" s="12" t="str">
        <f>IF($Z$3="","",(IF($AF221=0,0,COUNTIF(PRM!$U$3:'PRM'!$U$50,$Z$3))))</f>
        <v/>
      </c>
      <c r="AI221" s="12" t="str">
        <f>IFERROR(VLOOKUP($Z$3&amp;$V221,PRM!$Q$3:$T$31,4,FALSE),"")</f>
        <v/>
      </c>
      <c r="AJ221" s="12" t="str">
        <f>IFERROR(IF($AI221=0,0,MATCH($Z$3,PRM!$Z$3:'PRM'!$Z$95,0)),"")</f>
        <v/>
      </c>
      <c r="AK221" s="12" t="str">
        <f>IF($Z$3="","",IF($AI221=0,0,COUNTIF(PRM!$Z$3:'PRM'!$Z$95,$Z$3)))</f>
        <v/>
      </c>
      <c r="AL221" s="12">
        <f t="shared" si="78"/>
        <v>0</v>
      </c>
      <c r="AM221" s="12">
        <f t="shared" si="79"/>
        <v>0</v>
      </c>
      <c r="AN221" s="12">
        <f t="shared" si="80"/>
        <v>0</v>
      </c>
      <c r="AO221" s="12">
        <f t="shared" si="81"/>
        <v>0</v>
      </c>
      <c r="AP221" s="12">
        <f t="shared" si="69"/>
        <v>0</v>
      </c>
      <c r="AQ221" s="12">
        <f t="shared" si="70"/>
        <v>0</v>
      </c>
      <c r="AR221" s="12">
        <f t="shared" si="71"/>
        <v>0</v>
      </c>
      <c r="AS221" s="12">
        <f t="shared" si="72"/>
        <v>0</v>
      </c>
      <c r="AT221" s="12">
        <f t="shared" si="73"/>
        <v>0</v>
      </c>
      <c r="AU221" s="12" t="e">
        <f>IF(#REF!&lt;&gt;"",IF(AA221="",1,0),0)</f>
        <v>#REF!</v>
      </c>
      <c r="AV221" s="12">
        <f t="shared" si="74"/>
        <v>0</v>
      </c>
      <c r="AW221" s="12">
        <f t="shared" si="75"/>
        <v>0</v>
      </c>
      <c r="AX221" s="12">
        <f t="shared" si="76"/>
        <v>0</v>
      </c>
      <c r="AY221" s="12">
        <f t="shared" si="82"/>
        <v>0</v>
      </c>
      <c r="AZ221" s="12">
        <f t="shared" si="83"/>
        <v>0</v>
      </c>
      <c r="BA221" s="12">
        <f t="shared" si="84"/>
        <v>0</v>
      </c>
      <c r="BB221" s="12">
        <f t="shared" si="85"/>
        <v>0</v>
      </c>
      <c r="BC221" s="12">
        <f t="shared" si="86"/>
        <v>0</v>
      </c>
      <c r="BD221" s="12">
        <f t="shared" si="87"/>
        <v>0</v>
      </c>
      <c r="BE221" s="12">
        <f t="shared" si="88"/>
        <v>0</v>
      </c>
      <c r="BF221" s="12">
        <f t="shared" si="89"/>
        <v>0</v>
      </c>
      <c r="BG221" s="12">
        <f t="shared" si="90"/>
        <v>0</v>
      </c>
      <c r="BH221" s="12">
        <f t="shared" si="91"/>
        <v>0</v>
      </c>
    </row>
    <row r="222" spans="1:60" ht="27.75" customHeight="1">
      <c r="A222" s="45" t="str">
        <f t="shared" si="77"/>
        <v/>
      </c>
      <c r="B222" s="60"/>
      <c r="C222" s="61"/>
      <c r="D222" s="62"/>
      <c r="E222" s="63"/>
      <c r="F222" s="37"/>
      <c r="G222" s="36"/>
      <c r="H222" s="38"/>
      <c r="I222" s="38"/>
      <c r="J222" s="35"/>
      <c r="L222" s="39"/>
      <c r="M222" s="39"/>
      <c r="N222" s="62"/>
      <c r="O222" s="64"/>
      <c r="P222" s="64"/>
      <c r="Q222" s="65"/>
      <c r="R222" s="39"/>
      <c r="S222" s="46"/>
      <c r="T222" s="46"/>
      <c r="U222" s="39"/>
      <c r="V222" s="40"/>
      <c r="W222" s="40"/>
      <c r="X222" s="40"/>
      <c r="Y222" s="12" t="str">
        <f>IFERROR(VLOOKUP($F222,PRM!$G$3:$H$5,2,FALSE),"")</f>
        <v/>
      </c>
      <c r="Z222" s="12" t="str">
        <f>IFERROR(VLOOKUP($G222,PRM!$I$3:$J$5,2,FALSE),"")</f>
        <v/>
      </c>
      <c r="AA222" s="12" t="str">
        <f>IFERROR(VLOOKUP(#REF!,PRM!$K$3:$L$4,2,FALSE),"")</f>
        <v/>
      </c>
      <c r="AB222" s="12" t="str">
        <f>IFERROR(VLOOKUP($N222,PRM!$M$3:$N$50,2,FALSE),"")</f>
        <v/>
      </c>
      <c r="AC222" s="12" t="str">
        <f>IFERROR(VLOOKUP($Z$3&amp;$V222,PRM!$Q$3:$R$31,2,FALSE),"")</f>
        <v/>
      </c>
      <c r="AD222" s="12">
        <f>IFERROR(VLOOKUP($Z$3&amp;$W222,PRM!$X$3:$Y$50,2,FALSE),"")</f>
        <v>0</v>
      </c>
      <c r="AE222" s="12">
        <f>IFERROR(VLOOKUP($Z$3&amp;$X222,PRM!$AC$3:$AD$45,2,FALSE),"")</f>
        <v>0</v>
      </c>
      <c r="AF222" s="12" t="str">
        <f>IFERROR(VLOOKUP($Z$3&amp;$V222,PRM!$Q$3:$T$31,3,FALSE),"")</f>
        <v/>
      </c>
      <c r="AG222" s="12" t="str">
        <f>IFERROR(IF($AF222=0,0,MATCH($Z$3,PRM!$U$3:'PRM'!$U$50,0)),"")</f>
        <v/>
      </c>
      <c r="AH222" s="12" t="str">
        <f>IF($Z$3="","",(IF($AF222=0,0,COUNTIF(PRM!$U$3:'PRM'!$U$50,$Z$3))))</f>
        <v/>
      </c>
      <c r="AI222" s="12" t="str">
        <f>IFERROR(VLOOKUP($Z$3&amp;$V222,PRM!$Q$3:$T$31,4,FALSE),"")</f>
        <v/>
      </c>
      <c r="AJ222" s="12" t="str">
        <f>IFERROR(IF($AI222=0,0,MATCH($Z$3,PRM!$Z$3:'PRM'!$Z$95,0)),"")</f>
        <v/>
      </c>
      <c r="AK222" s="12" t="str">
        <f>IF($Z$3="","",IF($AI222=0,0,COUNTIF(PRM!$Z$3:'PRM'!$Z$95,$Z$3)))</f>
        <v/>
      </c>
      <c r="AL222" s="12">
        <f t="shared" si="78"/>
        <v>0</v>
      </c>
      <c r="AM222" s="12">
        <f t="shared" si="79"/>
        <v>0</v>
      </c>
      <c r="AN222" s="12">
        <f t="shared" si="80"/>
        <v>0</v>
      </c>
      <c r="AO222" s="12">
        <f t="shared" si="81"/>
        <v>0</v>
      </c>
      <c r="AP222" s="12">
        <f t="shared" si="69"/>
        <v>0</v>
      </c>
      <c r="AQ222" s="12">
        <f t="shared" si="70"/>
        <v>0</v>
      </c>
      <c r="AR222" s="12">
        <f t="shared" si="71"/>
        <v>0</v>
      </c>
      <c r="AS222" s="12">
        <f t="shared" si="72"/>
        <v>0</v>
      </c>
      <c r="AT222" s="12">
        <f t="shared" si="73"/>
        <v>0</v>
      </c>
      <c r="AU222" s="12" t="e">
        <f>IF(#REF!&lt;&gt;"",IF(AA222="",1,0),0)</f>
        <v>#REF!</v>
      </c>
      <c r="AV222" s="12">
        <f t="shared" si="74"/>
        <v>0</v>
      </c>
      <c r="AW222" s="12">
        <f t="shared" si="75"/>
        <v>0</v>
      </c>
      <c r="AX222" s="12">
        <f t="shared" si="76"/>
        <v>0</v>
      </c>
      <c r="AY222" s="12">
        <f t="shared" si="82"/>
        <v>0</v>
      </c>
      <c r="AZ222" s="12">
        <f t="shared" si="83"/>
        <v>0</v>
      </c>
      <c r="BA222" s="12">
        <f t="shared" si="84"/>
        <v>0</v>
      </c>
      <c r="BB222" s="12">
        <f t="shared" si="85"/>
        <v>0</v>
      </c>
      <c r="BC222" s="12">
        <f t="shared" si="86"/>
        <v>0</v>
      </c>
      <c r="BD222" s="12">
        <f t="shared" si="87"/>
        <v>0</v>
      </c>
      <c r="BE222" s="12">
        <f t="shared" si="88"/>
        <v>0</v>
      </c>
      <c r="BF222" s="12">
        <f t="shared" si="89"/>
        <v>0</v>
      </c>
      <c r="BG222" s="12">
        <f t="shared" si="90"/>
        <v>0</v>
      </c>
      <c r="BH222" s="12">
        <f t="shared" si="91"/>
        <v>0</v>
      </c>
    </row>
    <row r="223" spans="1:60" ht="27.75" customHeight="1">
      <c r="A223" s="45" t="str">
        <f t="shared" si="77"/>
        <v/>
      </c>
      <c r="B223" s="60"/>
      <c r="C223" s="61"/>
      <c r="D223" s="62"/>
      <c r="E223" s="63"/>
      <c r="F223" s="37"/>
      <c r="G223" s="36"/>
      <c r="H223" s="38"/>
      <c r="I223" s="38"/>
      <c r="J223" s="35"/>
      <c r="L223" s="39"/>
      <c r="M223" s="39"/>
      <c r="N223" s="62"/>
      <c r="O223" s="64"/>
      <c r="P223" s="64"/>
      <c r="Q223" s="65"/>
      <c r="R223" s="39"/>
      <c r="S223" s="46"/>
      <c r="T223" s="46"/>
      <c r="U223" s="39"/>
      <c r="V223" s="40"/>
      <c r="W223" s="40"/>
      <c r="X223" s="40"/>
      <c r="Y223" s="12" t="str">
        <f>IFERROR(VLOOKUP($F223,PRM!$G$3:$H$5,2,FALSE),"")</f>
        <v/>
      </c>
      <c r="Z223" s="12" t="str">
        <f>IFERROR(VLOOKUP($G223,PRM!$I$3:$J$5,2,FALSE),"")</f>
        <v/>
      </c>
      <c r="AA223" s="12" t="str">
        <f>IFERROR(VLOOKUP(#REF!,PRM!$K$3:$L$4,2,FALSE),"")</f>
        <v/>
      </c>
      <c r="AB223" s="12" t="str">
        <f>IFERROR(VLOOKUP($N223,PRM!$M$3:$N$50,2,FALSE),"")</f>
        <v/>
      </c>
      <c r="AC223" s="12" t="str">
        <f>IFERROR(VLOOKUP($Z$3&amp;$V223,PRM!$Q$3:$R$31,2,FALSE),"")</f>
        <v/>
      </c>
      <c r="AD223" s="12">
        <f>IFERROR(VLOOKUP($Z$3&amp;$W223,PRM!$X$3:$Y$50,2,FALSE),"")</f>
        <v>0</v>
      </c>
      <c r="AE223" s="12">
        <f>IFERROR(VLOOKUP($Z$3&amp;$X223,PRM!$AC$3:$AD$45,2,FALSE),"")</f>
        <v>0</v>
      </c>
      <c r="AF223" s="12" t="str">
        <f>IFERROR(VLOOKUP($Z$3&amp;$V223,PRM!$Q$3:$T$31,3,FALSE),"")</f>
        <v/>
      </c>
      <c r="AG223" s="12" t="str">
        <f>IFERROR(IF($AF223=0,0,MATCH($Z$3,PRM!$U$3:'PRM'!$U$50,0)),"")</f>
        <v/>
      </c>
      <c r="AH223" s="12" t="str">
        <f>IF($Z$3="","",(IF($AF223=0,0,COUNTIF(PRM!$U$3:'PRM'!$U$50,$Z$3))))</f>
        <v/>
      </c>
      <c r="AI223" s="12" t="str">
        <f>IFERROR(VLOOKUP($Z$3&amp;$V223,PRM!$Q$3:$T$31,4,FALSE),"")</f>
        <v/>
      </c>
      <c r="AJ223" s="12" t="str">
        <f>IFERROR(IF($AI223=0,0,MATCH($Z$3,PRM!$Z$3:'PRM'!$Z$95,0)),"")</f>
        <v/>
      </c>
      <c r="AK223" s="12" t="str">
        <f>IF($Z$3="","",IF($AI223=0,0,COUNTIF(PRM!$Z$3:'PRM'!$Z$95,$Z$3)))</f>
        <v/>
      </c>
      <c r="AL223" s="12">
        <f t="shared" si="78"/>
        <v>0</v>
      </c>
      <c r="AM223" s="12">
        <f t="shared" si="79"/>
        <v>0</v>
      </c>
      <c r="AN223" s="12">
        <f t="shared" si="80"/>
        <v>0</v>
      </c>
      <c r="AO223" s="12">
        <f t="shared" si="81"/>
        <v>0</v>
      </c>
      <c r="AP223" s="12">
        <f t="shared" si="69"/>
        <v>0</v>
      </c>
      <c r="AQ223" s="12">
        <f t="shared" si="70"/>
        <v>0</v>
      </c>
      <c r="AR223" s="12">
        <f t="shared" si="71"/>
        <v>0</v>
      </c>
      <c r="AS223" s="12">
        <f t="shared" si="72"/>
        <v>0</v>
      </c>
      <c r="AT223" s="12">
        <f t="shared" si="73"/>
        <v>0</v>
      </c>
      <c r="AU223" s="12" t="e">
        <f>IF(#REF!&lt;&gt;"",IF(AA223="",1,0),0)</f>
        <v>#REF!</v>
      </c>
      <c r="AV223" s="12">
        <f t="shared" si="74"/>
        <v>0</v>
      </c>
      <c r="AW223" s="12">
        <f t="shared" si="75"/>
        <v>0</v>
      </c>
      <c r="AX223" s="12">
        <f t="shared" si="76"/>
        <v>0</v>
      </c>
      <c r="AY223" s="12">
        <f t="shared" si="82"/>
        <v>0</v>
      </c>
      <c r="AZ223" s="12">
        <f t="shared" si="83"/>
        <v>0</v>
      </c>
      <c r="BA223" s="12">
        <f t="shared" si="84"/>
        <v>0</v>
      </c>
      <c r="BB223" s="12">
        <f t="shared" si="85"/>
        <v>0</v>
      </c>
      <c r="BC223" s="12">
        <f t="shared" si="86"/>
        <v>0</v>
      </c>
      <c r="BD223" s="12">
        <f t="shared" si="87"/>
        <v>0</v>
      </c>
      <c r="BE223" s="12">
        <f t="shared" si="88"/>
        <v>0</v>
      </c>
      <c r="BF223" s="12">
        <f t="shared" si="89"/>
        <v>0</v>
      </c>
      <c r="BG223" s="12">
        <f t="shared" si="90"/>
        <v>0</v>
      </c>
      <c r="BH223" s="12">
        <f t="shared" si="91"/>
        <v>0</v>
      </c>
    </row>
    <row r="224" spans="1:60" ht="27.75" customHeight="1">
      <c r="A224" s="45" t="str">
        <f t="shared" si="77"/>
        <v/>
      </c>
      <c r="B224" s="60"/>
      <c r="C224" s="61"/>
      <c r="D224" s="62"/>
      <c r="E224" s="63"/>
      <c r="F224" s="37"/>
      <c r="G224" s="36"/>
      <c r="H224" s="38"/>
      <c r="I224" s="38"/>
      <c r="J224" s="35"/>
      <c r="L224" s="39"/>
      <c r="M224" s="39"/>
      <c r="N224" s="62"/>
      <c r="O224" s="64"/>
      <c r="P224" s="64"/>
      <c r="Q224" s="65"/>
      <c r="R224" s="39"/>
      <c r="S224" s="46"/>
      <c r="T224" s="46"/>
      <c r="U224" s="39"/>
      <c r="V224" s="40"/>
      <c r="W224" s="40"/>
      <c r="X224" s="40"/>
      <c r="Y224" s="12" t="str">
        <f>IFERROR(VLOOKUP($F224,PRM!$G$3:$H$5,2,FALSE),"")</f>
        <v/>
      </c>
      <c r="Z224" s="12" t="str">
        <f>IFERROR(VLOOKUP($G224,PRM!$I$3:$J$5,2,FALSE),"")</f>
        <v/>
      </c>
      <c r="AA224" s="12" t="str">
        <f>IFERROR(VLOOKUP(#REF!,PRM!$K$3:$L$4,2,FALSE),"")</f>
        <v/>
      </c>
      <c r="AB224" s="12" t="str">
        <f>IFERROR(VLOOKUP($N224,PRM!$M$3:$N$50,2,FALSE),"")</f>
        <v/>
      </c>
      <c r="AC224" s="12" t="str">
        <f>IFERROR(VLOOKUP($Z$3&amp;$V224,PRM!$Q$3:$R$31,2,FALSE),"")</f>
        <v/>
      </c>
      <c r="AD224" s="12">
        <f>IFERROR(VLOOKUP($Z$3&amp;$W224,PRM!$X$3:$Y$50,2,FALSE),"")</f>
        <v>0</v>
      </c>
      <c r="AE224" s="12">
        <f>IFERROR(VLOOKUP($Z$3&amp;$X224,PRM!$AC$3:$AD$45,2,FALSE),"")</f>
        <v>0</v>
      </c>
      <c r="AF224" s="12" t="str">
        <f>IFERROR(VLOOKUP($Z$3&amp;$V224,PRM!$Q$3:$T$31,3,FALSE),"")</f>
        <v/>
      </c>
      <c r="AG224" s="12" t="str">
        <f>IFERROR(IF($AF224=0,0,MATCH($Z$3,PRM!$U$3:'PRM'!$U$50,0)),"")</f>
        <v/>
      </c>
      <c r="AH224" s="12" t="str">
        <f>IF($Z$3="","",(IF($AF224=0,0,COUNTIF(PRM!$U$3:'PRM'!$U$50,$Z$3))))</f>
        <v/>
      </c>
      <c r="AI224" s="12" t="str">
        <f>IFERROR(VLOOKUP($Z$3&amp;$V224,PRM!$Q$3:$T$31,4,FALSE),"")</f>
        <v/>
      </c>
      <c r="AJ224" s="12" t="str">
        <f>IFERROR(IF($AI224=0,0,MATCH($Z$3,PRM!$Z$3:'PRM'!$Z$95,0)),"")</f>
        <v/>
      </c>
      <c r="AK224" s="12" t="str">
        <f>IF($Z$3="","",IF($AI224=0,0,COUNTIF(PRM!$Z$3:'PRM'!$Z$95,$Z$3)))</f>
        <v/>
      </c>
      <c r="AL224" s="12">
        <f t="shared" si="78"/>
        <v>0</v>
      </c>
      <c r="AM224" s="12">
        <f t="shared" si="79"/>
        <v>0</v>
      </c>
      <c r="AN224" s="12">
        <f t="shared" si="80"/>
        <v>0</v>
      </c>
      <c r="AO224" s="12">
        <f t="shared" si="81"/>
        <v>0</v>
      </c>
      <c r="AP224" s="12">
        <f t="shared" si="69"/>
        <v>0</v>
      </c>
      <c r="AQ224" s="12">
        <f t="shared" si="70"/>
        <v>0</v>
      </c>
      <c r="AR224" s="12">
        <f t="shared" si="71"/>
        <v>0</v>
      </c>
      <c r="AS224" s="12">
        <f t="shared" si="72"/>
        <v>0</v>
      </c>
      <c r="AT224" s="12">
        <f t="shared" si="73"/>
        <v>0</v>
      </c>
      <c r="AU224" s="12" t="e">
        <f>IF(#REF!&lt;&gt;"",IF(AA224="",1,0),0)</f>
        <v>#REF!</v>
      </c>
      <c r="AV224" s="12">
        <f t="shared" si="74"/>
        <v>0</v>
      </c>
      <c r="AW224" s="12">
        <f t="shared" si="75"/>
        <v>0</v>
      </c>
      <c r="AX224" s="12">
        <f t="shared" si="76"/>
        <v>0</v>
      </c>
      <c r="AY224" s="12">
        <f t="shared" si="82"/>
        <v>0</v>
      </c>
      <c r="AZ224" s="12">
        <f t="shared" si="83"/>
        <v>0</v>
      </c>
      <c r="BA224" s="12">
        <f t="shared" si="84"/>
        <v>0</v>
      </c>
      <c r="BB224" s="12">
        <f t="shared" si="85"/>
        <v>0</v>
      </c>
      <c r="BC224" s="12">
        <f t="shared" si="86"/>
        <v>0</v>
      </c>
      <c r="BD224" s="12">
        <f t="shared" si="87"/>
        <v>0</v>
      </c>
      <c r="BE224" s="12">
        <f t="shared" si="88"/>
        <v>0</v>
      </c>
      <c r="BF224" s="12">
        <f t="shared" si="89"/>
        <v>0</v>
      </c>
      <c r="BG224" s="12">
        <f t="shared" si="90"/>
        <v>0</v>
      </c>
      <c r="BH224" s="12">
        <f t="shared" si="91"/>
        <v>0</v>
      </c>
    </row>
    <row r="225" spans="1:60" ht="27.75" customHeight="1">
      <c r="A225" s="45" t="str">
        <f t="shared" si="77"/>
        <v/>
      </c>
      <c r="B225" s="60"/>
      <c r="C225" s="61"/>
      <c r="D225" s="62"/>
      <c r="E225" s="63"/>
      <c r="F225" s="37"/>
      <c r="G225" s="36"/>
      <c r="H225" s="38"/>
      <c r="I225" s="38"/>
      <c r="J225" s="35"/>
      <c r="L225" s="39"/>
      <c r="M225" s="39"/>
      <c r="N225" s="62"/>
      <c r="O225" s="64"/>
      <c r="P225" s="64"/>
      <c r="Q225" s="65"/>
      <c r="R225" s="39"/>
      <c r="S225" s="46"/>
      <c r="T225" s="46"/>
      <c r="U225" s="39"/>
      <c r="V225" s="40"/>
      <c r="W225" s="40"/>
      <c r="X225" s="40"/>
      <c r="Y225" s="12" t="str">
        <f>IFERROR(VLOOKUP($F225,PRM!$G$3:$H$5,2,FALSE),"")</f>
        <v/>
      </c>
      <c r="Z225" s="12" t="str">
        <f>IFERROR(VLOOKUP($G225,PRM!$I$3:$J$5,2,FALSE),"")</f>
        <v/>
      </c>
      <c r="AA225" s="12" t="str">
        <f>IFERROR(VLOOKUP(#REF!,PRM!$K$3:$L$4,2,FALSE),"")</f>
        <v/>
      </c>
      <c r="AB225" s="12" t="str">
        <f>IFERROR(VLOOKUP($N225,PRM!$M$3:$N$50,2,FALSE),"")</f>
        <v/>
      </c>
      <c r="AC225" s="12" t="str">
        <f>IFERROR(VLOOKUP($Z$3&amp;$V225,PRM!$Q$3:$R$31,2,FALSE),"")</f>
        <v/>
      </c>
      <c r="AD225" s="12">
        <f>IFERROR(VLOOKUP($Z$3&amp;$W225,PRM!$X$3:$Y$50,2,FALSE),"")</f>
        <v>0</v>
      </c>
      <c r="AE225" s="12">
        <f>IFERROR(VLOOKUP($Z$3&amp;$X225,PRM!$AC$3:$AD$45,2,FALSE),"")</f>
        <v>0</v>
      </c>
      <c r="AF225" s="12" t="str">
        <f>IFERROR(VLOOKUP($Z$3&amp;$V225,PRM!$Q$3:$T$31,3,FALSE),"")</f>
        <v/>
      </c>
      <c r="AG225" s="12" t="str">
        <f>IFERROR(IF($AF225=0,0,MATCH($Z$3,PRM!$U$3:'PRM'!$U$50,0)),"")</f>
        <v/>
      </c>
      <c r="AH225" s="12" t="str">
        <f>IF($Z$3="","",(IF($AF225=0,0,COUNTIF(PRM!$U$3:'PRM'!$U$50,$Z$3))))</f>
        <v/>
      </c>
      <c r="AI225" s="12" t="str">
        <f>IFERROR(VLOOKUP($Z$3&amp;$V225,PRM!$Q$3:$T$31,4,FALSE),"")</f>
        <v/>
      </c>
      <c r="AJ225" s="12" t="str">
        <f>IFERROR(IF($AI225=0,0,MATCH($Z$3,PRM!$Z$3:'PRM'!$Z$95,0)),"")</f>
        <v/>
      </c>
      <c r="AK225" s="12" t="str">
        <f>IF($Z$3="","",IF($AI225=0,0,COUNTIF(PRM!$Z$3:'PRM'!$Z$95,$Z$3)))</f>
        <v/>
      </c>
      <c r="AL225" s="12">
        <f t="shared" si="78"/>
        <v>0</v>
      </c>
      <c r="AM225" s="12">
        <f t="shared" si="79"/>
        <v>0</v>
      </c>
      <c r="AN225" s="12">
        <f t="shared" si="80"/>
        <v>0</v>
      </c>
      <c r="AO225" s="12">
        <f t="shared" si="81"/>
        <v>0</v>
      </c>
      <c r="AP225" s="12">
        <f t="shared" si="69"/>
        <v>0</v>
      </c>
      <c r="AQ225" s="12">
        <f t="shared" si="70"/>
        <v>0</v>
      </c>
      <c r="AR225" s="12">
        <f t="shared" si="71"/>
        <v>0</v>
      </c>
      <c r="AS225" s="12">
        <f t="shared" si="72"/>
        <v>0</v>
      </c>
      <c r="AT225" s="12">
        <f t="shared" si="73"/>
        <v>0</v>
      </c>
      <c r="AU225" s="12" t="e">
        <f>IF(#REF!&lt;&gt;"",IF(AA225="",1,0),0)</f>
        <v>#REF!</v>
      </c>
      <c r="AV225" s="12">
        <f t="shared" si="74"/>
        <v>0</v>
      </c>
      <c r="AW225" s="12">
        <f t="shared" si="75"/>
        <v>0</v>
      </c>
      <c r="AX225" s="12">
        <f t="shared" si="76"/>
        <v>0</v>
      </c>
      <c r="AY225" s="12">
        <f t="shared" si="82"/>
        <v>0</v>
      </c>
      <c r="AZ225" s="12">
        <f t="shared" si="83"/>
        <v>0</v>
      </c>
      <c r="BA225" s="12">
        <f t="shared" si="84"/>
        <v>0</v>
      </c>
      <c r="BB225" s="12">
        <f t="shared" si="85"/>
        <v>0</v>
      </c>
      <c r="BC225" s="12">
        <f t="shared" si="86"/>
        <v>0</v>
      </c>
      <c r="BD225" s="12">
        <f t="shared" si="87"/>
        <v>0</v>
      </c>
      <c r="BE225" s="12">
        <f t="shared" si="88"/>
        <v>0</v>
      </c>
      <c r="BF225" s="12">
        <f t="shared" si="89"/>
        <v>0</v>
      </c>
      <c r="BG225" s="12">
        <f t="shared" si="90"/>
        <v>0</v>
      </c>
      <c r="BH225" s="12">
        <f t="shared" si="91"/>
        <v>0</v>
      </c>
    </row>
    <row r="226" spans="1:60" ht="27.75" customHeight="1">
      <c r="A226" s="45" t="str">
        <f t="shared" si="77"/>
        <v/>
      </c>
      <c r="B226" s="60"/>
      <c r="C226" s="61"/>
      <c r="D226" s="62"/>
      <c r="E226" s="63"/>
      <c r="F226" s="37"/>
      <c r="G226" s="36"/>
      <c r="H226" s="38"/>
      <c r="I226" s="38"/>
      <c r="J226" s="35"/>
      <c r="L226" s="39"/>
      <c r="M226" s="39"/>
      <c r="N226" s="62"/>
      <c r="O226" s="64"/>
      <c r="P226" s="64"/>
      <c r="Q226" s="65"/>
      <c r="R226" s="39"/>
      <c r="S226" s="46"/>
      <c r="T226" s="46"/>
      <c r="U226" s="39"/>
      <c r="V226" s="40"/>
      <c r="W226" s="40"/>
      <c r="X226" s="40"/>
      <c r="Y226" s="12" t="str">
        <f>IFERROR(VLOOKUP($F226,PRM!$G$3:$H$5,2,FALSE),"")</f>
        <v/>
      </c>
      <c r="Z226" s="12" t="str">
        <f>IFERROR(VLOOKUP($G226,PRM!$I$3:$J$5,2,FALSE),"")</f>
        <v/>
      </c>
      <c r="AA226" s="12" t="str">
        <f>IFERROR(VLOOKUP(#REF!,PRM!$K$3:$L$4,2,FALSE),"")</f>
        <v/>
      </c>
      <c r="AB226" s="12" t="str">
        <f>IFERROR(VLOOKUP($N226,PRM!$M$3:$N$50,2,FALSE),"")</f>
        <v/>
      </c>
      <c r="AC226" s="12" t="str">
        <f>IFERROR(VLOOKUP($Z$3&amp;$V226,PRM!$Q$3:$R$31,2,FALSE),"")</f>
        <v/>
      </c>
      <c r="AD226" s="12">
        <f>IFERROR(VLOOKUP($Z$3&amp;$W226,PRM!$X$3:$Y$50,2,FALSE),"")</f>
        <v>0</v>
      </c>
      <c r="AE226" s="12">
        <f>IFERROR(VLOOKUP($Z$3&amp;$X226,PRM!$AC$3:$AD$45,2,FALSE),"")</f>
        <v>0</v>
      </c>
      <c r="AF226" s="12" t="str">
        <f>IFERROR(VLOOKUP($Z$3&amp;$V226,PRM!$Q$3:$T$31,3,FALSE),"")</f>
        <v/>
      </c>
      <c r="AG226" s="12" t="str">
        <f>IFERROR(IF($AF226=0,0,MATCH($Z$3,PRM!$U$3:'PRM'!$U$50,0)),"")</f>
        <v/>
      </c>
      <c r="AH226" s="12" t="str">
        <f>IF($Z$3="","",(IF($AF226=0,0,COUNTIF(PRM!$U$3:'PRM'!$U$50,$Z$3))))</f>
        <v/>
      </c>
      <c r="AI226" s="12" t="str">
        <f>IFERROR(VLOOKUP($Z$3&amp;$V226,PRM!$Q$3:$T$31,4,FALSE),"")</f>
        <v/>
      </c>
      <c r="AJ226" s="12" t="str">
        <f>IFERROR(IF($AI226=0,0,MATCH($Z$3,PRM!$Z$3:'PRM'!$Z$95,0)),"")</f>
        <v/>
      </c>
      <c r="AK226" s="12" t="str">
        <f>IF($Z$3="","",IF($AI226=0,0,COUNTIF(PRM!$Z$3:'PRM'!$Z$95,$Z$3)))</f>
        <v/>
      </c>
      <c r="AL226" s="12">
        <f t="shared" si="78"/>
        <v>0</v>
      </c>
      <c r="AM226" s="12">
        <f t="shared" si="79"/>
        <v>0</v>
      </c>
      <c r="AN226" s="12">
        <f t="shared" si="80"/>
        <v>0</v>
      </c>
      <c r="AO226" s="12">
        <f t="shared" si="81"/>
        <v>0</v>
      </c>
      <c r="AP226" s="12">
        <f t="shared" si="69"/>
        <v>0</v>
      </c>
      <c r="AQ226" s="12">
        <f t="shared" si="70"/>
        <v>0</v>
      </c>
      <c r="AR226" s="12">
        <f t="shared" si="71"/>
        <v>0</v>
      </c>
      <c r="AS226" s="12">
        <f t="shared" si="72"/>
        <v>0</v>
      </c>
      <c r="AT226" s="12">
        <f t="shared" si="73"/>
        <v>0</v>
      </c>
      <c r="AU226" s="12" t="e">
        <f>IF(#REF!&lt;&gt;"",IF(AA226="",1,0),0)</f>
        <v>#REF!</v>
      </c>
      <c r="AV226" s="12">
        <f t="shared" si="74"/>
        <v>0</v>
      </c>
      <c r="AW226" s="12">
        <f t="shared" si="75"/>
        <v>0</v>
      </c>
      <c r="AX226" s="12">
        <f t="shared" si="76"/>
        <v>0</v>
      </c>
      <c r="AY226" s="12">
        <f t="shared" si="82"/>
        <v>0</v>
      </c>
      <c r="AZ226" s="12">
        <f t="shared" si="83"/>
        <v>0</v>
      </c>
      <c r="BA226" s="12">
        <f t="shared" si="84"/>
        <v>0</v>
      </c>
      <c r="BB226" s="12">
        <f t="shared" si="85"/>
        <v>0</v>
      </c>
      <c r="BC226" s="12">
        <f t="shared" si="86"/>
        <v>0</v>
      </c>
      <c r="BD226" s="12">
        <f t="shared" si="87"/>
        <v>0</v>
      </c>
      <c r="BE226" s="12">
        <f t="shared" si="88"/>
        <v>0</v>
      </c>
      <c r="BF226" s="12">
        <f t="shared" si="89"/>
        <v>0</v>
      </c>
      <c r="BG226" s="12">
        <f t="shared" si="90"/>
        <v>0</v>
      </c>
      <c r="BH226" s="12">
        <f t="shared" si="91"/>
        <v>0</v>
      </c>
    </row>
    <row r="227" spans="1:60" ht="27.75" customHeight="1">
      <c r="A227" s="45" t="str">
        <f t="shared" si="77"/>
        <v/>
      </c>
      <c r="B227" s="60"/>
      <c r="C227" s="61"/>
      <c r="D227" s="62"/>
      <c r="E227" s="63"/>
      <c r="F227" s="37"/>
      <c r="G227" s="36"/>
      <c r="H227" s="38"/>
      <c r="I227" s="38"/>
      <c r="J227" s="35"/>
      <c r="L227" s="39"/>
      <c r="M227" s="39"/>
      <c r="N227" s="62"/>
      <c r="O227" s="64"/>
      <c r="P227" s="64"/>
      <c r="Q227" s="65"/>
      <c r="R227" s="39"/>
      <c r="S227" s="46"/>
      <c r="T227" s="46"/>
      <c r="U227" s="39"/>
      <c r="V227" s="40"/>
      <c r="W227" s="40"/>
      <c r="X227" s="40"/>
      <c r="Y227" s="12" t="str">
        <f>IFERROR(VLOOKUP($F227,PRM!$G$3:$H$5,2,FALSE),"")</f>
        <v/>
      </c>
      <c r="Z227" s="12" t="str">
        <f>IFERROR(VLOOKUP($G227,PRM!$I$3:$J$5,2,FALSE),"")</f>
        <v/>
      </c>
      <c r="AA227" s="12" t="str">
        <f>IFERROR(VLOOKUP(#REF!,PRM!$K$3:$L$4,2,FALSE),"")</f>
        <v/>
      </c>
      <c r="AB227" s="12" t="str">
        <f>IFERROR(VLOOKUP($N227,PRM!$M$3:$N$50,2,FALSE),"")</f>
        <v/>
      </c>
      <c r="AC227" s="12" t="str">
        <f>IFERROR(VLOOKUP($Z$3&amp;$V227,PRM!$Q$3:$R$31,2,FALSE),"")</f>
        <v/>
      </c>
      <c r="AD227" s="12">
        <f>IFERROR(VLOOKUP($Z$3&amp;$W227,PRM!$X$3:$Y$50,2,FALSE),"")</f>
        <v>0</v>
      </c>
      <c r="AE227" s="12">
        <f>IFERROR(VLOOKUP($Z$3&amp;$X227,PRM!$AC$3:$AD$45,2,FALSE),"")</f>
        <v>0</v>
      </c>
      <c r="AF227" s="12" t="str">
        <f>IFERROR(VLOOKUP($Z$3&amp;$V227,PRM!$Q$3:$T$31,3,FALSE),"")</f>
        <v/>
      </c>
      <c r="AG227" s="12" t="str">
        <f>IFERROR(IF($AF227=0,0,MATCH($Z$3,PRM!$U$3:'PRM'!$U$50,0)),"")</f>
        <v/>
      </c>
      <c r="AH227" s="12" t="str">
        <f>IF($Z$3="","",(IF($AF227=0,0,COUNTIF(PRM!$U$3:'PRM'!$U$50,$Z$3))))</f>
        <v/>
      </c>
      <c r="AI227" s="12" t="str">
        <f>IFERROR(VLOOKUP($Z$3&amp;$V227,PRM!$Q$3:$T$31,4,FALSE),"")</f>
        <v/>
      </c>
      <c r="AJ227" s="12" t="str">
        <f>IFERROR(IF($AI227=0,0,MATCH($Z$3,PRM!$Z$3:'PRM'!$Z$95,0)),"")</f>
        <v/>
      </c>
      <c r="AK227" s="12" t="str">
        <f>IF($Z$3="","",IF($AI227=0,0,COUNTIF(PRM!$Z$3:'PRM'!$Z$95,$Z$3)))</f>
        <v/>
      </c>
      <c r="AL227" s="12">
        <f t="shared" si="78"/>
        <v>0</v>
      </c>
      <c r="AM227" s="12">
        <f t="shared" si="79"/>
        <v>0</v>
      </c>
      <c r="AN227" s="12">
        <f t="shared" si="80"/>
        <v>0</v>
      </c>
      <c r="AO227" s="12">
        <f t="shared" si="81"/>
        <v>0</v>
      </c>
      <c r="AP227" s="12">
        <f t="shared" si="69"/>
        <v>0</v>
      </c>
      <c r="AQ227" s="12">
        <f t="shared" si="70"/>
        <v>0</v>
      </c>
      <c r="AR227" s="12">
        <f t="shared" si="71"/>
        <v>0</v>
      </c>
      <c r="AS227" s="12">
        <f t="shared" si="72"/>
        <v>0</v>
      </c>
      <c r="AT227" s="12">
        <f t="shared" si="73"/>
        <v>0</v>
      </c>
      <c r="AU227" s="12" t="e">
        <f>IF(#REF!&lt;&gt;"",IF(AA227="",1,0),0)</f>
        <v>#REF!</v>
      </c>
      <c r="AV227" s="12">
        <f t="shared" si="74"/>
        <v>0</v>
      </c>
      <c r="AW227" s="12">
        <f t="shared" si="75"/>
        <v>0</v>
      </c>
      <c r="AX227" s="12">
        <f t="shared" si="76"/>
        <v>0</v>
      </c>
      <c r="AY227" s="12">
        <f t="shared" si="82"/>
        <v>0</v>
      </c>
      <c r="AZ227" s="12">
        <f t="shared" si="83"/>
        <v>0</v>
      </c>
      <c r="BA227" s="12">
        <f t="shared" si="84"/>
        <v>0</v>
      </c>
      <c r="BB227" s="12">
        <f t="shared" si="85"/>
        <v>0</v>
      </c>
      <c r="BC227" s="12">
        <f t="shared" si="86"/>
        <v>0</v>
      </c>
      <c r="BD227" s="12">
        <f t="shared" si="87"/>
        <v>0</v>
      </c>
      <c r="BE227" s="12">
        <f t="shared" si="88"/>
        <v>0</v>
      </c>
      <c r="BF227" s="12">
        <f t="shared" si="89"/>
        <v>0</v>
      </c>
      <c r="BG227" s="12">
        <f t="shared" si="90"/>
        <v>0</v>
      </c>
      <c r="BH227" s="12">
        <f t="shared" si="91"/>
        <v>0</v>
      </c>
    </row>
    <row r="228" spans="1:60" ht="27.75" customHeight="1">
      <c r="A228" s="45" t="str">
        <f t="shared" si="77"/>
        <v/>
      </c>
      <c r="B228" s="60"/>
      <c r="C228" s="61"/>
      <c r="D228" s="62"/>
      <c r="E228" s="63"/>
      <c r="F228" s="37"/>
      <c r="G228" s="36"/>
      <c r="H228" s="38"/>
      <c r="I228" s="38"/>
      <c r="J228" s="35"/>
      <c r="L228" s="39"/>
      <c r="M228" s="39"/>
      <c r="N228" s="62"/>
      <c r="O228" s="64"/>
      <c r="P228" s="64"/>
      <c r="Q228" s="65"/>
      <c r="R228" s="39"/>
      <c r="S228" s="46"/>
      <c r="T228" s="46"/>
      <c r="U228" s="39"/>
      <c r="V228" s="40"/>
      <c r="W228" s="40"/>
      <c r="X228" s="40"/>
      <c r="Y228" s="12" t="str">
        <f>IFERROR(VLOOKUP($F228,PRM!$G$3:$H$5,2,FALSE),"")</f>
        <v/>
      </c>
      <c r="Z228" s="12" t="str">
        <f>IFERROR(VLOOKUP($G228,PRM!$I$3:$J$5,2,FALSE),"")</f>
        <v/>
      </c>
      <c r="AA228" s="12" t="str">
        <f>IFERROR(VLOOKUP(#REF!,PRM!$K$3:$L$4,2,FALSE),"")</f>
        <v/>
      </c>
      <c r="AB228" s="12" t="str">
        <f>IFERROR(VLOOKUP($N228,PRM!$M$3:$N$50,2,FALSE),"")</f>
        <v/>
      </c>
      <c r="AC228" s="12" t="str">
        <f>IFERROR(VLOOKUP($Z$3&amp;$V228,PRM!$Q$3:$R$31,2,FALSE),"")</f>
        <v/>
      </c>
      <c r="AD228" s="12">
        <f>IFERROR(VLOOKUP($Z$3&amp;$W228,PRM!$X$3:$Y$50,2,FALSE),"")</f>
        <v>0</v>
      </c>
      <c r="AE228" s="12">
        <f>IFERROR(VLOOKUP($Z$3&amp;$X228,PRM!$AC$3:$AD$45,2,FALSE),"")</f>
        <v>0</v>
      </c>
      <c r="AF228" s="12" t="str">
        <f>IFERROR(VLOOKUP($Z$3&amp;$V228,PRM!$Q$3:$T$31,3,FALSE),"")</f>
        <v/>
      </c>
      <c r="AG228" s="12" t="str">
        <f>IFERROR(IF($AF228=0,0,MATCH($Z$3,PRM!$U$3:'PRM'!$U$50,0)),"")</f>
        <v/>
      </c>
      <c r="AH228" s="12" t="str">
        <f>IF($Z$3="","",(IF($AF228=0,0,COUNTIF(PRM!$U$3:'PRM'!$U$50,$Z$3))))</f>
        <v/>
      </c>
      <c r="AI228" s="12" t="str">
        <f>IFERROR(VLOOKUP($Z$3&amp;$V228,PRM!$Q$3:$T$31,4,FALSE),"")</f>
        <v/>
      </c>
      <c r="AJ228" s="12" t="str">
        <f>IFERROR(IF($AI228=0,0,MATCH($Z$3,PRM!$Z$3:'PRM'!$Z$95,0)),"")</f>
        <v/>
      </c>
      <c r="AK228" s="12" t="str">
        <f>IF($Z$3="","",IF($AI228=0,0,COUNTIF(PRM!$Z$3:'PRM'!$Z$95,$Z$3)))</f>
        <v/>
      </c>
      <c r="AL228" s="12">
        <f t="shared" si="78"/>
        <v>0</v>
      </c>
      <c r="AM228" s="12">
        <f t="shared" si="79"/>
        <v>0</v>
      </c>
      <c r="AN228" s="12">
        <f t="shared" si="80"/>
        <v>0</v>
      </c>
      <c r="AO228" s="12">
        <f t="shared" si="81"/>
        <v>0</v>
      </c>
      <c r="AP228" s="12">
        <f t="shared" si="69"/>
        <v>0</v>
      </c>
      <c r="AQ228" s="12">
        <f t="shared" si="70"/>
        <v>0</v>
      </c>
      <c r="AR228" s="12">
        <f t="shared" si="71"/>
        <v>0</v>
      </c>
      <c r="AS228" s="12">
        <f t="shared" si="72"/>
        <v>0</v>
      </c>
      <c r="AT228" s="12">
        <f t="shared" si="73"/>
        <v>0</v>
      </c>
      <c r="AU228" s="12" t="e">
        <f>IF(#REF!&lt;&gt;"",IF(AA228="",1,0),0)</f>
        <v>#REF!</v>
      </c>
      <c r="AV228" s="12">
        <f t="shared" si="74"/>
        <v>0</v>
      </c>
      <c r="AW228" s="12">
        <f t="shared" si="75"/>
        <v>0</v>
      </c>
      <c r="AX228" s="12">
        <f t="shared" si="76"/>
        <v>0</v>
      </c>
      <c r="AY228" s="12">
        <f t="shared" si="82"/>
        <v>0</v>
      </c>
      <c r="AZ228" s="12">
        <f t="shared" si="83"/>
        <v>0</v>
      </c>
      <c r="BA228" s="12">
        <f t="shared" si="84"/>
        <v>0</v>
      </c>
      <c r="BB228" s="12">
        <f t="shared" si="85"/>
        <v>0</v>
      </c>
      <c r="BC228" s="12">
        <f t="shared" si="86"/>
        <v>0</v>
      </c>
      <c r="BD228" s="12">
        <f t="shared" si="87"/>
        <v>0</v>
      </c>
      <c r="BE228" s="12">
        <f t="shared" si="88"/>
        <v>0</v>
      </c>
      <c r="BF228" s="12">
        <f t="shared" si="89"/>
        <v>0</v>
      </c>
      <c r="BG228" s="12">
        <f t="shared" si="90"/>
        <v>0</v>
      </c>
      <c r="BH228" s="12">
        <f t="shared" si="91"/>
        <v>0</v>
      </c>
    </row>
    <row r="229" spans="1:60" ht="27.75" customHeight="1">
      <c r="A229" s="45" t="str">
        <f t="shared" si="77"/>
        <v/>
      </c>
      <c r="B229" s="60"/>
      <c r="C229" s="61"/>
      <c r="D229" s="62"/>
      <c r="E229" s="63"/>
      <c r="F229" s="37"/>
      <c r="G229" s="36"/>
      <c r="H229" s="38"/>
      <c r="I229" s="38"/>
      <c r="J229" s="35"/>
      <c r="L229" s="39"/>
      <c r="M229" s="39"/>
      <c r="N229" s="62"/>
      <c r="O229" s="64"/>
      <c r="P229" s="64"/>
      <c r="Q229" s="65"/>
      <c r="R229" s="39"/>
      <c r="S229" s="46"/>
      <c r="T229" s="46"/>
      <c r="U229" s="39"/>
      <c r="V229" s="40"/>
      <c r="W229" s="40"/>
      <c r="X229" s="40"/>
      <c r="Y229" s="12" t="str">
        <f>IFERROR(VLOOKUP($F229,PRM!$G$3:$H$5,2,FALSE),"")</f>
        <v/>
      </c>
      <c r="Z229" s="12" t="str">
        <f>IFERROR(VLOOKUP($G229,PRM!$I$3:$J$5,2,FALSE),"")</f>
        <v/>
      </c>
      <c r="AA229" s="12" t="str">
        <f>IFERROR(VLOOKUP(#REF!,PRM!$K$3:$L$4,2,FALSE),"")</f>
        <v/>
      </c>
      <c r="AB229" s="12" t="str">
        <f>IFERROR(VLOOKUP($N229,PRM!$M$3:$N$50,2,FALSE),"")</f>
        <v/>
      </c>
      <c r="AC229" s="12" t="str">
        <f>IFERROR(VLOOKUP($Z$3&amp;$V229,PRM!$Q$3:$R$31,2,FALSE),"")</f>
        <v/>
      </c>
      <c r="AD229" s="12">
        <f>IFERROR(VLOOKUP($Z$3&amp;$W229,PRM!$X$3:$Y$50,2,FALSE),"")</f>
        <v>0</v>
      </c>
      <c r="AE229" s="12">
        <f>IFERROR(VLOOKUP($Z$3&amp;$X229,PRM!$AC$3:$AD$45,2,FALSE),"")</f>
        <v>0</v>
      </c>
      <c r="AF229" s="12" t="str">
        <f>IFERROR(VLOOKUP($Z$3&amp;$V229,PRM!$Q$3:$T$31,3,FALSE),"")</f>
        <v/>
      </c>
      <c r="AG229" s="12" t="str">
        <f>IFERROR(IF($AF229=0,0,MATCH($Z$3,PRM!$U$3:'PRM'!$U$50,0)),"")</f>
        <v/>
      </c>
      <c r="AH229" s="12" t="str">
        <f>IF($Z$3="","",(IF($AF229=0,0,COUNTIF(PRM!$U$3:'PRM'!$U$50,$Z$3))))</f>
        <v/>
      </c>
      <c r="AI229" s="12" t="str">
        <f>IFERROR(VLOOKUP($Z$3&amp;$V229,PRM!$Q$3:$T$31,4,FALSE),"")</f>
        <v/>
      </c>
      <c r="AJ229" s="12" t="str">
        <f>IFERROR(IF($AI229=0,0,MATCH($Z$3,PRM!$Z$3:'PRM'!$Z$95,0)),"")</f>
        <v/>
      </c>
      <c r="AK229" s="12" t="str">
        <f>IF($Z$3="","",IF($AI229=0,0,COUNTIF(PRM!$Z$3:'PRM'!$Z$95,$Z$3)))</f>
        <v/>
      </c>
      <c r="AL229" s="12">
        <f t="shared" si="78"/>
        <v>0</v>
      </c>
      <c r="AM229" s="12">
        <f t="shared" si="79"/>
        <v>0</v>
      </c>
      <c r="AN229" s="12">
        <f t="shared" si="80"/>
        <v>0</v>
      </c>
      <c r="AO229" s="12">
        <f t="shared" si="81"/>
        <v>0</v>
      </c>
      <c r="AP229" s="12">
        <f t="shared" si="69"/>
        <v>0</v>
      </c>
      <c r="AQ229" s="12">
        <f t="shared" si="70"/>
        <v>0</v>
      </c>
      <c r="AR229" s="12">
        <f t="shared" si="71"/>
        <v>0</v>
      </c>
      <c r="AS229" s="12">
        <f t="shared" si="72"/>
        <v>0</v>
      </c>
      <c r="AT229" s="12">
        <f t="shared" si="73"/>
        <v>0</v>
      </c>
      <c r="AU229" s="12" t="e">
        <f>IF(#REF!&lt;&gt;"",IF(AA229="",1,0),0)</f>
        <v>#REF!</v>
      </c>
      <c r="AV229" s="12">
        <f t="shared" si="74"/>
        <v>0</v>
      </c>
      <c r="AW229" s="12">
        <f t="shared" si="75"/>
        <v>0</v>
      </c>
      <c r="AX229" s="12">
        <f t="shared" si="76"/>
        <v>0</v>
      </c>
      <c r="AY229" s="12">
        <f t="shared" si="82"/>
        <v>0</v>
      </c>
      <c r="AZ229" s="12">
        <f t="shared" si="83"/>
        <v>0</v>
      </c>
      <c r="BA229" s="12">
        <f t="shared" si="84"/>
        <v>0</v>
      </c>
      <c r="BB229" s="12">
        <f t="shared" si="85"/>
        <v>0</v>
      </c>
      <c r="BC229" s="12">
        <f t="shared" si="86"/>
        <v>0</v>
      </c>
      <c r="BD229" s="12">
        <f t="shared" si="87"/>
        <v>0</v>
      </c>
      <c r="BE229" s="12">
        <f t="shared" si="88"/>
        <v>0</v>
      </c>
      <c r="BF229" s="12">
        <f t="shared" si="89"/>
        <v>0</v>
      </c>
      <c r="BG229" s="12">
        <f t="shared" si="90"/>
        <v>0</v>
      </c>
      <c r="BH229" s="12">
        <f t="shared" si="91"/>
        <v>0</v>
      </c>
    </row>
    <row r="230" spans="1:60" ht="27.75" customHeight="1">
      <c r="A230" s="45" t="str">
        <f t="shared" si="77"/>
        <v/>
      </c>
      <c r="B230" s="60"/>
      <c r="C230" s="61"/>
      <c r="D230" s="62"/>
      <c r="E230" s="63"/>
      <c r="F230" s="37"/>
      <c r="G230" s="36"/>
      <c r="H230" s="38"/>
      <c r="I230" s="38"/>
      <c r="J230" s="35"/>
      <c r="L230" s="39"/>
      <c r="M230" s="39"/>
      <c r="N230" s="62"/>
      <c r="O230" s="64"/>
      <c r="P230" s="64"/>
      <c r="Q230" s="65"/>
      <c r="R230" s="39"/>
      <c r="S230" s="46"/>
      <c r="T230" s="46"/>
      <c r="U230" s="39"/>
      <c r="V230" s="40"/>
      <c r="W230" s="40"/>
      <c r="X230" s="40"/>
      <c r="Y230" s="12" t="str">
        <f>IFERROR(VLOOKUP($F230,PRM!$G$3:$H$5,2,FALSE),"")</f>
        <v/>
      </c>
      <c r="Z230" s="12" t="str">
        <f>IFERROR(VLOOKUP($G230,PRM!$I$3:$J$5,2,FALSE),"")</f>
        <v/>
      </c>
      <c r="AA230" s="12" t="str">
        <f>IFERROR(VLOOKUP(#REF!,PRM!$K$3:$L$4,2,FALSE),"")</f>
        <v/>
      </c>
      <c r="AB230" s="12" t="str">
        <f>IFERROR(VLOOKUP($N230,PRM!$M$3:$N$50,2,FALSE),"")</f>
        <v/>
      </c>
      <c r="AC230" s="12" t="str">
        <f>IFERROR(VLOOKUP($Z$3&amp;$V230,PRM!$Q$3:$R$31,2,FALSE),"")</f>
        <v/>
      </c>
      <c r="AD230" s="12">
        <f>IFERROR(VLOOKUP($Z$3&amp;$W230,PRM!$X$3:$Y$50,2,FALSE),"")</f>
        <v>0</v>
      </c>
      <c r="AE230" s="12">
        <f>IFERROR(VLOOKUP($Z$3&amp;$X230,PRM!$AC$3:$AD$45,2,FALSE),"")</f>
        <v>0</v>
      </c>
      <c r="AF230" s="12" t="str">
        <f>IFERROR(VLOOKUP($Z$3&amp;$V230,PRM!$Q$3:$T$31,3,FALSE),"")</f>
        <v/>
      </c>
      <c r="AG230" s="12" t="str">
        <f>IFERROR(IF($AF230=0,0,MATCH($Z$3,PRM!$U$3:'PRM'!$U$50,0)),"")</f>
        <v/>
      </c>
      <c r="AH230" s="12" t="str">
        <f>IF($Z$3="","",(IF($AF230=0,0,COUNTIF(PRM!$U$3:'PRM'!$U$50,$Z$3))))</f>
        <v/>
      </c>
      <c r="AI230" s="12" t="str">
        <f>IFERROR(VLOOKUP($Z$3&amp;$V230,PRM!$Q$3:$T$31,4,FALSE),"")</f>
        <v/>
      </c>
      <c r="AJ230" s="12" t="str">
        <f>IFERROR(IF($AI230=0,0,MATCH($Z$3,PRM!$Z$3:'PRM'!$Z$95,0)),"")</f>
        <v/>
      </c>
      <c r="AK230" s="12" t="str">
        <f>IF($Z$3="","",IF($AI230=0,0,COUNTIF(PRM!$Z$3:'PRM'!$Z$95,$Z$3)))</f>
        <v/>
      </c>
      <c r="AL230" s="12">
        <f t="shared" si="78"/>
        <v>0</v>
      </c>
      <c r="AM230" s="12">
        <f t="shared" si="79"/>
        <v>0</v>
      </c>
      <c r="AN230" s="12">
        <f t="shared" si="80"/>
        <v>0</v>
      </c>
      <c r="AO230" s="12">
        <f t="shared" si="81"/>
        <v>0</v>
      </c>
      <c r="AP230" s="12">
        <f t="shared" si="69"/>
        <v>0</v>
      </c>
      <c r="AQ230" s="12">
        <f t="shared" si="70"/>
        <v>0</v>
      </c>
      <c r="AR230" s="12">
        <f t="shared" si="71"/>
        <v>0</v>
      </c>
      <c r="AS230" s="12">
        <f t="shared" si="72"/>
        <v>0</v>
      </c>
      <c r="AT230" s="12">
        <f t="shared" si="73"/>
        <v>0</v>
      </c>
      <c r="AU230" s="12" t="e">
        <f>IF(#REF!&lt;&gt;"",IF(AA230="",1,0),0)</f>
        <v>#REF!</v>
      </c>
      <c r="AV230" s="12">
        <f t="shared" si="74"/>
        <v>0</v>
      </c>
      <c r="AW230" s="12">
        <f t="shared" si="75"/>
        <v>0</v>
      </c>
      <c r="AX230" s="12">
        <f t="shared" si="76"/>
        <v>0</v>
      </c>
      <c r="AY230" s="12">
        <f t="shared" si="82"/>
        <v>0</v>
      </c>
      <c r="AZ230" s="12">
        <f t="shared" si="83"/>
        <v>0</v>
      </c>
      <c r="BA230" s="12">
        <f t="shared" si="84"/>
        <v>0</v>
      </c>
      <c r="BB230" s="12">
        <f t="shared" si="85"/>
        <v>0</v>
      </c>
      <c r="BC230" s="12">
        <f t="shared" si="86"/>
        <v>0</v>
      </c>
      <c r="BD230" s="12">
        <f t="shared" si="87"/>
        <v>0</v>
      </c>
      <c r="BE230" s="12">
        <f t="shared" si="88"/>
        <v>0</v>
      </c>
      <c r="BF230" s="12">
        <f t="shared" si="89"/>
        <v>0</v>
      </c>
      <c r="BG230" s="12">
        <f t="shared" si="90"/>
        <v>0</v>
      </c>
      <c r="BH230" s="12">
        <f t="shared" si="91"/>
        <v>0</v>
      </c>
    </row>
    <row r="231" spans="1:60" ht="27.75" customHeight="1">
      <c r="A231" s="45" t="str">
        <f t="shared" si="77"/>
        <v/>
      </c>
      <c r="B231" s="60"/>
      <c r="C231" s="61"/>
      <c r="D231" s="62"/>
      <c r="E231" s="63"/>
      <c r="F231" s="37"/>
      <c r="G231" s="36"/>
      <c r="H231" s="38"/>
      <c r="I231" s="38"/>
      <c r="J231" s="35"/>
      <c r="L231" s="39"/>
      <c r="M231" s="39"/>
      <c r="N231" s="62"/>
      <c r="O231" s="64"/>
      <c r="P231" s="64"/>
      <c r="Q231" s="65"/>
      <c r="R231" s="39"/>
      <c r="S231" s="46"/>
      <c r="T231" s="46"/>
      <c r="U231" s="39"/>
      <c r="V231" s="40"/>
      <c r="W231" s="40"/>
      <c r="X231" s="40"/>
      <c r="Y231" s="12" t="str">
        <f>IFERROR(VLOOKUP($F231,PRM!$G$3:$H$5,2,FALSE),"")</f>
        <v/>
      </c>
      <c r="Z231" s="12" t="str">
        <f>IFERROR(VLOOKUP($G231,PRM!$I$3:$J$5,2,FALSE),"")</f>
        <v/>
      </c>
      <c r="AA231" s="12" t="str">
        <f>IFERROR(VLOOKUP(#REF!,PRM!$K$3:$L$4,2,FALSE),"")</f>
        <v/>
      </c>
      <c r="AB231" s="12" t="str">
        <f>IFERROR(VLOOKUP($N231,PRM!$M$3:$N$50,2,FALSE),"")</f>
        <v/>
      </c>
      <c r="AC231" s="12" t="str">
        <f>IFERROR(VLOOKUP($Z$3&amp;$V231,PRM!$Q$3:$R$31,2,FALSE),"")</f>
        <v/>
      </c>
      <c r="AD231" s="12">
        <f>IFERROR(VLOOKUP($Z$3&amp;$W231,PRM!$X$3:$Y$50,2,FALSE),"")</f>
        <v>0</v>
      </c>
      <c r="AE231" s="12">
        <f>IFERROR(VLOOKUP($Z$3&amp;$X231,PRM!$AC$3:$AD$45,2,FALSE),"")</f>
        <v>0</v>
      </c>
      <c r="AF231" s="12" t="str">
        <f>IFERROR(VLOOKUP($Z$3&amp;$V231,PRM!$Q$3:$T$31,3,FALSE),"")</f>
        <v/>
      </c>
      <c r="AG231" s="12" t="str">
        <f>IFERROR(IF($AF231=0,0,MATCH($Z$3,PRM!$U$3:'PRM'!$U$50,0)),"")</f>
        <v/>
      </c>
      <c r="AH231" s="12" t="str">
        <f>IF($Z$3="","",(IF($AF231=0,0,COUNTIF(PRM!$U$3:'PRM'!$U$50,$Z$3))))</f>
        <v/>
      </c>
      <c r="AI231" s="12" t="str">
        <f>IFERROR(VLOOKUP($Z$3&amp;$V231,PRM!$Q$3:$T$31,4,FALSE),"")</f>
        <v/>
      </c>
      <c r="AJ231" s="12" t="str">
        <f>IFERROR(IF($AI231=0,0,MATCH($Z$3,PRM!$Z$3:'PRM'!$Z$95,0)),"")</f>
        <v/>
      </c>
      <c r="AK231" s="12" t="str">
        <f>IF($Z$3="","",IF($AI231=0,0,COUNTIF(PRM!$Z$3:'PRM'!$Z$95,$Z$3)))</f>
        <v/>
      </c>
      <c r="AL231" s="12">
        <f t="shared" si="78"/>
        <v>0</v>
      </c>
      <c r="AM231" s="12">
        <f t="shared" si="79"/>
        <v>0</v>
      </c>
      <c r="AN231" s="12">
        <f t="shared" si="80"/>
        <v>0</v>
      </c>
      <c r="AO231" s="12">
        <f t="shared" si="81"/>
        <v>0</v>
      </c>
      <c r="AP231" s="12">
        <f t="shared" si="69"/>
        <v>0</v>
      </c>
      <c r="AQ231" s="12">
        <f t="shared" si="70"/>
        <v>0</v>
      </c>
      <c r="AR231" s="12">
        <f t="shared" si="71"/>
        <v>0</v>
      </c>
      <c r="AS231" s="12">
        <f t="shared" si="72"/>
        <v>0</v>
      </c>
      <c r="AT231" s="12">
        <f t="shared" si="73"/>
        <v>0</v>
      </c>
      <c r="AU231" s="12" t="e">
        <f>IF(#REF!&lt;&gt;"",IF(AA231="",1,0),0)</f>
        <v>#REF!</v>
      </c>
      <c r="AV231" s="12">
        <f t="shared" si="74"/>
        <v>0</v>
      </c>
      <c r="AW231" s="12">
        <f t="shared" si="75"/>
        <v>0</v>
      </c>
      <c r="AX231" s="12">
        <f t="shared" si="76"/>
        <v>0</v>
      </c>
      <c r="AY231" s="12">
        <f t="shared" si="82"/>
        <v>0</v>
      </c>
      <c r="AZ231" s="12">
        <f t="shared" si="83"/>
        <v>0</v>
      </c>
      <c r="BA231" s="12">
        <f t="shared" si="84"/>
        <v>0</v>
      </c>
      <c r="BB231" s="12">
        <f t="shared" si="85"/>
        <v>0</v>
      </c>
      <c r="BC231" s="12">
        <f t="shared" si="86"/>
        <v>0</v>
      </c>
      <c r="BD231" s="12">
        <f t="shared" si="87"/>
        <v>0</v>
      </c>
      <c r="BE231" s="12">
        <f t="shared" si="88"/>
        <v>0</v>
      </c>
      <c r="BF231" s="12">
        <f t="shared" si="89"/>
        <v>0</v>
      </c>
      <c r="BG231" s="12">
        <f t="shared" si="90"/>
        <v>0</v>
      </c>
      <c r="BH231" s="12">
        <f t="shared" si="91"/>
        <v>0</v>
      </c>
    </row>
    <row r="232" spans="1:60" ht="27.75" customHeight="1">
      <c r="A232" s="45" t="str">
        <f t="shared" si="77"/>
        <v/>
      </c>
      <c r="B232" s="60"/>
      <c r="C232" s="61"/>
      <c r="D232" s="62"/>
      <c r="E232" s="63"/>
      <c r="F232" s="37"/>
      <c r="G232" s="36"/>
      <c r="H232" s="38"/>
      <c r="I232" s="38"/>
      <c r="J232" s="35"/>
      <c r="L232" s="39"/>
      <c r="M232" s="39"/>
      <c r="N232" s="62"/>
      <c r="O232" s="64"/>
      <c r="P232" s="64"/>
      <c r="Q232" s="65"/>
      <c r="R232" s="39"/>
      <c r="S232" s="46"/>
      <c r="T232" s="46"/>
      <c r="U232" s="39"/>
      <c r="V232" s="40"/>
      <c r="W232" s="40"/>
      <c r="X232" s="40"/>
      <c r="Y232" s="12" t="str">
        <f>IFERROR(VLOOKUP($F232,PRM!$G$3:$H$5,2,FALSE),"")</f>
        <v/>
      </c>
      <c r="Z232" s="12" t="str">
        <f>IFERROR(VLOOKUP($G232,PRM!$I$3:$J$5,2,FALSE),"")</f>
        <v/>
      </c>
      <c r="AA232" s="12" t="str">
        <f>IFERROR(VLOOKUP(#REF!,PRM!$K$3:$L$4,2,FALSE),"")</f>
        <v/>
      </c>
      <c r="AB232" s="12" t="str">
        <f>IFERROR(VLOOKUP($N232,PRM!$M$3:$N$50,2,FALSE),"")</f>
        <v/>
      </c>
      <c r="AC232" s="12" t="str">
        <f>IFERROR(VLOOKUP($Z$3&amp;$V232,PRM!$Q$3:$R$31,2,FALSE),"")</f>
        <v/>
      </c>
      <c r="AD232" s="12">
        <f>IFERROR(VLOOKUP($Z$3&amp;$W232,PRM!$X$3:$Y$50,2,FALSE),"")</f>
        <v>0</v>
      </c>
      <c r="AE232" s="12">
        <f>IFERROR(VLOOKUP($Z$3&amp;$X232,PRM!$AC$3:$AD$45,2,FALSE),"")</f>
        <v>0</v>
      </c>
      <c r="AF232" s="12" t="str">
        <f>IFERROR(VLOOKUP($Z$3&amp;$V232,PRM!$Q$3:$T$31,3,FALSE),"")</f>
        <v/>
      </c>
      <c r="AG232" s="12" t="str">
        <f>IFERROR(IF($AF232=0,0,MATCH($Z$3,PRM!$U$3:'PRM'!$U$50,0)),"")</f>
        <v/>
      </c>
      <c r="AH232" s="12" t="str">
        <f>IF($Z$3="","",(IF($AF232=0,0,COUNTIF(PRM!$U$3:'PRM'!$U$50,$Z$3))))</f>
        <v/>
      </c>
      <c r="AI232" s="12" t="str">
        <f>IFERROR(VLOOKUP($Z$3&amp;$V232,PRM!$Q$3:$T$31,4,FALSE),"")</f>
        <v/>
      </c>
      <c r="AJ232" s="12" t="str">
        <f>IFERROR(IF($AI232=0,0,MATCH($Z$3,PRM!$Z$3:'PRM'!$Z$95,0)),"")</f>
        <v/>
      </c>
      <c r="AK232" s="12" t="str">
        <f>IF($Z$3="","",IF($AI232=0,0,COUNTIF(PRM!$Z$3:'PRM'!$Z$95,$Z$3)))</f>
        <v/>
      </c>
      <c r="AL232" s="12">
        <f t="shared" si="78"/>
        <v>0</v>
      </c>
      <c r="AM232" s="12">
        <f t="shared" si="79"/>
        <v>0</v>
      </c>
      <c r="AN232" s="12">
        <f t="shared" si="80"/>
        <v>0</v>
      </c>
      <c r="AO232" s="12">
        <f t="shared" si="81"/>
        <v>0</v>
      </c>
      <c r="AP232" s="12">
        <f t="shared" si="69"/>
        <v>0</v>
      </c>
      <c r="AQ232" s="12">
        <f t="shared" si="70"/>
        <v>0</v>
      </c>
      <c r="AR232" s="12">
        <f t="shared" si="71"/>
        <v>0</v>
      </c>
      <c r="AS232" s="12">
        <f t="shared" si="72"/>
        <v>0</v>
      </c>
      <c r="AT232" s="12">
        <f t="shared" si="73"/>
        <v>0</v>
      </c>
      <c r="AU232" s="12" t="e">
        <f>IF(#REF!&lt;&gt;"",IF(AA232="",1,0),0)</f>
        <v>#REF!</v>
      </c>
      <c r="AV232" s="12">
        <f t="shared" si="74"/>
        <v>0</v>
      </c>
      <c r="AW232" s="12">
        <f t="shared" si="75"/>
        <v>0</v>
      </c>
      <c r="AX232" s="12">
        <f t="shared" si="76"/>
        <v>0</v>
      </c>
      <c r="AY232" s="12">
        <f t="shared" si="82"/>
        <v>0</v>
      </c>
      <c r="AZ232" s="12">
        <f t="shared" si="83"/>
        <v>0</v>
      </c>
      <c r="BA232" s="12">
        <f t="shared" si="84"/>
        <v>0</v>
      </c>
      <c r="BB232" s="12">
        <f t="shared" si="85"/>
        <v>0</v>
      </c>
      <c r="BC232" s="12">
        <f t="shared" si="86"/>
        <v>0</v>
      </c>
      <c r="BD232" s="12">
        <f t="shared" si="87"/>
        <v>0</v>
      </c>
      <c r="BE232" s="12">
        <f t="shared" si="88"/>
        <v>0</v>
      </c>
      <c r="BF232" s="12">
        <f t="shared" si="89"/>
        <v>0</v>
      </c>
      <c r="BG232" s="12">
        <f t="shared" si="90"/>
        <v>0</v>
      </c>
      <c r="BH232" s="12">
        <f t="shared" si="91"/>
        <v>0</v>
      </c>
    </row>
    <row r="233" spans="1:60" ht="27.75" customHeight="1">
      <c r="A233" s="45" t="str">
        <f t="shared" si="77"/>
        <v/>
      </c>
      <c r="B233" s="60"/>
      <c r="C233" s="61"/>
      <c r="D233" s="62"/>
      <c r="E233" s="63"/>
      <c r="F233" s="37"/>
      <c r="G233" s="36"/>
      <c r="H233" s="38"/>
      <c r="I233" s="38"/>
      <c r="J233" s="35"/>
      <c r="L233" s="39"/>
      <c r="M233" s="39"/>
      <c r="N233" s="62"/>
      <c r="O233" s="64"/>
      <c r="P233" s="64"/>
      <c r="Q233" s="65"/>
      <c r="R233" s="39"/>
      <c r="S233" s="46"/>
      <c r="T233" s="46"/>
      <c r="U233" s="39"/>
      <c r="V233" s="40"/>
      <c r="W233" s="40"/>
      <c r="X233" s="40"/>
      <c r="Y233" s="12" t="str">
        <f>IFERROR(VLOOKUP($F233,PRM!$G$3:$H$5,2,FALSE),"")</f>
        <v/>
      </c>
      <c r="Z233" s="12" t="str">
        <f>IFERROR(VLOOKUP($G233,PRM!$I$3:$J$5,2,FALSE),"")</f>
        <v/>
      </c>
      <c r="AA233" s="12" t="str">
        <f>IFERROR(VLOOKUP(#REF!,PRM!$K$3:$L$4,2,FALSE),"")</f>
        <v/>
      </c>
      <c r="AB233" s="12" t="str">
        <f>IFERROR(VLOOKUP($N233,PRM!$M$3:$N$50,2,FALSE),"")</f>
        <v/>
      </c>
      <c r="AC233" s="12" t="str">
        <f>IFERROR(VLOOKUP($Z$3&amp;$V233,PRM!$Q$3:$R$31,2,FALSE),"")</f>
        <v/>
      </c>
      <c r="AD233" s="12">
        <f>IFERROR(VLOOKUP($Z$3&amp;$W233,PRM!$X$3:$Y$50,2,FALSE),"")</f>
        <v>0</v>
      </c>
      <c r="AE233" s="12">
        <f>IFERROR(VLOOKUP($Z$3&amp;$X233,PRM!$AC$3:$AD$45,2,FALSE),"")</f>
        <v>0</v>
      </c>
      <c r="AF233" s="12" t="str">
        <f>IFERROR(VLOOKUP($Z$3&amp;$V233,PRM!$Q$3:$T$31,3,FALSE),"")</f>
        <v/>
      </c>
      <c r="AG233" s="12" t="str">
        <f>IFERROR(IF($AF233=0,0,MATCH($Z$3,PRM!$U$3:'PRM'!$U$50,0)),"")</f>
        <v/>
      </c>
      <c r="AH233" s="12" t="str">
        <f>IF($Z$3="","",(IF($AF233=0,0,COUNTIF(PRM!$U$3:'PRM'!$U$50,$Z$3))))</f>
        <v/>
      </c>
      <c r="AI233" s="12" t="str">
        <f>IFERROR(VLOOKUP($Z$3&amp;$V233,PRM!$Q$3:$T$31,4,FALSE),"")</f>
        <v/>
      </c>
      <c r="AJ233" s="12" t="str">
        <f>IFERROR(IF($AI233=0,0,MATCH($Z$3,PRM!$Z$3:'PRM'!$Z$95,0)),"")</f>
        <v/>
      </c>
      <c r="AK233" s="12" t="str">
        <f>IF($Z$3="","",IF($AI233=0,0,COUNTIF(PRM!$Z$3:'PRM'!$Z$95,$Z$3)))</f>
        <v/>
      </c>
      <c r="AL233" s="12">
        <f t="shared" si="78"/>
        <v>0</v>
      </c>
      <c r="AM233" s="12">
        <f t="shared" si="79"/>
        <v>0</v>
      </c>
      <c r="AN233" s="12">
        <f t="shared" si="80"/>
        <v>0</v>
      </c>
      <c r="AO233" s="12">
        <f t="shared" si="81"/>
        <v>0</v>
      </c>
      <c r="AP233" s="12">
        <f t="shared" si="69"/>
        <v>0</v>
      </c>
      <c r="AQ233" s="12">
        <f t="shared" si="70"/>
        <v>0</v>
      </c>
      <c r="AR233" s="12">
        <f t="shared" si="71"/>
        <v>0</v>
      </c>
      <c r="AS233" s="12">
        <f t="shared" si="72"/>
        <v>0</v>
      </c>
      <c r="AT233" s="12">
        <f t="shared" si="73"/>
        <v>0</v>
      </c>
      <c r="AU233" s="12" t="e">
        <f>IF(#REF!&lt;&gt;"",IF(AA233="",1,0),0)</f>
        <v>#REF!</v>
      </c>
      <c r="AV233" s="12">
        <f t="shared" si="74"/>
        <v>0</v>
      </c>
      <c r="AW233" s="12">
        <f t="shared" si="75"/>
        <v>0</v>
      </c>
      <c r="AX233" s="12">
        <f t="shared" si="76"/>
        <v>0</v>
      </c>
      <c r="AY233" s="12">
        <f t="shared" si="82"/>
        <v>0</v>
      </c>
      <c r="AZ233" s="12">
        <f t="shared" si="83"/>
        <v>0</v>
      </c>
      <c r="BA233" s="12">
        <f t="shared" si="84"/>
        <v>0</v>
      </c>
      <c r="BB233" s="12">
        <f t="shared" si="85"/>
        <v>0</v>
      </c>
      <c r="BC233" s="12">
        <f t="shared" si="86"/>
        <v>0</v>
      </c>
      <c r="BD233" s="12">
        <f t="shared" si="87"/>
        <v>0</v>
      </c>
      <c r="BE233" s="12">
        <f t="shared" si="88"/>
        <v>0</v>
      </c>
      <c r="BF233" s="12">
        <f t="shared" si="89"/>
        <v>0</v>
      </c>
      <c r="BG233" s="12">
        <f t="shared" si="90"/>
        <v>0</v>
      </c>
      <c r="BH233" s="12">
        <f t="shared" si="91"/>
        <v>0</v>
      </c>
    </row>
    <row r="234" spans="1:60" ht="27.75" customHeight="1">
      <c r="A234" s="45" t="str">
        <f t="shared" si="77"/>
        <v/>
      </c>
      <c r="B234" s="60"/>
      <c r="C234" s="61"/>
      <c r="D234" s="62"/>
      <c r="E234" s="63"/>
      <c r="F234" s="37"/>
      <c r="G234" s="36"/>
      <c r="H234" s="38"/>
      <c r="I234" s="38"/>
      <c r="J234" s="35"/>
      <c r="L234" s="39"/>
      <c r="M234" s="39"/>
      <c r="N234" s="62"/>
      <c r="O234" s="64"/>
      <c r="P234" s="64"/>
      <c r="Q234" s="65"/>
      <c r="R234" s="39"/>
      <c r="S234" s="46"/>
      <c r="T234" s="46"/>
      <c r="U234" s="39"/>
      <c r="V234" s="40"/>
      <c r="W234" s="40"/>
      <c r="X234" s="40"/>
      <c r="Y234" s="12" t="str">
        <f>IFERROR(VLOOKUP($F234,PRM!$G$3:$H$5,2,FALSE),"")</f>
        <v/>
      </c>
      <c r="Z234" s="12" t="str">
        <f>IFERROR(VLOOKUP($G234,PRM!$I$3:$J$5,2,FALSE),"")</f>
        <v/>
      </c>
      <c r="AA234" s="12" t="str">
        <f>IFERROR(VLOOKUP(#REF!,PRM!$K$3:$L$4,2,FALSE),"")</f>
        <v/>
      </c>
      <c r="AB234" s="12" t="str">
        <f>IFERROR(VLOOKUP($N234,PRM!$M$3:$N$50,2,FALSE),"")</f>
        <v/>
      </c>
      <c r="AC234" s="12" t="str">
        <f>IFERROR(VLOOKUP($Z$3&amp;$V234,PRM!$Q$3:$R$31,2,FALSE),"")</f>
        <v/>
      </c>
      <c r="AD234" s="12">
        <f>IFERROR(VLOOKUP($Z$3&amp;$W234,PRM!$X$3:$Y$50,2,FALSE),"")</f>
        <v>0</v>
      </c>
      <c r="AE234" s="12">
        <f>IFERROR(VLOOKUP($Z$3&amp;$X234,PRM!$AC$3:$AD$45,2,FALSE),"")</f>
        <v>0</v>
      </c>
      <c r="AF234" s="12" t="str">
        <f>IFERROR(VLOOKUP($Z$3&amp;$V234,PRM!$Q$3:$T$31,3,FALSE),"")</f>
        <v/>
      </c>
      <c r="AG234" s="12" t="str">
        <f>IFERROR(IF($AF234=0,0,MATCH($Z$3,PRM!$U$3:'PRM'!$U$50,0)),"")</f>
        <v/>
      </c>
      <c r="AH234" s="12" t="str">
        <f>IF($Z$3="","",(IF($AF234=0,0,COUNTIF(PRM!$U$3:'PRM'!$U$50,$Z$3))))</f>
        <v/>
      </c>
      <c r="AI234" s="12" t="str">
        <f>IFERROR(VLOOKUP($Z$3&amp;$V234,PRM!$Q$3:$T$31,4,FALSE),"")</f>
        <v/>
      </c>
      <c r="AJ234" s="12" t="str">
        <f>IFERROR(IF($AI234=0,0,MATCH($Z$3,PRM!$Z$3:'PRM'!$Z$95,0)),"")</f>
        <v/>
      </c>
      <c r="AK234" s="12" t="str">
        <f>IF($Z$3="","",IF($AI234=0,0,COUNTIF(PRM!$Z$3:'PRM'!$Z$95,$Z$3)))</f>
        <v/>
      </c>
      <c r="AL234" s="12">
        <f t="shared" si="78"/>
        <v>0</v>
      </c>
      <c r="AM234" s="12">
        <f t="shared" si="79"/>
        <v>0</v>
      </c>
      <c r="AN234" s="12">
        <f t="shared" si="80"/>
        <v>0</v>
      </c>
      <c r="AO234" s="12">
        <f t="shared" si="81"/>
        <v>0</v>
      </c>
      <c r="AP234" s="12">
        <f t="shared" si="69"/>
        <v>0</v>
      </c>
      <c r="AQ234" s="12">
        <f t="shared" si="70"/>
        <v>0</v>
      </c>
      <c r="AR234" s="12">
        <f t="shared" si="71"/>
        <v>0</v>
      </c>
      <c r="AS234" s="12">
        <f t="shared" si="72"/>
        <v>0</v>
      </c>
      <c r="AT234" s="12">
        <f t="shared" si="73"/>
        <v>0</v>
      </c>
      <c r="AU234" s="12" t="e">
        <f>IF(#REF!&lt;&gt;"",IF(AA234="",1,0),0)</f>
        <v>#REF!</v>
      </c>
      <c r="AV234" s="12">
        <f t="shared" si="74"/>
        <v>0</v>
      </c>
      <c r="AW234" s="12">
        <f t="shared" si="75"/>
        <v>0</v>
      </c>
      <c r="AX234" s="12">
        <f t="shared" si="76"/>
        <v>0</v>
      </c>
      <c r="AY234" s="12">
        <f t="shared" si="82"/>
        <v>0</v>
      </c>
      <c r="AZ234" s="12">
        <f t="shared" si="83"/>
        <v>0</v>
      </c>
      <c r="BA234" s="12">
        <f t="shared" si="84"/>
        <v>0</v>
      </c>
      <c r="BB234" s="12">
        <f t="shared" si="85"/>
        <v>0</v>
      </c>
      <c r="BC234" s="12">
        <f t="shared" si="86"/>
        <v>0</v>
      </c>
      <c r="BD234" s="12">
        <f t="shared" si="87"/>
        <v>0</v>
      </c>
      <c r="BE234" s="12">
        <f t="shared" si="88"/>
        <v>0</v>
      </c>
      <c r="BF234" s="12">
        <f t="shared" si="89"/>
        <v>0</v>
      </c>
      <c r="BG234" s="12">
        <f t="shared" si="90"/>
        <v>0</v>
      </c>
      <c r="BH234" s="12">
        <f t="shared" si="91"/>
        <v>0</v>
      </c>
    </row>
    <row r="235" spans="1:60" ht="27.75" customHeight="1">
      <c r="A235" s="45" t="str">
        <f t="shared" si="77"/>
        <v/>
      </c>
      <c r="B235" s="60"/>
      <c r="C235" s="61"/>
      <c r="D235" s="62"/>
      <c r="E235" s="63"/>
      <c r="F235" s="37"/>
      <c r="G235" s="36"/>
      <c r="H235" s="38"/>
      <c r="I235" s="38"/>
      <c r="J235" s="35"/>
      <c r="L235" s="39"/>
      <c r="M235" s="39"/>
      <c r="N235" s="62"/>
      <c r="O235" s="64"/>
      <c r="P235" s="64"/>
      <c r="Q235" s="65"/>
      <c r="R235" s="39"/>
      <c r="S235" s="46"/>
      <c r="T235" s="46"/>
      <c r="U235" s="39"/>
      <c r="V235" s="40"/>
      <c r="W235" s="40"/>
      <c r="X235" s="40"/>
      <c r="Y235" s="12" t="str">
        <f>IFERROR(VLOOKUP($F235,PRM!$G$3:$H$5,2,FALSE),"")</f>
        <v/>
      </c>
      <c r="Z235" s="12" t="str">
        <f>IFERROR(VLOOKUP($G235,PRM!$I$3:$J$5,2,FALSE),"")</f>
        <v/>
      </c>
      <c r="AA235" s="12" t="str">
        <f>IFERROR(VLOOKUP(#REF!,PRM!$K$3:$L$4,2,FALSE),"")</f>
        <v/>
      </c>
      <c r="AB235" s="12" t="str">
        <f>IFERROR(VLOOKUP($N235,PRM!$M$3:$N$50,2,FALSE),"")</f>
        <v/>
      </c>
      <c r="AC235" s="12" t="str">
        <f>IFERROR(VLOOKUP($Z$3&amp;$V235,PRM!$Q$3:$R$31,2,FALSE),"")</f>
        <v/>
      </c>
      <c r="AD235" s="12">
        <f>IFERROR(VLOOKUP($Z$3&amp;$W235,PRM!$X$3:$Y$50,2,FALSE),"")</f>
        <v>0</v>
      </c>
      <c r="AE235" s="12">
        <f>IFERROR(VLOOKUP($Z$3&amp;$X235,PRM!$AC$3:$AD$45,2,FALSE),"")</f>
        <v>0</v>
      </c>
      <c r="AF235" s="12" t="str">
        <f>IFERROR(VLOOKUP($Z$3&amp;$V235,PRM!$Q$3:$T$31,3,FALSE),"")</f>
        <v/>
      </c>
      <c r="AG235" s="12" t="str">
        <f>IFERROR(IF($AF235=0,0,MATCH($Z$3,PRM!$U$3:'PRM'!$U$50,0)),"")</f>
        <v/>
      </c>
      <c r="AH235" s="12" t="str">
        <f>IF($Z$3="","",(IF($AF235=0,0,COUNTIF(PRM!$U$3:'PRM'!$U$50,$Z$3))))</f>
        <v/>
      </c>
      <c r="AI235" s="12" t="str">
        <f>IFERROR(VLOOKUP($Z$3&amp;$V235,PRM!$Q$3:$T$31,4,FALSE),"")</f>
        <v/>
      </c>
      <c r="AJ235" s="12" t="str">
        <f>IFERROR(IF($AI235=0,0,MATCH($Z$3,PRM!$Z$3:'PRM'!$Z$95,0)),"")</f>
        <v/>
      </c>
      <c r="AK235" s="12" t="str">
        <f>IF($Z$3="","",IF($AI235=0,0,COUNTIF(PRM!$Z$3:'PRM'!$Z$95,$Z$3)))</f>
        <v/>
      </c>
      <c r="AL235" s="12">
        <f t="shared" si="78"/>
        <v>0</v>
      </c>
      <c r="AM235" s="12">
        <f t="shared" si="79"/>
        <v>0</v>
      </c>
      <c r="AN235" s="12">
        <f t="shared" si="80"/>
        <v>0</v>
      </c>
      <c r="AO235" s="12">
        <f t="shared" si="81"/>
        <v>0</v>
      </c>
      <c r="AP235" s="12">
        <f t="shared" si="69"/>
        <v>0</v>
      </c>
      <c r="AQ235" s="12">
        <f t="shared" si="70"/>
        <v>0</v>
      </c>
      <c r="AR235" s="12">
        <f t="shared" si="71"/>
        <v>0</v>
      </c>
      <c r="AS235" s="12">
        <f t="shared" si="72"/>
        <v>0</v>
      </c>
      <c r="AT235" s="12">
        <f t="shared" si="73"/>
        <v>0</v>
      </c>
      <c r="AU235" s="12" t="e">
        <f>IF(#REF!&lt;&gt;"",IF(AA235="",1,0),0)</f>
        <v>#REF!</v>
      </c>
      <c r="AV235" s="12">
        <f t="shared" si="74"/>
        <v>0</v>
      </c>
      <c r="AW235" s="12">
        <f t="shared" si="75"/>
        <v>0</v>
      </c>
      <c r="AX235" s="12">
        <f t="shared" si="76"/>
        <v>0</v>
      </c>
      <c r="AY235" s="12">
        <f t="shared" si="82"/>
        <v>0</v>
      </c>
      <c r="AZ235" s="12">
        <f t="shared" si="83"/>
        <v>0</v>
      </c>
      <c r="BA235" s="12">
        <f t="shared" si="84"/>
        <v>0</v>
      </c>
      <c r="BB235" s="12">
        <f t="shared" si="85"/>
        <v>0</v>
      </c>
      <c r="BC235" s="12">
        <f t="shared" si="86"/>
        <v>0</v>
      </c>
      <c r="BD235" s="12">
        <f t="shared" si="87"/>
        <v>0</v>
      </c>
      <c r="BE235" s="12">
        <f t="shared" si="88"/>
        <v>0</v>
      </c>
      <c r="BF235" s="12">
        <f t="shared" si="89"/>
        <v>0</v>
      </c>
      <c r="BG235" s="12">
        <f t="shared" si="90"/>
        <v>0</v>
      </c>
      <c r="BH235" s="12">
        <f t="shared" si="91"/>
        <v>0</v>
      </c>
    </row>
    <row r="236" spans="1:60" ht="27.75" customHeight="1">
      <c r="A236" s="45" t="str">
        <f t="shared" si="77"/>
        <v/>
      </c>
      <c r="B236" s="60"/>
      <c r="C236" s="61"/>
      <c r="D236" s="62"/>
      <c r="E236" s="63"/>
      <c r="F236" s="37"/>
      <c r="G236" s="36"/>
      <c r="H236" s="38"/>
      <c r="I236" s="38"/>
      <c r="J236" s="35"/>
      <c r="L236" s="39"/>
      <c r="M236" s="39"/>
      <c r="N236" s="62"/>
      <c r="O236" s="64"/>
      <c r="P236" s="64"/>
      <c r="Q236" s="65"/>
      <c r="R236" s="39"/>
      <c r="S236" s="46"/>
      <c r="T236" s="46"/>
      <c r="U236" s="39"/>
      <c r="V236" s="40"/>
      <c r="W236" s="40"/>
      <c r="X236" s="40"/>
      <c r="Y236" s="12" t="str">
        <f>IFERROR(VLOOKUP($F236,PRM!$G$3:$H$5,2,FALSE),"")</f>
        <v/>
      </c>
      <c r="Z236" s="12" t="str">
        <f>IFERROR(VLOOKUP($G236,PRM!$I$3:$J$5,2,FALSE),"")</f>
        <v/>
      </c>
      <c r="AA236" s="12" t="str">
        <f>IFERROR(VLOOKUP(#REF!,PRM!$K$3:$L$4,2,FALSE),"")</f>
        <v/>
      </c>
      <c r="AB236" s="12" t="str">
        <f>IFERROR(VLOOKUP($N236,PRM!$M$3:$N$50,2,FALSE),"")</f>
        <v/>
      </c>
      <c r="AC236" s="12" t="str">
        <f>IFERROR(VLOOKUP($Z$3&amp;$V236,PRM!$Q$3:$R$31,2,FALSE),"")</f>
        <v/>
      </c>
      <c r="AD236" s="12">
        <f>IFERROR(VLOOKUP($Z$3&amp;$W236,PRM!$X$3:$Y$50,2,FALSE),"")</f>
        <v>0</v>
      </c>
      <c r="AE236" s="12">
        <f>IFERROR(VLOOKUP($Z$3&amp;$X236,PRM!$AC$3:$AD$45,2,FALSE),"")</f>
        <v>0</v>
      </c>
      <c r="AF236" s="12" t="str">
        <f>IFERROR(VLOOKUP($Z$3&amp;$V236,PRM!$Q$3:$T$31,3,FALSE),"")</f>
        <v/>
      </c>
      <c r="AG236" s="12" t="str">
        <f>IFERROR(IF($AF236=0,0,MATCH($Z$3,PRM!$U$3:'PRM'!$U$50,0)),"")</f>
        <v/>
      </c>
      <c r="AH236" s="12" t="str">
        <f>IF($Z$3="","",(IF($AF236=0,0,COUNTIF(PRM!$U$3:'PRM'!$U$50,$Z$3))))</f>
        <v/>
      </c>
      <c r="AI236" s="12" t="str">
        <f>IFERROR(VLOOKUP($Z$3&amp;$V236,PRM!$Q$3:$T$31,4,FALSE),"")</f>
        <v/>
      </c>
      <c r="AJ236" s="12" t="str">
        <f>IFERROR(IF($AI236=0,0,MATCH($Z$3,PRM!$Z$3:'PRM'!$Z$95,0)),"")</f>
        <v/>
      </c>
      <c r="AK236" s="12" t="str">
        <f>IF($Z$3="","",IF($AI236=0,0,COUNTIF(PRM!$Z$3:'PRM'!$Z$95,$Z$3)))</f>
        <v/>
      </c>
      <c r="AL236" s="12">
        <f t="shared" si="78"/>
        <v>0</v>
      </c>
      <c r="AM236" s="12">
        <f t="shared" si="79"/>
        <v>0</v>
      </c>
      <c r="AN236" s="12">
        <f t="shared" si="80"/>
        <v>0</v>
      </c>
      <c r="AO236" s="12">
        <f t="shared" si="81"/>
        <v>0</v>
      </c>
      <c r="AP236" s="12">
        <f t="shared" si="69"/>
        <v>0</v>
      </c>
      <c r="AQ236" s="12">
        <f t="shared" si="70"/>
        <v>0</v>
      </c>
      <c r="AR236" s="12">
        <f t="shared" si="71"/>
        <v>0</v>
      </c>
      <c r="AS236" s="12">
        <f t="shared" si="72"/>
        <v>0</v>
      </c>
      <c r="AT236" s="12">
        <f t="shared" si="73"/>
        <v>0</v>
      </c>
      <c r="AU236" s="12" t="e">
        <f>IF(#REF!&lt;&gt;"",IF(AA236="",1,0),0)</f>
        <v>#REF!</v>
      </c>
      <c r="AV236" s="12">
        <f t="shared" si="74"/>
        <v>0</v>
      </c>
      <c r="AW236" s="12">
        <f t="shared" si="75"/>
        <v>0</v>
      </c>
      <c r="AX236" s="12">
        <f t="shared" si="76"/>
        <v>0</v>
      </c>
      <c r="AY236" s="12">
        <f t="shared" si="82"/>
        <v>0</v>
      </c>
      <c r="AZ236" s="12">
        <f t="shared" si="83"/>
        <v>0</v>
      </c>
      <c r="BA236" s="12">
        <f t="shared" si="84"/>
        <v>0</v>
      </c>
      <c r="BB236" s="12">
        <f t="shared" si="85"/>
        <v>0</v>
      </c>
      <c r="BC236" s="12">
        <f t="shared" si="86"/>
        <v>0</v>
      </c>
      <c r="BD236" s="12">
        <f t="shared" si="87"/>
        <v>0</v>
      </c>
      <c r="BE236" s="12">
        <f t="shared" si="88"/>
        <v>0</v>
      </c>
      <c r="BF236" s="12">
        <f t="shared" si="89"/>
        <v>0</v>
      </c>
      <c r="BG236" s="12">
        <f t="shared" si="90"/>
        <v>0</v>
      </c>
      <c r="BH236" s="12">
        <f t="shared" si="91"/>
        <v>0</v>
      </c>
    </row>
    <row r="237" spans="1:60" ht="27.75" customHeight="1">
      <c r="A237" s="45" t="str">
        <f t="shared" si="77"/>
        <v/>
      </c>
      <c r="B237" s="60"/>
      <c r="C237" s="61"/>
      <c r="D237" s="62"/>
      <c r="E237" s="63"/>
      <c r="F237" s="37"/>
      <c r="G237" s="36"/>
      <c r="H237" s="38"/>
      <c r="I237" s="38"/>
      <c r="J237" s="35"/>
      <c r="L237" s="39"/>
      <c r="M237" s="39"/>
      <c r="N237" s="62"/>
      <c r="O237" s="64"/>
      <c r="P237" s="64"/>
      <c r="Q237" s="65"/>
      <c r="R237" s="39"/>
      <c r="S237" s="46"/>
      <c r="T237" s="46"/>
      <c r="U237" s="39"/>
      <c r="V237" s="40"/>
      <c r="W237" s="40"/>
      <c r="X237" s="40"/>
      <c r="Y237" s="12" t="str">
        <f>IFERROR(VLOOKUP($F237,PRM!$G$3:$H$5,2,FALSE),"")</f>
        <v/>
      </c>
      <c r="Z237" s="12" t="str">
        <f>IFERROR(VLOOKUP($G237,PRM!$I$3:$J$5,2,FALSE),"")</f>
        <v/>
      </c>
      <c r="AA237" s="12" t="str">
        <f>IFERROR(VLOOKUP(#REF!,PRM!$K$3:$L$4,2,FALSE),"")</f>
        <v/>
      </c>
      <c r="AB237" s="12" t="str">
        <f>IFERROR(VLOOKUP($N237,PRM!$M$3:$N$50,2,FALSE),"")</f>
        <v/>
      </c>
      <c r="AC237" s="12" t="str">
        <f>IFERROR(VLOOKUP($Z$3&amp;$V237,PRM!$Q$3:$R$31,2,FALSE),"")</f>
        <v/>
      </c>
      <c r="AD237" s="12">
        <f>IFERROR(VLOOKUP($Z$3&amp;$W237,PRM!$X$3:$Y$50,2,FALSE),"")</f>
        <v>0</v>
      </c>
      <c r="AE237" s="12">
        <f>IFERROR(VLOOKUP($Z$3&amp;$X237,PRM!$AC$3:$AD$45,2,FALSE),"")</f>
        <v>0</v>
      </c>
      <c r="AF237" s="12" t="str">
        <f>IFERROR(VLOOKUP($Z$3&amp;$V237,PRM!$Q$3:$T$31,3,FALSE),"")</f>
        <v/>
      </c>
      <c r="AG237" s="12" t="str">
        <f>IFERROR(IF($AF237=0,0,MATCH($Z$3,PRM!$U$3:'PRM'!$U$50,0)),"")</f>
        <v/>
      </c>
      <c r="AH237" s="12" t="str">
        <f>IF($Z$3="","",(IF($AF237=0,0,COUNTIF(PRM!$U$3:'PRM'!$U$50,$Z$3))))</f>
        <v/>
      </c>
      <c r="AI237" s="12" t="str">
        <f>IFERROR(VLOOKUP($Z$3&amp;$V237,PRM!$Q$3:$T$31,4,FALSE),"")</f>
        <v/>
      </c>
      <c r="AJ237" s="12" t="str">
        <f>IFERROR(IF($AI237=0,0,MATCH($Z$3,PRM!$Z$3:'PRM'!$Z$95,0)),"")</f>
        <v/>
      </c>
      <c r="AK237" s="12" t="str">
        <f>IF($Z$3="","",IF($AI237=0,0,COUNTIF(PRM!$Z$3:'PRM'!$Z$95,$Z$3)))</f>
        <v/>
      </c>
      <c r="AL237" s="12">
        <f t="shared" si="78"/>
        <v>0</v>
      </c>
      <c r="AM237" s="12">
        <f t="shared" si="79"/>
        <v>0</v>
      </c>
      <c r="AN237" s="12">
        <f t="shared" si="80"/>
        <v>0</v>
      </c>
      <c r="AO237" s="12">
        <f t="shared" si="81"/>
        <v>0</v>
      </c>
      <c r="AP237" s="12">
        <f t="shared" si="69"/>
        <v>0</v>
      </c>
      <c r="AQ237" s="12">
        <f t="shared" si="70"/>
        <v>0</v>
      </c>
      <c r="AR237" s="12">
        <f t="shared" si="71"/>
        <v>0</v>
      </c>
      <c r="AS237" s="12">
        <f t="shared" si="72"/>
        <v>0</v>
      </c>
      <c r="AT237" s="12">
        <f t="shared" si="73"/>
        <v>0</v>
      </c>
      <c r="AU237" s="12" t="e">
        <f>IF(#REF!&lt;&gt;"",IF(AA237="",1,0),0)</f>
        <v>#REF!</v>
      </c>
      <c r="AV237" s="12">
        <f t="shared" si="74"/>
        <v>0</v>
      </c>
      <c r="AW237" s="12">
        <f t="shared" si="75"/>
        <v>0</v>
      </c>
      <c r="AX237" s="12">
        <f t="shared" si="76"/>
        <v>0</v>
      </c>
      <c r="AY237" s="12">
        <f t="shared" si="82"/>
        <v>0</v>
      </c>
      <c r="AZ237" s="12">
        <f t="shared" si="83"/>
        <v>0</v>
      </c>
      <c r="BA237" s="12">
        <f t="shared" si="84"/>
        <v>0</v>
      </c>
      <c r="BB237" s="12">
        <f t="shared" si="85"/>
        <v>0</v>
      </c>
      <c r="BC237" s="12">
        <f t="shared" si="86"/>
        <v>0</v>
      </c>
      <c r="BD237" s="12">
        <f t="shared" si="87"/>
        <v>0</v>
      </c>
      <c r="BE237" s="12">
        <f t="shared" si="88"/>
        <v>0</v>
      </c>
      <c r="BF237" s="12">
        <f t="shared" si="89"/>
        <v>0</v>
      </c>
      <c r="BG237" s="12">
        <f t="shared" si="90"/>
        <v>0</v>
      </c>
      <c r="BH237" s="12">
        <f t="shared" si="91"/>
        <v>0</v>
      </c>
    </row>
    <row r="238" spans="1:60" ht="27.75" customHeight="1">
      <c r="A238" s="45" t="str">
        <f t="shared" si="77"/>
        <v/>
      </c>
      <c r="B238" s="60"/>
      <c r="C238" s="61"/>
      <c r="D238" s="62"/>
      <c r="E238" s="63"/>
      <c r="F238" s="37"/>
      <c r="G238" s="36"/>
      <c r="H238" s="38"/>
      <c r="I238" s="38"/>
      <c r="J238" s="35"/>
      <c r="L238" s="39"/>
      <c r="M238" s="39"/>
      <c r="N238" s="62"/>
      <c r="O238" s="64"/>
      <c r="P238" s="64"/>
      <c r="Q238" s="65"/>
      <c r="R238" s="39"/>
      <c r="S238" s="46"/>
      <c r="T238" s="46"/>
      <c r="U238" s="39"/>
      <c r="V238" s="40"/>
      <c r="W238" s="40"/>
      <c r="X238" s="40"/>
      <c r="Y238" s="12" t="str">
        <f>IFERROR(VLOOKUP($F238,PRM!$G$3:$H$5,2,FALSE),"")</f>
        <v/>
      </c>
      <c r="Z238" s="12" t="str">
        <f>IFERROR(VLOOKUP($G238,PRM!$I$3:$J$5,2,FALSE),"")</f>
        <v/>
      </c>
      <c r="AA238" s="12" t="str">
        <f>IFERROR(VLOOKUP(#REF!,PRM!$K$3:$L$4,2,FALSE),"")</f>
        <v/>
      </c>
      <c r="AB238" s="12" t="str">
        <f>IFERROR(VLOOKUP($N238,PRM!$M$3:$N$50,2,FALSE),"")</f>
        <v/>
      </c>
      <c r="AC238" s="12" t="str">
        <f>IFERROR(VLOOKUP($Z$3&amp;$V238,PRM!$Q$3:$R$31,2,FALSE),"")</f>
        <v/>
      </c>
      <c r="AD238" s="12">
        <f>IFERROR(VLOOKUP($Z$3&amp;$W238,PRM!$X$3:$Y$50,2,FALSE),"")</f>
        <v>0</v>
      </c>
      <c r="AE238" s="12">
        <f>IFERROR(VLOOKUP($Z$3&amp;$X238,PRM!$AC$3:$AD$45,2,FALSE),"")</f>
        <v>0</v>
      </c>
      <c r="AF238" s="12" t="str">
        <f>IFERROR(VLOOKUP($Z$3&amp;$V238,PRM!$Q$3:$T$31,3,FALSE),"")</f>
        <v/>
      </c>
      <c r="AG238" s="12" t="str">
        <f>IFERROR(IF($AF238=0,0,MATCH($Z$3,PRM!$U$3:'PRM'!$U$50,0)),"")</f>
        <v/>
      </c>
      <c r="AH238" s="12" t="str">
        <f>IF($Z$3="","",(IF($AF238=0,0,COUNTIF(PRM!$U$3:'PRM'!$U$50,$Z$3))))</f>
        <v/>
      </c>
      <c r="AI238" s="12" t="str">
        <f>IFERROR(VLOOKUP($Z$3&amp;$V238,PRM!$Q$3:$T$31,4,FALSE),"")</f>
        <v/>
      </c>
      <c r="AJ238" s="12" t="str">
        <f>IFERROR(IF($AI238=0,0,MATCH($Z$3,PRM!$Z$3:'PRM'!$Z$95,0)),"")</f>
        <v/>
      </c>
      <c r="AK238" s="12" t="str">
        <f>IF($Z$3="","",IF($AI238=0,0,COUNTIF(PRM!$Z$3:'PRM'!$Z$95,$Z$3)))</f>
        <v/>
      </c>
      <c r="AL238" s="12">
        <f t="shared" si="78"/>
        <v>0</v>
      </c>
      <c r="AM238" s="12">
        <f t="shared" si="79"/>
        <v>0</v>
      </c>
      <c r="AN238" s="12">
        <f t="shared" si="80"/>
        <v>0</v>
      </c>
      <c r="AO238" s="12">
        <f t="shared" si="81"/>
        <v>0</v>
      </c>
      <c r="AP238" s="12">
        <f t="shared" si="69"/>
        <v>0</v>
      </c>
      <c r="AQ238" s="12">
        <f t="shared" si="70"/>
        <v>0</v>
      </c>
      <c r="AR238" s="12">
        <f t="shared" si="71"/>
        <v>0</v>
      </c>
      <c r="AS238" s="12">
        <f t="shared" si="72"/>
        <v>0</v>
      </c>
      <c r="AT238" s="12">
        <f t="shared" si="73"/>
        <v>0</v>
      </c>
      <c r="AU238" s="12" t="e">
        <f>IF(#REF!&lt;&gt;"",IF(AA238="",1,0),0)</f>
        <v>#REF!</v>
      </c>
      <c r="AV238" s="12">
        <f t="shared" si="74"/>
        <v>0</v>
      </c>
      <c r="AW238" s="12">
        <f t="shared" si="75"/>
        <v>0</v>
      </c>
      <c r="AX238" s="12">
        <f t="shared" si="76"/>
        <v>0</v>
      </c>
      <c r="AY238" s="12">
        <f t="shared" si="82"/>
        <v>0</v>
      </c>
      <c r="AZ238" s="12">
        <f t="shared" si="83"/>
        <v>0</v>
      </c>
      <c r="BA238" s="12">
        <f t="shared" si="84"/>
        <v>0</v>
      </c>
      <c r="BB238" s="12">
        <f t="shared" si="85"/>
        <v>0</v>
      </c>
      <c r="BC238" s="12">
        <f t="shared" si="86"/>
        <v>0</v>
      </c>
      <c r="BD238" s="12">
        <f t="shared" si="87"/>
        <v>0</v>
      </c>
      <c r="BE238" s="12">
        <f t="shared" si="88"/>
        <v>0</v>
      </c>
      <c r="BF238" s="12">
        <f t="shared" si="89"/>
        <v>0</v>
      </c>
      <c r="BG238" s="12">
        <f t="shared" si="90"/>
        <v>0</v>
      </c>
      <c r="BH238" s="12">
        <f t="shared" si="91"/>
        <v>0</v>
      </c>
    </row>
    <row r="239" spans="1:60" ht="27.75" customHeight="1">
      <c r="A239" s="45" t="str">
        <f t="shared" si="77"/>
        <v/>
      </c>
      <c r="B239" s="60"/>
      <c r="C239" s="61"/>
      <c r="D239" s="62"/>
      <c r="E239" s="63"/>
      <c r="F239" s="37"/>
      <c r="G239" s="36"/>
      <c r="H239" s="38"/>
      <c r="I239" s="38"/>
      <c r="J239" s="35"/>
      <c r="L239" s="39"/>
      <c r="M239" s="39"/>
      <c r="N239" s="62"/>
      <c r="O239" s="64"/>
      <c r="P239" s="64"/>
      <c r="Q239" s="65"/>
      <c r="R239" s="39"/>
      <c r="S239" s="46"/>
      <c r="T239" s="46"/>
      <c r="U239" s="39"/>
      <c r="V239" s="40"/>
      <c r="W239" s="40"/>
      <c r="X239" s="40"/>
      <c r="Y239" s="12" t="str">
        <f>IFERROR(VLOOKUP($F239,PRM!$G$3:$H$5,2,FALSE),"")</f>
        <v/>
      </c>
      <c r="Z239" s="12" t="str">
        <f>IFERROR(VLOOKUP($G239,PRM!$I$3:$J$5,2,FALSE),"")</f>
        <v/>
      </c>
      <c r="AA239" s="12" t="str">
        <f>IFERROR(VLOOKUP(#REF!,PRM!$K$3:$L$4,2,FALSE),"")</f>
        <v/>
      </c>
      <c r="AB239" s="12" t="str">
        <f>IFERROR(VLOOKUP($N239,PRM!$M$3:$N$50,2,FALSE),"")</f>
        <v/>
      </c>
      <c r="AC239" s="12" t="str">
        <f>IFERROR(VLOOKUP($Z$3&amp;$V239,PRM!$Q$3:$R$31,2,FALSE),"")</f>
        <v/>
      </c>
      <c r="AD239" s="12">
        <f>IFERROR(VLOOKUP($Z$3&amp;$W239,PRM!$X$3:$Y$50,2,FALSE),"")</f>
        <v>0</v>
      </c>
      <c r="AE239" s="12">
        <f>IFERROR(VLOOKUP($Z$3&amp;$X239,PRM!$AC$3:$AD$45,2,FALSE),"")</f>
        <v>0</v>
      </c>
      <c r="AF239" s="12" t="str">
        <f>IFERROR(VLOOKUP($Z$3&amp;$V239,PRM!$Q$3:$T$31,3,FALSE),"")</f>
        <v/>
      </c>
      <c r="AG239" s="12" t="str">
        <f>IFERROR(IF($AF239=0,0,MATCH($Z$3,PRM!$U$3:'PRM'!$U$50,0)),"")</f>
        <v/>
      </c>
      <c r="AH239" s="12" t="str">
        <f>IF($Z$3="","",(IF($AF239=0,0,COUNTIF(PRM!$U$3:'PRM'!$U$50,$Z$3))))</f>
        <v/>
      </c>
      <c r="AI239" s="12" t="str">
        <f>IFERROR(VLOOKUP($Z$3&amp;$V239,PRM!$Q$3:$T$31,4,FALSE),"")</f>
        <v/>
      </c>
      <c r="AJ239" s="12" t="str">
        <f>IFERROR(IF($AI239=0,0,MATCH($Z$3,PRM!$Z$3:'PRM'!$Z$95,0)),"")</f>
        <v/>
      </c>
      <c r="AK239" s="12" t="str">
        <f>IF($Z$3="","",IF($AI239=0,0,COUNTIF(PRM!$Z$3:'PRM'!$Z$95,$Z$3)))</f>
        <v/>
      </c>
      <c r="AL239" s="12">
        <f t="shared" si="78"/>
        <v>0</v>
      </c>
      <c r="AM239" s="12">
        <f t="shared" si="79"/>
        <v>0</v>
      </c>
      <c r="AN239" s="12">
        <f t="shared" si="80"/>
        <v>0</v>
      </c>
      <c r="AO239" s="12">
        <f t="shared" si="81"/>
        <v>0</v>
      </c>
      <c r="AP239" s="12">
        <f t="shared" si="69"/>
        <v>0</v>
      </c>
      <c r="AQ239" s="12">
        <f t="shared" si="70"/>
        <v>0</v>
      </c>
      <c r="AR239" s="12">
        <f t="shared" si="71"/>
        <v>0</v>
      </c>
      <c r="AS239" s="12">
        <f t="shared" si="72"/>
        <v>0</v>
      </c>
      <c r="AT239" s="12">
        <f t="shared" si="73"/>
        <v>0</v>
      </c>
      <c r="AU239" s="12" t="e">
        <f>IF(#REF!&lt;&gt;"",IF(AA239="",1,0),0)</f>
        <v>#REF!</v>
      </c>
      <c r="AV239" s="12">
        <f t="shared" si="74"/>
        <v>0</v>
      </c>
      <c r="AW239" s="12">
        <f t="shared" si="75"/>
        <v>0</v>
      </c>
      <c r="AX239" s="12">
        <f t="shared" si="76"/>
        <v>0</v>
      </c>
      <c r="AY239" s="12">
        <f t="shared" si="82"/>
        <v>0</v>
      </c>
      <c r="AZ239" s="12">
        <f t="shared" si="83"/>
        <v>0</v>
      </c>
      <c r="BA239" s="12">
        <f t="shared" si="84"/>
        <v>0</v>
      </c>
      <c r="BB239" s="12">
        <f t="shared" si="85"/>
        <v>0</v>
      </c>
      <c r="BC239" s="12">
        <f t="shared" si="86"/>
        <v>0</v>
      </c>
      <c r="BD239" s="12">
        <f t="shared" si="87"/>
        <v>0</v>
      </c>
      <c r="BE239" s="12">
        <f t="shared" si="88"/>
        <v>0</v>
      </c>
      <c r="BF239" s="12">
        <f t="shared" si="89"/>
        <v>0</v>
      </c>
      <c r="BG239" s="12">
        <f t="shared" si="90"/>
        <v>0</v>
      </c>
      <c r="BH239" s="12">
        <f t="shared" si="91"/>
        <v>0</v>
      </c>
    </row>
    <row r="240" spans="1:60" ht="27.75" customHeight="1">
      <c r="A240" s="45" t="str">
        <f t="shared" si="77"/>
        <v/>
      </c>
      <c r="B240" s="60"/>
      <c r="C240" s="61"/>
      <c r="D240" s="62"/>
      <c r="E240" s="63"/>
      <c r="F240" s="37"/>
      <c r="G240" s="36"/>
      <c r="H240" s="38"/>
      <c r="I240" s="38"/>
      <c r="J240" s="35"/>
      <c r="L240" s="39"/>
      <c r="M240" s="39"/>
      <c r="N240" s="62"/>
      <c r="O240" s="64"/>
      <c r="P240" s="64"/>
      <c r="Q240" s="65"/>
      <c r="R240" s="39"/>
      <c r="S240" s="46"/>
      <c r="T240" s="46"/>
      <c r="U240" s="39"/>
      <c r="V240" s="40"/>
      <c r="W240" s="40"/>
      <c r="X240" s="40"/>
      <c r="Y240" s="12" t="str">
        <f>IFERROR(VLOOKUP($F240,PRM!$G$3:$H$5,2,FALSE),"")</f>
        <v/>
      </c>
      <c r="Z240" s="12" t="str">
        <f>IFERROR(VLOOKUP($G240,PRM!$I$3:$J$5,2,FALSE),"")</f>
        <v/>
      </c>
      <c r="AA240" s="12" t="str">
        <f>IFERROR(VLOOKUP(#REF!,PRM!$K$3:$L$4,2,FALSE),"")</f>
        <v/>
      </c>
      <c r="AB240" s="12" t="str">
        <f>IFERROR(VLOOKUP($N240,PRM!$M$3:$N$50,2,FALSE),"")</f>
        <v/>
      </c>
      <c r="AC240" s="12" t="str">
        <f>IFERROR(VLOOKUP($Z$3&amp;$V240,PRM!$Q$3:$R$31,2,FALSE),"")</f>
        <v/>
      </c>
      <c r="AD240" s="12">
        <f>IFERROR(VLOOKUP($Z$3&amp;$W240,PRM!$X$3:$Y$50,2,FALSE),"")</f>
        <v>0</v>
      </c>
      <c r="AE240" s="12">
        <f>IFERROR(VLOOKUP($Z$3&amp;$X240,PRM!$AC$3:$AD$45,2,FALSE),"")</f>
        <v>0</v>
      </c>
      <c r="AF240" s="12" t="str">
        <f>IFERROR(VLOOKUP($Z$3&amp;$V240,PRM!$Q$3:$T$31,3,FALSE),"")</f>
        <v/>
      </c>
      <c r="AG240" s="12" t="str">
        <f>IFERROR(IF($AF240=0,0,MATCH($Z$3,PRM!$U$3:'PRM'!$U$50,0)),"")</f>
        <v/>
      </c>
      <c r="AH240" s="12" t="str">
        <f>IF($Z$3="","",(IF($AF240=0,0,COUNTIF(PRM!$U$3:'PRM'!$U$50,$Z$3))))</f>
        <v/>
      </c>
      <c r="AI240" s="12" t="str">
        <f>IFERROR(VLOOKUP($Z$3&amp;$V240,PRM!$Q$3:$T$31,4,FALSE),"")</f>
        <v/>
      </c>
      <c r="AJ240" s="12" t="str">
        <f>IFERROR(IF($AI240=0,0,MATCH($Z$3,PRM!$Z$3:'PRM'!$Z$95,0)),"")</f>
        <v/>
      </c>
      <c r="AK240" s="12" t="str">
        <f>IF($Z$3="","",IF($AI240=0,0,COUNTIF(PRM!$Z$3:'PRM'!$Z$95,$Z$3)))</f>
        <v/>
      </c>
      <c r="AL240" s="12">
        <f t="shared" si="78"/>
        <v>0</v>
      </c>
      <c r="AM240" s="12">
        <f t="shared" si="79"/>
        <v>0</v>
      </c>
      <c r="AN240" s="12">
        <f t="shared" si="80"/>
        <v>0</v>
      </c>
      <c r="AO240" s="12">
        <f t="shared" si="81"/>
        <v>0</v>
      </c>
      <c r="AP240" s="12">
        <f t="shared" si="69"/>
        <v>0</v>
      </c>
      <c r="AQ240" s="12">
        <f t="shared" si="70"/>
        <v>0</v>
      </c>
      <c r="AR240" s="12">
        <f t="shared" si="71"/>
        <v>0</v>
      </c>
      <c r="AS240" s="12">
        <f t="shared" si="72"/>
        <v>0</v>
      </c>
      <c r="AT240" s="12">
        <f t="shared" si="73"/>
        <v>0</v>
      </c>
      <c r="AU240" s="12" t="e">
        <f>IF(#REF!&lt;&gt;"",IF(AA240="",1,0),0)</f>
        <v>#REF!</v>
      </c>
      <c r="AV240" s="12">
        <f t="shared" si="74"/>
        <v>0</v>
      </c>
      <c r="AW240" s="12">
        <f t="shared" si="75"/>
        <v>0</v>
      </c>
      <c r="AX240" s="12">
        <f t="shared" si="76"/>
        <v>0</v>
      </c>
      <c r="AY240" s="12">
        <f t="shared" si="82"/>
        <v>0</v>
      </c>
      <c r="AZ240" s="12">
        <f t="shared" si="83"/>
        <v>0</v>
      </c>
      <c r="BA240" s="12">
        <f t="shared" si="84"/>
        <v>0</v>
      </c>
      <c r="BB240" s="12">
        <f t="shared" si="85"/>
        <v>0</v>
      </c>
      <c r="BC240" s="12">
        <f t="shared" si="86"/>
        <v>0</v>
      </c>
      <c r="BD240" s="12">
        <f t="shared" si="87"/>
        <v>0</v>
      </c>
      <c r="BE240" s="12">
        <f t="shared" si="88"/>
        <v>0</v>
      </c>
      <c r="BF240" s="12">
        <f t="shared" si="89"/>
        <v>0</v>
      </c>
      <c r="BG240" s="12">
        <f t="shared" si="90"/>
        <v>0</v>
      </c>
      <c r="BH240" s="12">
        <f t="shared" si="91"/>
        <v>0</v>
      </c>
    </row>
    <row r="241" spans="1:60" ht="27.75" customHeight="1">
      <c r="A241" s="45" t="str">
        <f t="shared" si="77"/>
        <v/>
      </c>
      <c r="B241" s="60"/>
      <c r="C241" s="61"/>
      <c r="D241" s="62"/>
      <c r="E241" s="63"/>
      <c r="F241" s="37"/>
      <c r="G241" s="36"/>
      <c r="H241" s="38"/>
      <c r="I241" s="38"/>
      <c r="J241" s="35"/>
      <c r="L241" s="39"/>
      <c r="M241" s="39"/>
      <c r="N241" s="62"/>
      <c r="O241" s="64"/>
      <c r="P241" s="64"/>
      <c r="Q241" s="65"/>
      <c r="R241" s="39"/>
      <c r="S241" s="46"/>
      <c r="T241" s="46"/>
      <c r="U241" s="39"/>
      <c r="V241" s="40"/>
      <c r="W241" s="40"/>
      <c r="X241" s="40"/>
      <c r="Y241" s="12" t="str">
        <f>IFERROR(VLOOKUP($F241,PRM!$G$3:$H$5,2,FALSE),"")</f>
        <v/>
      </c>
      <c r="Z241" s="12" t="str">
        <f>IFERROR(VLOOKUP($G241,PRM!$I$3:$J$5,2,FALSE),"")</f>
        <v/>
      </c>
      <c r="AA241" s="12" t="str">
        <f>IFERROR(VLOOKUP(#REF!,PRM!$K$3:$L$4,2,FALSE),"")</f>
        <v/>
      </c>
      <c r="AB241" s="12" t="str">
        <f>IFERROR(VLOOKUP($N241,PRM!$M$3:$N$50,2,FALSE),"")</f>
        <v/>
      </c>
      <c r="AC241" s="12" t="str">
        <f>IFERROR(VLOOKUP($Z$3&amp;$V241,PRM!$Q$3:$R$31,2,FALSE),"")</f>
        <v/>
      </c>
      <c r="AD241" s="12">
        <f>IFERROR(VLOOKUP($Z$3&amp;$W241,PRM!$X$3:$Y$50,2,FALSE),"")</f>
        <v>0</v>
      </c>
      <c r="AE241" s="12">
        <f>IFERROR(VLOOKUP($Z$3&amp;$X241,PRM!$AC$3:$AD$45,2,FALSE),"")</f>
        <v>0</v>
      </c>
      <c r="AF241" s="12" t="str">
        <f>IFERROR(VLOOKUP($Z$3&amp;$V241,PRM!$Q$3:$T$31,3,FALSE),"")</f>
        <v/>
      </c>
      <c r="AG241" s="12" t="str">
        <f>IFERROR(IF($AF241=0,0,MATCH($Z$3,PRM!$U$3:'PRM'!$U$50,0)),"")</f>
        <v/>
      </c>
      <c r="AH241" s="12" t="str">
        <f>IF($Z$3="","",(IF($AF241=0,0,COUNTIF(PRM!$U$3:'PRM'!$U$50,$Z$3))))</f>
        <v/>
      </c>
      <c r="AI241" s="12" t="str">
        <f>IFERROR(VLOOKUP($Z$3&amp;$V241,PRM!$Q$3:$T$31,4,FALSE),"")</f>
        <v/>
      </c>
      <c r="AJ241" s="12" t="str">
        <f>IFERROR(IF($AI241=0,0,MATCH($Z$3,PRM!$Z$3:'PRM'!$Z$95,0)),"")</f>
        <v/>
      </c>
      <c r="AK241" s="12" t="str">
        <f>IF($Z$3="","",IF($AI241=0,0,COUNTIF(PRM!$Z$3:'PRM'!$Z$95,$Z$3)))</f>
        <v/>
      </c>
      <c r="AL241" s="12">
        <f t="shared" si="78"/>
        <v>0</v>
      </c>
      <c r="AM241" s="12">
        <f t="shared" si="79"/>
        <v>0</v>
      </c>
      <c r="AN241" s="12">
        <f t="shared" si="80"/>
        <v>0</v>
      </c>
      <c r="AO241" s="12">
        <f t="shared" si="81"/>
        <v>0</v>
      </c>
      <c r="AP241" s="12">
        <f t="shared" si="69"/>
        <v>0</v>
      </c>
      <c r="AQ241" s="12">
        <f t="shared" si="70"/>
        <v>0</v>
      </c>
      <c r="AR241" s="12">
        <f t="shared" si="71"/>
        <v>0</v>
      </c>
      <c r="AS241" s="12">
        <f t="shared" si="72"/>
        <v>0</v>
      </c>
      <c r="AT241" s="12">
        <f t="shared" si="73"/>
        <v>0</v>
      </c>
      <c r="AU241" s="12" t="e">
        <f>IF(#REF!&lt;&gt;"",IF(AA241="",1,0),0)</f>
        <v>#REF!</v>
      </c>
      <c r="AV241" s="12">
        <f t="shared" si="74"/>
        <v>0</v>
      </c>
      <c r="AW241" s="12">
        <f t="shared" si="75"/>
        <v>0</v>
      </c>
      <c r="AX241" s="12">
        <f t="shared" si="76"/>
        <v>0</v>
      </c>
      <c r="AY241" s="12">
        <f t="shared" si="82"/>
        <v>0</v>
      </c>
      <c r="AZ241" s="12">
        <f t="shared" si="83"/>
        <v>0</v>
      </c>
      <c r="BA241" s="12">
        <f t="shared" si="84"/>
        <v>0</v>
      </c>
      <c r="BB241" s="12">
        <f t="shared" si="85"/>
        <v>0</v>
      </c>
      <c r="BC241" s="12">
        <f t="shared" si="86"/>
        <v>0</v>
      </c>
      <c r="BD241" s="12">
        <f t="shared" si="87"/>
        <v>0</v>
      </c>
      <c r="BE241" s="12">
        <f t="shared" si="88"/>
        <v>0</v>
      </c>
      <c r="BF241" s="12">
        <f t="shared" si="89"/>
        <v>0</v>
      </c>
      <c r="BG241" s="12">
        <f t="shared" si="90"/>
        <v>0</v>
      </c>
      <c r="BH241" s="12">
        <f t="shared" si="91"/>
        <v>0</v>
      </c>
    </row>
    <row r="242" spans="1:60" ht="27.75" customHeight="1">
      <c r="A242" s="45" t="str">
        <f t="shared" si="77"/>
        <v/>
      </c>
      <c r="B242" s="60"/>
      <c r="C242" s="61"/>
      <c r="D242" s="62"/>
      <c r="E242" s="63"/>
      <c r="F242" s="37"/>
      <c r="G242" s="36"/>
      <c r="H242" s="38"/>
      <c r="I242" s="38"/>
      <c r="J242" s="35"/>
      <c r="L242" s="39"/>
      <c r="M242" s="39"/>
      <c r="N242" s="62"/>
      <c r="O242" s="64"/>
      <c r="P242" s="64"/>
      <c r="Q242" s="65"/>
      <c r="R242" s="39"/>
      <c r="S242" s="46"/>
      <c r="T242" s="46"/>
      <c r="U242" s="39"/>
      <c r="V242" s="40"/>
      <c r="W242" s="40"/>
      <c r="X242" s="40"/>
      <c r="Y242" s="12" t="str">
        <f>IFERROR(VLOOKUP($F242,PRM!$G$3:$H$5,2,FALSE),"")</f>
        <v/>
      </c>
      <c r="Z242" s="12" t="str">
        <f>IFERROR(VLOOKUP($G242,PRM!$I$3:$J$5,2,FALSE),"")</f>
        <v/>
      </c>
      <c r="AA242" s="12" t="str">
        <f>IFERROR(VLOOKUP(#REF!,PRM!$K$3:$L$4,2,FALSE),"")</f>
        <v/>
      </c>
      <c r="AB242" s="12" t="str">
        <f>IFERROR(VLOOKUP($N242,PRM!$M$3:$N$50,2,FALSE),"")</f>
        <v/>
      </c>
      <c r="AC242" s="12" t="str">
        <f>IFERROR(VLOOKUP($Z$3&amp;$V242,PRM!$Q$3:$R$31,2,FALSE),"")</f>
        <v/>
      </c>
      <c r="AD242" s="12">
        <f>IFERROR(VLOOKUP($Z$3&amp;$W242,PRM!$X$3:$Y$50,2,FALSE),"")</f>
        <v>0</v>
      </c>
      <c r="AE242" s="12">
        <f>IFERROR(VLOOKUP($Z$3&amp;$X242,PRM!$AC$3:$AD$45,2,FALSE),"")</f>
        <v>0</v>
      </c>
      <c r="AF242" s="12" t="str">
        <f>IFERROR(VLOOKUP($Z$3&amp;$V242,PRM!$Q$3:$T$31,3,FALSE),"")</f>
        <v/>
      </c>
      <c r="AG242" s="12" t="str">
        <f>IFERROR(IF($AF242=0,0,MATCH($Z$3,PRM!$U$3:'PRM'!$U$50,0)),"")</f>
        <v/>
      </c>
      <c r="AH242" s="12" t="str">
        <f>IF($Z$3="","",(IF($AF242=0,0,COUNTIF(PRM!$U$3:'PRM'!$U$50,$Z$3))))</f>
        <v/>
      </c>
      <c r="AI242" s="12" t="str">
        <f>IFERROR(VLOOKUP($Z$3&amp;$V242,PRM!$Q$3:$T$31,4,FALSE),"")</f>
        <v/>
      </c>
      <c r="AJ242" s="12" t="str">
        <f>IFERROR(IF($AI242=0,0,MATCH($Z$3,PRM!$Z$3:'PRM'!$Z$95,0)),"")</f>
        <v/>
      </c>
      <c r="AK242" s="12" t="str">
        <f>IF($Z$3="","",IF($AI242=0,0,COUNTIF(PRM!$Z$3:'PRM'!$Z$95,$Z$3)))</f>
        <v/>
      </c>
      <c r="AL242" s="12">
        <f t="shared" si="78"/>
        <v>0</v>
      </c>
      <c r="AM242" s="12">
        <f t="shared" si="79"/>
        <v>0</v>
      </c>
      <c r="AN242" s="12">
        <f t="shared" si="80"/>
        <v>0</v>
      </c>
      <c r="AO242" s="12">
        <f t="shared" si="81"/>
        <v>0</v>
      </c>
      <c r="AP242" s="12">
        <f t="shared" si="69"/>
        <v>0</v>
      </c>
      <c r="AQ242" s="12">
        <f t="shared" si="70"/>
        <v>0</v>
      </c>
      <c r="AR242" s="12">
        <f t="shared" si="71"/>
        <v>0</v>
      </c>
      <c r="AS242" s="12">
        <f t="shared" si="72"/>
        <v>0</v>
      </c>
      <c r="AT242" s="12">
        <f t="shared" si="73"/>
        <v>0</v>
      </c>
      <c r="AU242" s="12" t="e">
        <f>IF(#REF!&lt;&gt;"",IF(AA242="",1,0),0)</f>
        <v>#REF!</v>
      </c>
      <c r="AV242" s="12">
        <f t="shared" si="74"/>
        <v>0</v>
      </c>
      <c r="AW242" s="12">
        <f t="shared" si="75"/>
        <v>0</v>
      </c>
      <c r="AX242" s="12">
        <f t="shared" si="76"/>
        <v>0</v>
      </c>
      <c r="AY242" s="12">
        <f t="shared" si="82"/>
        <v>0</v>
      </c>
      <c r="AZ242" s="12">
        <f t="shared" si="83"/>
        <v>0</v>
      </c>
      <c r="BA242" s="12">
        <f t="shared" si="84"/>
        <v>0</v>
      </c>
      <c r="BB242" s="12">
        <f t="shared" si="85"/>
        <v>0</v>
      </c>
      <c r="BC242" s="12">
        <f t="shared" si="86"/>
        <v>0</v>
      </c>
      <c r="BD242" s="12">
        <f t="shared" si="87"/>
        <v>0</v>
      </c>
      <c r="BE242" s="12">
        <f t="shared" si="88"/>
        <v>0</v>
      </c>
      <c r="BF242" s="12">
        <f t="shared" si="89"/>
        <v>0</v>
      </c>
      <c r="BG242" s="12">
        <f t="shared" si="90"/>
        <v>0</v>
      </c>
      <c r="BH242" s="12">
        <f t="shared" si="91"/>
        <v>0</v>
      </c>
    </row>
    <row r="243" spans="1:60" ht="27.75" customHeight="1">
      <c r="A243" s="45" t="str">
        <f t="shared" si="77"/>
        <v/>
      </c>
      <c r="B243" s="60"/>
      <c r="C243" s="61"/>
      <c r="D243" s="62"/>
      <c r="E243" s="63"/>
      <c r="F243" s="37"/>
      <c r="G243" s="36"/>
      <c r="H243" s="38"/>
      <c r="I243" s="38"/>
      <c r="J243" s="35"/>
      <c r="L243" s="39"/>
      <c r="M243" s="39"/>
      <c r="N243" s="62"/>
      <c r="O243" s="64"/>
      <c r="P243" s="64"/>
      <c r="Q243" s="65"/>
      <c r="R243" s="39"/>
      <c r="S243" s="46"/>
      <c r="T243" s="46"/>
      <c r="U243" s="39"/>
      <c r="V243" s="40"/>
      <c r="W243" s="40"/>
      <c r="X243" s="40"/>
      <c r="Y243" s="12" t="str">
        <f>IFERROR(VLOOKUP($F243,PRM!$G$3:$H$5,2,FALSE),"")</f>
        <v/>
      </c>
      <c r="Z243" s="12" t="str">
        <f>IFERROR(VLOOKUP($G243,PRM!$I$3:$J$5,2,FALSE),"")</f>
        <v/>
      </c>
      <c r="AA243" s="12" t="str">
        <f>IFERROR(VLOOKUP(#REF!,PRM!$K$3:$L$4,2,FALSE),"")</f>
        <v/>
      </c>
      <c r="AB243" s="12" t="str">
        <f>IFERROR(VLOOKUP($N243,PRM!$M$3:$N$50,2,FALSE),"")</f>
        <v/>
      </c>
      <c r="AC243" s="12" t="str">
        <f>IFERROR(VLOOKUP($Z$3&amp;$V243,PRM!$Q$3:$R$31,2,FALSE),"")</f>
        <v/>
      </c>
      <c r="AD243" s="12">
        <f>IFERROR(VLOOKUP($Z$3&amp;$W243,PRM!$X$3:$Y$50,2,FALSE),"")</f>
        <v>0</v>
      </c>
      <c r="AE243" s="12">
        <f>IFERROR(VLOOKUP($Z$3&amp;$X243,PRM!$AC$3:$AD$45,2,FALSE),"")</f>
        <v>0</v>
      </c>
      <c r="AF243" s="12" t="str">
        <f>IFERROR(VLOOKUP($Z$3&amp;$V243,PRM!$Q$3:$T$31,3,FALSE),"")</f>
        <v/>
      </c>
      <c r="AG243" s="12" t="str">
        <f>IFERROR(IF($AF243=0,0,MATCH($Z$3,PRM!$U$3:'PRM'!$U$50,0)),"")</f>
        <v/>
      </c>
      <c r="AH243" s="12" t="str">
        <f>IF($Z$3="","",(IF($AF243=0,0,COUNTIF(PRM!$U$3:'PRM'!$U$50,$Z$3))))</f>
        <v/>
      </c>
      <c r="AI243" s="12" t="str">
        <f>IFERROR(VLOOKUP($Z$3&amp;$V243,PRM!$Q$3:$T$31,4,FALSE),"")</f>
        <v/>
      </c>
      <c r="AJ243" s="12" t="str">
        <f>IFERROR(IF($AI243=0,0,MATCH($Z$3,PRM!$Z$3:'PRM'!$Z$95,0)),"")</f>
        <v/>
      </c>
      <c r="AK243" s="12" t="str">
        <f>IF($Z$3="","",IF($AI243=0,0,COUNTIF(PRM!$Z$3:'PRM'!$Z$95,$Z$3)))</f>
        <v/>
      </c>
      <c r="AL243" s="12">
        <f t="shared" si="78"/>
        <v>0</v>
      </c>
      <c r="AM243" s="12">
        <f t="shared" si="79"/>
        <v>0</v>
      </c>
      <c r="AN243" s="12">
        <f t="shared" si="80"/>
        <v>0</v>
      </c>
      <c r="AO243" s="12">
        <f t="shared" si="81"/>
        <v>0</v>
      </c>
      <c r="AP243" s="12">
        <f t="shared" si="69"/>
        <v>0</v>
      </c>
      <c r="AQ243" s="12">
        <f t="shared" si="70"/>
        <v>0</v>
      </c>
      <c r="AR243" s="12">
        <f t="shared" si="71"/>
        <v>0</v>
      </c>
      <c r="AS243" s="12">
        <f t="shared" si="72"/>
        <v>0</v>
      </c>
      <c r="AT243" s="12">
        <f t="shared" si="73"/>
        <v>0</v>
      </c>
      <c r="AU243" s="12" t="e">
        <f>IF(#REF!&lt;&gt;"",IF(AA243="",1,0),0)</f>
        <v>#REF!</v>
      </c>
      <c r="AV243" s="12">
        <f t="shared" si="74"/>
        <v>0</v>
      </c>
      <c r="AW243" s="12">
        <f t="shared" si="75"/>
        <v>0</v>
      </c>
      <c r="AX243" s="12">
        <f t="shared" si="76"/>
        <v>0</v>
      </c>
      <c r="AY243" s="12">
        <f t="shared" si="82"/>
        <v>0</v>
      </c>
      <c r="AZ243" s="12">
        <f t="shared" si="83"/>
        <v>0</v>
      </c>
      <c r="BA243" s="12">
        <f t="shared" si="84"/>
        <v>0</v>
      </c>
      <c r="BB243" s="12">
        <f t="shared" si="85"/>
        <v>0</v>
      </c>
      <c r="BC243" s="12">
        <f t="shared" si="86"/>
        <v>0</v>
      </c>
      <c r="BD243" s="12">
        <f t="shared" si="87"/>
        <v>0</v>
      </c>
      <c r="BE243" s="12">
        <f t="shared" si="88"/>
        <v>0</v>
      </c>
      <c r="BF243" s="12">
        <f t="shared" si="89"/>
        <v>0</v>
      </c>
      <c r="BG243" s="12">
        <f t="shared" si="90"/>
        <v>0</v>
      </c>
      <c r="BH243" s="12">
        <f t="shared" si="91"/>
        <v>0</v>
      </c>
    </row>
    <row r="244" spans="1:60" ht="27.75" customHeight="1">
      <c r="A244" s="45" t="str">
        <f t="shared" si="77"/>
        <v/>
      </c>
      <c r="B244" s="60"/>
      <c r="C244" s="61"/>
      <c r="D244" s="62"/>
      <c r="E244" s="63"/>
      <c r="F244" s="37"/>
      <c r="G244" s="36"/>
      <c r="H244" s="38"/>
      <c r="I244" s="38"/>
      <c r="J244" s="35"/>
      <c r="L244" s="39"/>
      <c r="M244" s="39"/>
      <c r="N244" s="62"/>
      <c r="O244" s="64"/>
      <c r="P244" s="64"/>
      <c r="Q244" s="65"/>
      <c r="R244" s="39"/>
      <c r="S244" s="46"/>
      <c r="T244" s="46"/>
      <c r="U244" s="39"/>
      <c r="V244" s="40"/>
      <c r="W244" s="40"/>
      <c r="X244" s="40"/>
      <c r="Y244" s="12" t="str">
        <f>IFERROR(VLOOKUP($F244,PRM!$G$3:$H$5,2,FALSE),"")</f>
        <v/>
      </c>
      <c r="Z244" s="12" t="str">
        <f>IFERROR(VLOOKUP($G244,PRM!$I$3:$J$5,2,FALSE),"")</f>
        <v/>
      </c>
      <c r="AA244" s="12" t="str">
        <f>IFERROR(VLOOKUP(#REF!,PRM!$K$3:$L$4,2,FALSE),"")</f>
        <v/>
      </c>
      <c r="AB244" s="12" t="str">
        <f>IFERROR(VLOOKUP($N244,PRM!$M$3:$N$50,2,FALSE),"")</f>
        <v/>
      </c>
      <c r="AC244" s="12" t="str">
        <f>IFERROR(VLOOKUP($Z$3&amp;$V244,PRM!$Q$3:$R$31,2,FALSE),"")</f>
        <v/>
      </c>
      <c r="AD244" s="12">
        <f>IFERROR(VLOOKUP($Z$3&amp;$W244,PRM!$X$3:$Y$50,2,FALSE),"")</f>
        <v>0</v>
      </c>
      <c r="AE244" s="12">
        <f>IFERROR(VLOOKUP($Z$3&amp;$X244,PRM!$AC$3:$AD$45,2,FALSE),"")</f>
        <v>0</v>
      </c>
      <c r="AF244" s="12" t="str">
        <f>IFERROR(VLOOKUP($Z$3&amp;$V244,PRM!$Q$3:$T$31,3,FALSE),"")</f>
        <v/>
      </c>
      <c r="AG244" s="12" t="str">
        <f>IFERROR(IF($AF244=0,0,MATCH($Z$3,PRM!$U$3:'PRM'!$U$50,0)),"")</f>
        <v/>
      </c>
      <c r="AH244" s="12" t="str">
        <f>IF($Z$3="","",(IF($AF244=0,0,COUNTIF(PRM!$U$3:'PRM'!$U$50,$Z$3))))</f>
        <v/>
      </c>
      <c r="AI244" s="12" t="str">
        <f>IFERROR(VLOOKUP($Z$3&amp;$V244,PRM!$Q$3:$T$31,4,FALSE),"")</f>
        <v/>
      </c>
      <c r="AJ244" s="12" t="str">
        <f>IFERROR(IF($AI244=0,0,MATCH($Z$3,PRM!$Z$3:'PRM'!$Z$95,0)),"")</f>
        <v/>
      </c>
      <c r="AK244" s="12" t="str">
        <f>IF($Z$3="","",IF($AI244=0,0,COUNTIF(PRM!$Z$3:'PRM'!$Z$95,$Z$3)))</f>
        <v/>
      </c>
      <c r="AL244" s="12">
        <f t="shared" si="78"/>
        <v>0</v>
      </c>
      <c r="AM244" s="12">
        <f t="shared" si="79"/>
        <v>0</v>
      </c>
      <c r="AN244" s="12">
        <f t="shared" si="80"/>
        <v>0</v>
      </c>
      <c r="AO244" s="12">
        <f t="shared" si="81"/>
        <v>0</v>
      </c>
      <c r="AP244" s="12">
        <f t="shared" si="69"/>
        <v>0</v>
      </c>
      <c r="AQ244" s="12">
        <f t="shared" si="70"/>
        <v>0</v>
      </c>
      <c r="AR244" s="12">
        <f t="shared" si="71"/>
        <v>0</v>
      </c>
      <c r="AS244" s="12">
        <f t="shared" si="72"/>
        <v>0</v>
      </c>
      <c r="AT244" s="12">
        <f t="shared" si="73"/>
        <v>0</v>
      </c>
      <c r="AU244" s="12" t="e">
        <f>IF(#REF!&lt;&gt;"",IF(AA244="",1,0),0)</f>
        <v>#REF!</v>
      </c>
      <c r="AV244" s="12">
        <f t="shared" si="74"/>
        <v>0</v>
      </c>
      <c r="AW244" s="12">
        <f t="shared" si="75"/>
        <v>0</v>
      </c>
      <c r="AX244" s="12">
        <f t="shared" si="76"/>
        <v>0</v>
      </c>
      <c r="AY244" s="12">
        <f t="shared" si="82"/>
        <v>0</v>
      </c>
      <c r="AZ244" s="12">
        <f t="shared" si="83"/>
        <v>0</v>
      </c>
      <c r="BA244" s="12">
        <f t="shared" si="84"/>
        <v>0</v>
      </c>
      <c r="BB244" s="12">
        <f t="shared" si="85"/>
        <v>0</v>
      </c>
      <c r="BC244" s="12">
        <f t="shared" si="86"/>
        <v>0</v>
      </c>
      <c r="BD244" s="12">
        <f t="shared" si="87"/>
        <v>0</v>
      </c>
      <c r="BE244" s="12">
        <f t="shared" si="88"/>
        <v>0</v>
      </c>
      <c r="BF244" s="12">
        <f t="shared" si="89"/>
        <v>0</v>
      </c>
      <c r="BG244" s="12">
        <f t="shared" si="90"/>
        <v>0</v>
      </c>
      <c r="BH244" s="12">
        <f t="shared" si="91"/>
        <v>0</v>
      </c>
    </row>
    <row r="245" spans="1:60" ht="27.75" customHeight="1">
      <c r="A245" s="45" t="str">
        <f t="shared" si="77"/>
        <v/>
      </c>
      <c r="B245" s="60"/>
      <c r="C245" s="61"/>
      <c r="D245" s="62"/>
      <c r="E245" s="63"/>
      <c r="F245" s="37"/>
      <c r="G245" s="36"/>
      <c r="H245" s="38"/>
      <c r="I245" s="38"/>
      <c r="J245" s="35"/>
      <c r="L245" s="39"/>
      <c r="M245" s="39"/>
      <c r="N245" s="62"/>
      <c r="O245" s="64"/>
      <c r="P245" s="64"/>
      <c r="Q245" s="65"/>
      <c r="R245" s="39"/>
      <c r="S245" s="46"/>
      <c r="T245" s="46"/>
      <c r="U245" s="39"/>
      <c r="V245" s="40"/>
      <c r="W245" s="40"/>
      <c r="X245" s="40"/>
      <c r="Y245" s="12" t="str">
        <f>IFERROR(VLOOKUP($F245,PRM!$G$3:$H$5,2,FALSE),"")</f>
        <v/>
      </c>
      <c r="Z245" s="12" t="str">
        <f>IFERROR(VLOOKUP($G245,PRM!$I$3:$J$5,2,FALSE),"")</f>
        <v/>
      </c>
      <c r="AA245" s="12" t="str">
        <f>IFERROR(VLOOKUP(#REF!,PRM!$K$3:$L$4,2,FALSE),"")</f>
        <v/>
      </c>
      <c r="AB245" s="12" t="str">
        <f>IFERROR(VLOOKUP($N245,PRM!$M$3:$N$50,2,FALSE),"")</f>
        <v/>
      </c>
      <c r="AC245" s="12" t="str">
        <f>IFERROR(VLOOKUP($Z$3&amp;$V245,PRM!$Q$3:$R$31,2,FALSE),"")</f>
        <v/>
      </c>
      <c r="AD245" s="12">
        <f>IFERROR(VLOOKUP($Z$3&amp;$W245,PRM!$X$3:$Y$50,2,FALSE),"")</f>
        <v>0</v>
      </c>
      <c r="AE245" s="12">
        <f>IFERROR(VLOOKUP($Z$3&amp;$X245,PRM!$AC$3:$AD$45,2,FALSE),"")</f>
        <v>0</v>
      </c>
      <c r="AF245" s="12" t="str">
        <f>IFERROR(VLOOKUP($Z$3&amp;$V245,PRM!$Q$3:$T$31,3,FALSE),"")</f>
        <v/>
      </c>
      <c r="AG245" s="12" t="str">
        <f>IFERROR(IF($AF245=0,0,MATCH($Z$3,PRM!$U$3:'PRM'!$U$50,0)),"")</f>
        <v/>
      </c>
      <c r="AH245" s="12" t="str">
        <f>IF($Z$3="","",(IF($AF245=0,0,COUNTIF(PRM!$U$3:'PRM'!$U$50,$Z$3))))</f>
        <v/>
      </c>
      <c r="AI245" s="12" t="str">
        <f>IFERROR(VLOOKUP($Z$3&amp;$V245,PRM!$Q$3:$T$31,4,FALSE),"")</f>
        <v/>
      </c>
      <c r="AJ245" s="12" t="str">
        <f>IFERROR(IF($AI245=0,0,MATCH($Z$3,PRM!$Z$3:'PRM'!$Z$95,0)),"")</f>
        <v/>
      </c>
      <c r="AK245" s="12" t="str">
        <f>IF($Z$3="","",IF($AI245=0,0,COUNTIF(PRM!$Z$3:'PRM'!$Z$95,$Z$3)))</f>
        <v/>
      </c>
      <c r="AL245" s="12">
        <f t="shared" si="78"/>
        <v>0</v>
      </c>
      <c r="AM245" s="12">
        <f t="shared" si="79"/>
        <v>0</v>
      </c>
      <c r="AN245" s="12">
        <f t="shared" si="80"/>
        <v>0</v>
      </c>
      <c r="AO245" s="12">
        <f t="shared" si="81"/>
        <v>0</v>
      </c>
      <c r="AP245" s="12">
        <f t="shared" si="69"/>
        <v>0</v>
      </c>
      <c r="AQ245" s="12">
        <f t="shared" si="70"/>
        <v>0</v>
      </c>
      <c r="AR245" s="12">
        <f t="shared" si="71"/>
        <v>0</v>
      </c>
      <c r="AS245" s="12">
        <f t="shared" si="72"/>
        <v>0</v>
      </c>
      <c r="AT245" s="12">
        <f t="shared" si="73"/>
        <v>0</v>
      </c>
      <c r="AU245" s="12" t="e">
        <f>IF(#REF!&lt;&gt;"",IF(AA245="",1,0),0)</f>
        <v>#REF!</v>
      </c>
      <c r="AV245" s="12">
        <f t="shared" si="74"/>
        <v>0</v>
      </c>
      <c r="AW245" s="12">
        <f t="shared" si="75"/>
        <v>0</v>
      </c>
      <c r="AX245" s="12">
        <f t="shared" si="76"/>
        <v>0</v>
      </c>
      <c r="AY245" s="12">
        <f t="shared" si="82"/>
        <v>0</v>
      </c>
      <c r="AZ245" s="12">
        <f t="shared" si="83"/>
        <v>0</v>
      </c>
      <c r="BA245" s="12">
        <f t="shared" si="84"/>
        <v>0</v>
      </c>
      <c r="BB245" s="12">
        <f t="shared" si="85"/>
        <v>0</v>
      </c>
      <c r="BC245" s="12">
        <f t="shared" si="86"/>
        <v>0</v>
      </c>
      <c r="BD245" s="12">
        <f t="shared" si="87"/>
        <v>0</v>
      </c>
      <c r="BE245" s="12">
        <f t="shared" si="88"/>
        <v>0</v>
      </c>
      <c r="BF245" s="12">
        <f t="shared" si="89"/>
        <v>0</v>
      </c>
      <c r="BG245" s="12">
        <f t="shared" si="90"/>
        <v>0</v>
      </c>
      <c r="BH245" s="12">
        <f t="shared" si="91"/>
        <v>0</v>
      </c>
    </row>
    <row r="246" spans="1:60" ht="27.75" customHeight="1">
      <c r="A246" s="45" t="str">
        <f t="shared" si="77"/>
        <v/>
      </c>
      <c r="B246" s="60"/>
      <c r="C246" s="61"/>
      <c r="D246" s="62"/>
      <c r="E246" s="63"/>
      <c r="F246" s="37"/>
      <c r="G246" s="36"/>
      <c r="H246" s="38"/>
      <c r="I246" s="38"/>
      <c r="J246" s="35"/>
      <c r="L246" s="39"/>
      <c r="M246" s="39"/>
      <c r="N246" s="62"/>
      <c r="O246" s="64"/>
      <c r="P246" s="64"/>
      <c r="Q246" s="65"/>
      <c r="R246" s="39"/>
      <c r="S246" s="46"/>
      <c r="T246" s="46"/>
      <c r="U246" s="39"/>
      <c r="V246" s="40"/>
      <c r="W246" s="40"/>
      <c r="X246" s="40"/>
      <c r="Y246" s="12" t="str">
        <f>IFERROR(VLOOKUP($F246,PRM!$G$3:$H$5,2,FALSE),"")</f>
        <v/>
      </c>
      <c r="Z246" s="12" t="str">
        <f>IFERROR(VLOOKUP($G246,PRM!$I$3:$J$5,2,FALSE),"")</f>
        <v/>
      </c>
      <c r="AA246" s="12" t="str">
        <f>IFERROR(VLOOKUP(#REF!,PRM!$K$3:$L$4,2,FALSE),"")</f>
        <v/>
      </c>
      <c r="AB246" s="12" t="str">
        <f>IFERROR(VLOOKUP($N246,PRM!$M$3:$N$50,2,FALSE),"")</f>
        <v/>
      </c>
      <c r="AC246" s="12" t="str">
        <f>IFERROR(VLOOKUP($Z$3&amp;$V246,PRM!$Q$3:$R$31,2,FALSE),"")</f>
        <v/>
      </c>
      <c r="AD246" s="12">
        <f>IFERROR(VLOOKUP($Z$3&amp;$W246,PRM!$X$3:$Y$50,2,FALSE),"")</f>
        <v>0</v>
      </c>
      <c r="AE246" s="12">
        <f>IFERROR(VLOOKUP($Z$3&amp;$X246,PRM!$AC$3:$AD$45,2,FALSE),"")</f>
        <v>0</v>
      </c>
      <c r="AF246" s="12" t="str">
        <f>IFERROR(VLOOKUP($Z$3&amp;$V246,PRM!$Q$3:$T$31,3,FALSE),"")</f>
        <v/>
      </c>
      <c r="AG246" s="12" t="str">
        <f>IFERROR(IF($AF246=0,0,MATCH($Z$3,PRM!$U$3:'PRM'!$U$50,0)),"")</f>
        <v/>
      </c>
      <c r="AH246" s="12" t="str">
        <f>IF($Z$3="","",(IF($AF246=0,0,COUNTIF(PRM!$U$3:'PRM'!$U$50,$Z$3))))</f>
        <v/>
      </c>
      <c r="AI246" s="12" t="str">
        <f>IFERROR(VLOOKUP($Z$3&amp;$V246,PRM!$Q$3:$T$31,4,FALSE),"")</f>
        <v/>
      </c>
      <c r="AJ246" s="12" t="str">
        <f>IFERROR(IF($AI246=0,0,MATCH($Z$3,PRM!$Z$3:'PRM'!$Z$95,0)),"")</f>
        <v/>
      </c>
      <c r="AK246" s="12" t="str">
        <f>IF($Z$3="","",IF($AI246=0,0,COUNTIF(PRM!$Z$3:'PRM'!$Z$95,$Z$3)))</f>
        <v/>
      </c>
      <c r="AL246" s="12">
        <f t="shared" si="78"/>
        <v>0</v>
      </c>
      <c r="AM246" s="12">
        <f t="shared" si="79"/>
        <v>0</v>
      </c>
      <c r="AN246" s="12">
        <f t="shared" si="80"/>
        <v>0</v>
      </c>
      <c r="AO246" s="12">
        <f t="shared" si="81"/>
        <v>0</v>
      </c>
      <c r="AP246" s="12">
        <f t="shared" si="69"/>
        <v>0</v>
      </c>
      <c r="AQ246" s="12">
        <f t="shared" si="70"/>
        <v>0</v>
      </c>
      <c r="AR246" s="12">
        <f t="shared" si="71"/>
        <v>0</v>
      </c>
      <c r="AS246" s="12">
        <f t="shared" si="72"/>
        <v>0</v>
      </c>
      <c r="AT246" s="12">
        <f t="shared" si="73"/>
        <v>0</v>
      </c>
      <c r="AU246" s="12" t="e">
        <f>IF(#REF!&lt;&gt;"",IF(AA246="",1,0),0)</f>
        <v>#REF!</v>
      </c>
      <c r="AV246" s="12">
        <f t="shared" si="74"/>
        <v>0</v>
      </c>
      <c r="AW246" s="12">
        <f t="shared" si="75"/>
        <v>0</v>
      </c>
      <c r="AX246" s="12">
        <f t="shared" si="76"/>
        <v>0</v>
      </c>
      <c r="AY246" s="12">
        <f t="shared" si="82"/>
        <v>0</v>
      </c>
      <c r="AZ246" s="12">
        <f t="shared" si="83"/>
        <v>0</v>
      </c>
      <c r="BA246" s="12">
        <f t="shared" si="84"/>
        <v>0</v>
      </c>
      <c r="BB246" s="12">
        <f t="shared" si="85"/>
        <v>0</v>
      </c>
      <c r="BC246" s="12">
        <f t="shared" si="86"/>
        <v>0</v>
      </c>
      <c r="BD246" s="12">
        <f t="shared" si="87"/>
        <v>0</v>
      </c>
      <c r="BE246" s="12">
        <f t="shared" si="88"/>
        <v>0</v>
      </c>
      <c r="BF246" s="12">
        <f t="shared" si="89"/>
        <v>0</v>
      </c>
      <c r="BG246" s="12">
        <f t="shared" si="90"/>
        <v>0</v>
      </c>
      <c r="BH246" s="12">
        <f t="shared" si="91"/>
        <v>0</v>
      </c>
    </row>
    <row r="247" spans="1:60" ht="27.75" customHeight="1">
      <c r="A247" s="45" t="str">
        <f t="shared" si="77"/>
        <v/>
      </c>
      <c r="B247" s="60"/>
      <c r="C247" s="61"/>
      <c r="D247" s="62"/>
      <c r="E247" s="63"/>
      <c r="F247" s="37"/>
      <c r="G247" s="36"/>
      <c r="H247" s="38"/>
      <c r="I247" s="38"/>
      <c r="J247" s="35"/>
      <c r="L247" s="39"/>
      <c r="M247" s="39"/>
      <c r="N247" s="62"/>
      <c r="O247" s="64"/>
      <c r="P247" s="64"/>
      <c r="Q247" s="65"/>
      <c r="R247" s="39"/>
      <c r="S247" s="46"/>
      <c r="T247" s="46"/>
      <c r="U247" s="39"/>
      <c r="V247" s="40"/>
      <c r="W247" s="40"/>
      <c r="X247" s="40"/>
      <c r="Y247" s="12" t="str">
        <f>IFERROR(VLOOKUP($F247,PRM!$G$3:$H$5,2,FALSE),"")</f>
        <v/>
      </c>
      <c r="Z247" s="12" t="str">
        <f>IFERROR(VLOOKUP($G247,PRM!$I$3:$J$5,2,FALSE),"")</f>
        <v/>
      </c>
      <c r="AA247" s="12" t="str">
        <f>IFERROR(VLOOKUP(#REF!,PRM!$K$3:$L$4,2,FALSE),"")</f>
        <v/>
      </c>
      <c r="AB247" s="12" t="str">
        <f>IFERROR(VLOOKUP($N247,PRM!$M$3:$N$50,2,FALSE),"")</f>
        <v/>
      </c>
      <c r="AC247" s="12" t="str">
        <f>IFERROR(VLOOKUP($Z$3&amp;$V247,PRM!$Q$3:$R$31,2,FALSE),"")</f>
        <v/>
      </c>
      <c r="AD247" s="12">
        <f>IFERROR(VLOOKUP($Z$3&amp;$W247,PRM!$X$3:$Y$50,2,FALSE),"")</f>
        <v>0</v>
      </c>
      <c r="AE247" s="12">
        <f>IFERROR(VLOOKUP($Z$3&amp;$X247,PRM!$AC$3:$AD$45,2,FALSE),"")</f>
        <v>0</v>
      </c>
      <c r="AF247" s="12" t="str">
        <f>IFERROR(VLOOKUP($Z$3&amp;$V247,PRM!$Q$3:$T$31,3,FALSE),"")</f>
        <v/>
      </c>
      <c r="AG247" s="12" t="str">
        <f>IFERROR(IF($AF247=0,0,MATCH($Z$3,PRM!$U$3:'PRM'!$U$50,0)),"")</f>
        <v/>
      </c>
      <c r="AH247" s="12" t="str">
        <f>IF($Z$3="","",(IF($AF247=0,0,COUNTIF(PRM!$U$3:'PRM'!$U$50,$Z$3))))</f>
        <v/>
      </c>
      <c r="AI247" s="12" t="str">
        <f>IFERROR(VLOOKUP($Z$3&amp;$V247,PRM!$Q$3:$T$31,4,FALSE),"")</f>
        <v/>
      </c>
      <c r="AJ247" s="12" t="str">
        <f>IFERROR(IF($AI247=0,0,MATCH($Z$3,PRM!$Z$3:'PRM'!$Z$95,0)),"")</f>
        <v/>
      </c>
      <c r="AK247" s="12" t="str">
        <f>IF($Z$3="","",IF($AI247=0,0,COUNTIF(PRM!$Z$3:'PRM'!$Z$95,$Z$3)))</f>
        <v/>
      </c>
      <c r="AL247" s="12">
        <f t="shared" si="78"/>
        <v>0</v>
      </c>
      <c r="AM247" s="12">
        <f t="shared" si="79"/>
        <v>0</v>
      </c>
      <c r="AN247" s="12">
        <f t="shared" si="80"/>
        <v>0</v>
      </c>
      <c r="AO247" s="12">
        <f t="shared" si="81"/>
        <v>0</v>
      </c>
      <c r="AP247" s="12">
        <f t="shared" si="69"/>
        <v>0</v>
      </c>
      <c r="AQ247" s="12">
        <f t="shared" si="70"/>
        <v>0</v>
      </c>
      <c r="AR247" s="12">
        <f t="shared" si="71"/>
        <v>0</v>
      </c>
      <c r="AS247" s="12">
        <f t="shared" si="72"/>
        <v>0</v>
      </c>
      <c r="AT247" s="12">
        <f t="shared" si="73"/>
        <v>0</v>
      </c>
      <c r="AU247" s="12" t="e">
        <f>IF(#REF!&lt;&gt;"",IF(AA247="",1,0),0)</f>
        <v>#REF!</v>
      </c>
      <c r="AV247" s="12">
        <f t="shared" si="74"/>
        <v>0</v>
      </c>
      <c r="AW247" s="12">
        <f t="shared" si="75"/>
        <v>0</v>
      </c>
      <c r="AX247" s="12">
        <f t="shared" si="76"/>
        <v>0</v>
      </c>
      <c r="AY247" s="12">
        <f t="shared" si="82"/>
        <v>0</v>
      </c>
      <c r="AZ247" s="12">
        <f t="shared" si="83"/>
        <v>0</v>
      </c>
      <c r="BA247" s="12">
        <f t="shared" si="84"/>
        <v>0</v>
      </c>
      <c r="BB247" s="12">
        <f t="shared" si="85"/>
        <v>0</v>
      </c>
      <c r="BC247" s="12">
        <f t="shared" si="86"/>
        <v>0</v>
      </c>
      <c r="BD247" s="12">
        <f t="shared" si="87"/>
        <v>0</v>
      </c>
      <c r="BE247" s="12">
        <f t="shared" si="88"/>
        <v>0</v>
      </c>
      <c r="BF247" s="12">
        <f t="shared" si="89"/>
        <v>0</v>
      </c>
      <c r="BG247" s="12">
        <f t="shared" si="90"/>
        <v>0</v>
      </c>
      <c r="BH247" s="12">
        <f t="shared" si="91"/>
        <v>0</v>
      </c>
    </row>
    <row r="248" spans="1:60" ht="27.75" customHeight="1">
      <c r="A248" s="45" t="str">
        <f t="shared" si="77"/>
        <v/>
      </c>
      <c r="B248" s="60"/>
      <c r="C248" s="61"/>
      <c r="D248" s="62"/>
      <c r="E248" s="63"/>
      <c r="F248" s="37"/>
      <c r="G248" s="36"/>
      <c r="H248" s="38"/>
      <c r="I248" s="38"/>
      <c r="J248" s="35"/>
      <c r="L248" s="39"/>
      <c r="M248" s="39"/>
      <c r="N248" s="62"/>
      <c r="O248" s="64"/>
      <c r="P248" s="64"/>
      <c r="Q248" s="65"/>
      <c r="R248" s="39"/>
      <c r="S248" s="46"/>
      <c r="T248" s="46"/>
      <c r="U248" s="39"/>
      <c r="V248" s="40"/>
      <c r="W248" s="40"/>
      <c r="X248" s="40"/>
      <c r="Y248" s="12" t="str">
        <f>IFERROR(VLOOKUP($F248,PRM!$G$3:$H$5,2,FALSE),"")</f>
        <v/>
      </c>
      <c r="Z248" s="12" t="str">
        <f>IFERROR(VLOOKUP($G248,PRM!$I$3:$J$5,2,FALSE),"")</f>
        <v/>
      </c>
      <c r="AA248" s="12" t="str">
        <f>IFERROR(VLOOKUP(#REF!,PRM!$K$3:$L$4,2,FALSE),"")</f>
        <v/>
      </c>
      <c r="AB248" s="12" t="str">
        <f>IFERROR(VLOOKUP($N248,PRM!$M$3:$N$50,2,FALSE),"")</f>
        <v/>
      </c>
      <c r="AC248" s="12" t="str">
        <f>IFERROR(VLOOKUP($Z$3&amp;$V248,PRM!$Q$3:$R$31,2,FALSE),"")</f>
        <v/>
      </c>
      <c r="AD248" s="12">
        <f>IFERROR(VLOOKUP($Z$3&amp;$W248,PRM!$X$3:$Y$50,2,FALSE),"")</f>
        <v>0</v>
      </c>
      <c r="AE248" s="12">
        <f>IFERROR(VLOOKUP($Z$3&amp;$X248,PRM!$AC$3:$AD$45,2,FALSE),"")</f>
        <v>0</v>
      </c>
      <c r="AF248" s="12" t="str">
        <f>IFERROR(VLOOKUP($Z$3&amp;$V248,PRM!$Q$3:$T$31,3,FALSE),"")</f>
        <v/>
      </c>
      <c r="AG248" s="12" t="str">
        <f>IFERROR(IF($AF248=0,0,MATCH($Z$3,PRM!$U$3:'PRM'!$U$50,0)),"")</f>
        <v/>
      </c>
      <c r="AH248" s="12" t="str">
        <f>IF($Z$3="","",(IF($AF248=0,0,COUNTIF(PRM!$U$3:'PRM'!$U$50,$Z$3))))</f>
        <v/>
      </c>
      <c r="AI248" s="12" t="str">
        <f>IFERROR(VLOOKUP($Z$3&amp;$V248,PRM!$Q$3:$T$31,4,FALSE),"")</f>
        <v/>
      </c>
      <c r="AJ248" s="12" t="str">
        <f>IFERROR(IF($AI248=0,0,MATCH($Z$3,PRM!$Z$3:'PRM'!$Z$95,0)),"")</f>
        <v/>
      </c>
      <c r="AK248" s="12" t="str">
        <f>IF($Z$3="","",IF($AI248=0,0,COUNTIF(PRM!$Z$3:'PRM'!$Z$95,$Z$3)))</f>
        <v/>
      </c>
      <c r="AL248" s="12">
        <f t="shared" si="78"/>
        <v>0</v>
      </c>
      <c r="AM248" s="12">
        <f t="shared" si="79"/>
        <v>0</v>
      </c>
      <c r="AN248" s="12">
        <f t="shared" si="80"/>
        <v>0</v>
      </c>
      <c r="AO248" s="12">
        <f t="shared" si="81"/>
        <v>0</v>
      </c>
      <c r="AP248" s="12">
        <f t="shared" si="69"/>
        <v>0</v>
      </c>
      <c r="AQ248" s="12">
        <f t="shared" si="70"/>
        <v>0</v>
      </c>
      <c r="AR248" s="12">
        <f t="shared" si="71"/>
        <v>0</v>
      </c>
      <c r="AS248" s="12">
        <f t="shared" si="72"/>
        <v>0</v>
      </c>
      <c r="AT248" s="12">
        <f t="shared" si="73"/>
        <v>0</v>
      </c>
      <c r="AU248" s="12" t="e">
        <f>IF(#REF!&lt;&gt;"",IF(AA248="",1,0),0)</f>
        <v>#REF!</v>
      </c>
      <c r="AV248" s="12">
        <f t="shared" si="74"/>
        <v>0</v>
      </c>
      <c r="AW248" s="12">
        <f t="shared" si="75"/>
        <v>0</v>
      </c>
      <c r="AX248" s="12">
        <f t="shared" si="76"/>
        <v>0</v>
      </c>
      <c r="AY248" s="12">
        <f t="shared" si="82"/>
        <v>0</v>
      </c>
      <c r="AZ248" s="12">
        <f t="shared" si="83"/>
        <v>0</v>
      </c>
      <c r="BA248" s="12">
        <f t="shared" si="84"/>
        <v>0</v>
      </c>
      <c r="BB248" s="12">
        <f t="shared" si="85"/>
        <v>0</v>
      </c>
      <c r="BC248" s="12">
        <f t="shared" si="86"/>
        <v>0</v>
      </c>
      <c r="BD248" s="12">
        <f t="shared" si="87"/>
        <v>0</v>
      </c>
      <c r="BE248" s="12">
        <f t="shared" si="88"/>
        <v>0</v>
      </c>
      <c r="BF248" s="12">
        <f t="shared" si="89"/>
        <v>0</v>
      </c>
      <c r="BG248" s="12">
        <f t="shared" si="90"/>
        <v>0</v>
      </c>
      <c r="BH248" s="12">
        <f t="shared" si="91"/>
        <v>0</v>
      </c>
    </row>
    <row r="249" spans="1:60" ht="27.75" customHeight="1">
      <c r="A249" s="45" t="str">
        <f t="shared" si="77"/>
        <v/>
      </c>
      <c r="B249" s="60"/>
      <c r="C249" s="61"/>
      <c r="D249" s="62"/>
      <c r="E249" s="63"/>
      <c r="F249" s="37"/>
      <c r="G249" s="36"/>
      <c r="H249" s="38"/>
      <c r="I249" s="38"/>
      <c r="J249" s="35"/>
      <c r="L249" s="39"/>
      <c r="M249" s="39"/>
      <c r="N249" s="62"/>
      <c r="O249" s="64"/>
      <c r="P249" s="64"/>
      <c r="Q249" s="65"/>
      <c r="R249" s="39"/>
      <c r="S249" s="46"/>
      <c r="T249" s="46"/>
      <c r="U249" s="39"/>
      <c r="V249" s="40"/>
      <c r="W249" s="40"/>
      <c r="X249" s="40"/>
      <c r="Y249" s="12" t="str">
        <f>IFERROR(VLOOKUP($F249,PRM!$G$3:$H$5,2,FALSE),"")</f>
        <v/>
      </c>
      <c r="Z249" s="12" t="str">
        <f>IFERROR(VLOOKUP($G249,PRM!$I$3:$J$5,2,FALSE),"")</f>
        <v/>
      </c>
      <c r="AA249" s="12" t="str">
        <f>IFERROR(VLOOKUP(#REF!,PRM!$K$3:$L$4,2,FALSE),"")</f>
        <v/>
      </c>
      <c r="AB249" s="12" t="str">
        <f>IFERROR(VLOOKUP($N249,PRM!$M$3:$N$50,2,FALSE),"")</f>
        <v/>
      </c>
      <c r="AC249" s="12" t="str">
        <f>IFERROR(VLOOKUP($Z$3&amp;$V249,PRM!$Q$3:$R$31,2,FALSE),"")</f>
        <v/>
      </c>
      <c r="AD249" s="12">
        <f>IFERROR(VLOOKUP($Z$3&amp;$W249,PRM!$X$3:$Y$50,2,FALSE),"")</f>
        <v>0</v>
      </c>
      <c r="AE249" s="12">
        <f>IFERROR(VLOOKUP($Z$3&amp;$X249,PRM!$AC$3:$AD$45,2,FALSE),"")</f>
        <v>0</v>
      </c>
      <c r="AF249" s="12" t="str">
        <f>IFERROR(VLOOKUP($Z$3&amp;$V249,PRM!$Q$3:$T$31,3,FALSE),"")</f>
        <v/>
      </c>
      <c r="AG249" s="12" t="str">
        <f>IFERROR(IF($AF249=0,0,MATCH($Z$3,PRM!$U$3:'PRM'!$U$50,0)),"")</f>
        <v/>
      </c>
      <c r="AH249" s="12" t="str">
        <f>IF($Z$3="","",(IF($AF249=0,0,COUNTIF(PRM!$U$3:'PRM'!$U$50,$Z$3))))</f>
        <v/>
      </c>
      <c r="AI249" s="12" t="str">
        <f>IFERROR(VLOOKUP($Z$3&amp;$V249,PRM!$Q$3:$T$31,4,FALSE),"")</f>
        <v/>
      </c>
      <c r="AJ249" s="12" t="str">
        <f>IFERROR(IF($AI249=0,0,MATCH($Z$3,PRM!$Z$3:'PRM'!$Z$95,0)),"")</f>
        <v/>
      </c>
      <c r="AK249" s="12" t="str">
        <f>IF($Z$3="","",IF($AI249=0,0,COUNTIF(PRM!$Z$3:'PRM'!$Z$95,$Z$3)))</f>
        <v/>
      </c>
      <c r="AL249" s="12">
        <f t="shared" si="78"/>
        <v>0</v>
      </c>
      <c r="AM249" s="12">
        <f t="shared" si="79"/>
        <v>0</v>
      </c>
      <c r="AN249" s="12">
        <f t="shared" si="80"/>
        <v>0</v>
      </c>
      <c r="AO249" s="12">
        <f t="shared" si="81"/>
        <v>0</v>
      </c>
      <c r="AP249" s="12">
        <f t="shared" si="69"/>
        <v>0</v>
      </c>
      <c r="AQ249" s="12">
        <f t="shared" si="70"/>
        <v>0</v>
      </c>
      <c r="AR249" s="12">
        <f t="shared" si="71"/>
        <v>0</v>
      </c>
      <c r="AS249" s="12">
        <f t="shared" si="72"/>
        <v>0</v>
      </c>
      <c r="AT249" s="12">
        <f t="shared" si="73"/>
        <v>0</v>
      </c>
      <c r="AU249" s="12" t="e">
        <f>IF(#REF!&lt;&gt;"",IF(AA249="",1,0),0)</f>
        <v>#REF!</v>
      </c>
      <c r="AV249" s="12">
        <f t="shared" si="74"/>
        <v>0</v>
      </c>
      <c r="AW249" s="12">
        <f t="shared" si="75"/>
        <v>0</v>
      </c>
      <c r="AX249" s="12">
        <f t="shared" si="76"/>
        <v>0</v>
      </c>
      <c r="AY249" s="12">
        <f t="shared" si="82"/>
        <v>0</v>
      </c>
      <c r="AZ249" s="12">
        <f t="shared" si="83"/>
        <v>0</v>
      </c>
      <c r="BA249" s="12">
        <f t="shared" si="84"/>
        <v>0</v>
      </c>
      <c r="BB249" s="12">
        <f t="shared" si="85"/>
        <v>0</v>
      </c>
      <c r="BC249" s="12">
        <f t="shared" si="86"/>
        <v>0</v>
      </c>
      <c r="BD249" s="12">
        <f t="shared" si="87"/>
        <v>0</v>
      </c>
      <c r="BE249" s="12">
        <f t="shared" si="88"/>
        <v>0</v>
      </c>
      <c r="BF249" s="12">
        <f t="shared" si="89"/>
        <v>0</v>
      </c>
      <c r="BG249" s="12">
        <f t="shared" si="90"/>
        <v>0</v>
      </c>
      <c r="BH249" s="12">
        <f t="shared" si="91"/>
        <v>0</v>
      </c>
    </row>
    <row r="250" spans="1:60" ht="27.75" customHeight="1">
      <c r="A250" s="45" t="str">
        <f t="shared" si="77"/>
        <v/>
      </c>
      <c r="B250" s="60"/>
      <c r="C250" s="61"/>
      <c r="D250" s="62"/>
      <c r="E250" s="63"/>
      <c r="F250" s="37"/>
      <c r="G250" s="36"/>
      <c r="H250" s="38"/>
      <c r="I250" s="38"/>
      <c r="J250" s="35"/>
      <c r="L250" s="39"/>
      <c r="M250" s="39"/>
      <c r="N250" s="62"/>
      <c r="O250" s="64"/>
      <c r="P250" s="64"/>
      <c r="Q250" s="65"/>
      <c r="R250" s="39"/>
      <c r="S250" s="46"/>
      <c r="T250" s="46"/>
      <c r="U250" s="39"/>
      <c r="V250" s="40"/>
      <c r="W250" s="40"/>
      <c r="X250" s="40"/>
      <c r="Y250" s="12" t="str">
        <f>IFERROR(VLOOKUP($F250,PRM!$G$3:$H$5,2,FALSE),"")</f>
        <v/>
      </c>
      <c r="Z250" s="12" t="str">
        <f>IFERROR(VLOOKUP($G250,PRM!$I$3:$J$5,2,FALSE),"")</f>
        <v/>
      </c>
      <c r="AA250" s="12" t="str">
        <f>IFERROR(VLOOKUP(#REF!,PRM!$K$3:$L$4,2,FALSE),"")</f>
        <v/>
      </c>
      <c r="AB250" s="12" t="str">
        <f>IFERROR(VLOOKUP($N250,PRM!$M$3:$N$50,2,FALSE),"")</f>
        <v/>
      </c>
      <c r="AC250" s="12" t="str">
        <f>IFERROR(VLOOKUP($Z$3&amp;$V250,PRM!$Q$3:$R$31,2,FALSE),"")</f>
        <v/>
      </c>
      <c r="AD250" s="12">
        <f>IFERROR(VLOOKUP($Z$3&amp;$W250,PRM!$X$3:$Y$50,2,FALSE),"")</f>
        <v>0</v>
      </c>
      <c r="AE250" s="12">
        <f>IFERROR(VLOOKUP($Z$3&amp;$X250,PRM!$AC$3:$AD$45,2,FALSE),"")</f>
        <v>0</v>
      </c>
      <c r="AF250" s="12" t="str">
        <f>IFERROR(VLOOKUP($Z$3&amp;$V250,PRM!$Q$3:$T$31,3,FALSE),"")</f>
        <v/>
      </c>
      <c r="AG250" s="12" t="str">
        <f>IFERROR(IF($AF250=0,0,MATCH($Z$3,PRM!$U$3:'PRM'!$U$50,0)),"")</f>
        <v/>
      </c>
      <c r="AH250" s="12" t="str">
        <f>IF($Z$3="","",(IF($AF250=0,0,COUNTIF(PRM!$U$3:'PRM'!$U$50,$Z$3))))</f>
        <v/>
      </c>
      <c r="AI250" s="12" t="str">
        <f>IFERROR(VLOOKUP($Z$3&amp;$V250,PRM!$Q$3:$T$31,4,FALSE),"")</f>
        <v/>
      </c>
      <c r="AJ250" s="12" t="str">
        <f>IFERROR(IF($AI250=0,0,MATCH($Z$3,PRM!$Z$3:'PRM'!$Z$95,0)),"")</f>
        <v/>
      </c>
      <c r="AK250" s="12" t="str">
        <f>IF($Z$3="","",IF($AI250=0,0,COUNTIF(PRM!$Z$3:'PRM'!$Z$95,$Z$3)))</f>
        <v/>
      </c>
      <c r="AL250" s="12">
        <f t="shared" si="78"/>
        <v>0</v>
      </c>
      <c r="AM250" s="12">
        <f t="shared" si="79"/>
        <v>0</v>
      </c>
      <c r="AN250" s="12">
        <f t="shared" si="80"/>
        <v>0</v>
      </c>
      <c r="AO250" s="12">
        <f t="shared" si="81"/>
        <v>0</v>
      </c>
      <c r="AP250" s="12">
        <f t="shared" si="69"/>
        <v>0</v>
      </c>
      <c r="AQ250" s="12">
        <f t="shared" si="70"/>
        <v>0</v>
      </c>
      <c r="AR250" s="12">
        <f t="shared" si="71"/>
        <v>0</v>
      </c>
      <c r="AS250" s="12">
        <f t="shared" si="72"/>
        <v>0</v>
      </c>
      <c r="AT250" s="12">
        <f t="shared" si="73"/>
        <v>0</v>
      </c>
      <c r="AU250" s="12" t="e">
        <f>IF(#REF!&lt;&gt;"",IF(AA250="",1,0),0)</f>
        <v>#REF!</v>
      </c>
      <c r="AV250" s="12">
        <f t="shared" si="74"/>
        <v>0</v>
      </c>
      <c r="AW250" s="12">
        <f t="shared" si="75"/>
        <v>0</v>
      </c>
      <c r="AX250" s="12">
        <f t="shared" si="76"/>
        <v>0</v>
      </c>
      <c r="AY250" s="12">
        <f t="shared" si="82"/>
        <v>0</v>
      </c>
      <c r="AZ250" s="12">
        <f t="shared" si="83"/>
        <v>0</v>
      </c>
      <c r="BA250" s="12">
        <f t="shared" si="84"/>
        <v>0</v>
      </c>
      <c r="BB250" s="12">
        <f t="shared" si="85"/>
        <v>0</v>
      </c>
      <c r="BC250" s="12">
        <f t="shared" si="86"/>
        <v>0</v>
      </c>
      <c r="BD250" s="12">
        <f t="shared" si="87"/>
        <v>0</v>
      </c>
      <c r="BE250" s="12">
        <f t="shared" si="88"/>
        <v>0</v>
      </c>
      <c r="BF250" s="12">
        <f t="shared" si="89"/>
        <v>0</v>
      </c>
      <c r="BG250" s="12">
        <f t="shared" si="90"/>
        <v>0</v>
      </c>
      <c r="BH250" s="12">
        <f t="shared" si="91"/>
        <v>0</v>
      </c>
    </row>
    <row r="251" spans="1:60" ht="27.75" customHeight="1">
      <c r="A251" s="45" t="str">
        <f t="shared" si="77"/>
        <v/>
      </c>
      <c r="B251" s="60"/>
      <c r="C251" s="61"/>
      <c r="D251" s="62"/>
      <c r="E251" s="63"/>
      <c r="F251" s="37"/>
      <c r="G251" s="36"/>
      <c r="H251" s="38"/>
      <c r="I251" s="38"/>
      <c r="J251" s="35"/>
      <c r="L251" s="39"/>
      <c r="M251" s="39"/>
      <c r="N251" s="62"/>
      <c r="O251" s="64"/>
      <c r="P251" s="64"/>
      <c r="Q251" s="65"/>
      <c r="R251" s="39"/>
      <c r="S251" s="46"/>
      <c r="T251" s="46"/>
      <c r="U251" s="39"/>
      <c r="V251" s="40"/>
      <c r="W251" s="40"/>
      <c r="X251" s="40"/>
      <c r="Y251" s="12" t="str">
        <f>IFERROR(VLOOKUP($F251,PRM!$G$3:$H$5,2,FALSE),"")</f>
        <v/>
      </c>
      <c r="Z251" s="12" t="str">
        <f>IFERROR(VLOOKUP($G251,PRM!$I$3:$J$5,2,FALSE),"")</f>
        <v/>
      </c>
      <c r="AA251" s="12" t="str">
        <f>IFERROR(VLOOKUP(#REF!,PRM!$K$3:$L$4,2,FALSE),"")</f>
        <v/>
      </c>
      <c r="AB251" s="12" t="str">
        <f>IFERROR(VLOOKUP($N251,PRM!$M$3:$N$50,2,FALSE),"")</f>
        <v/>
      </c>
      <c r="AC251" s="12" t="str">
        <f>IFERROR(VLOOKUP($Z$3&amp;$V251,PRM!$Q$3:$R$31,2,FALSE),"")</f>
        <v/>
      </c>
      <c r="AD251" s="12">
        <f>IFERROR(VLOOKUP($Z$3&amp;$W251,PRM!$X$3:$Y$50,2,FALSE),"")</f>
        <v>0</v>
      </c>
      <c r="AE251" s="12">
        <f>IFERROR(VLOOKUP($Z$3&amp;$X251,PRM!$AC$3:$AD$45,2,FALSE),"")</f>
        <v>0</v>
      </c>
      <c r="AF251" s="12" t="str">
        <f>IFERROR(VLOOKUP($Z$3&amp;$V251,PRM!$Q$3:$T$31,3,FALSE),"")</f>
        <v/>
      </c>
      <c r="AG251" s="12" t="str">
        <f>IFERROR(IF($AF251=0,0,MATCH($Z$3,PRM!$U$3:'PRM'!$U$50,0)),"")</f>
        <v/>
      </c>
      <c r="AH251" s="12" t="str">
        <f>IF($Z$3="","",(IF($AF251=0,0,COUNTIF(PRM!$U$3:'PRM'!$U$50,$Z$3))))</f>
        <v/>
      </c>
      <c r="AI251" s="12" t="str">
        <f>IFERROR(VLOOKUP($Z$3&amp;$V251,PRM!$Q$3:$T$31,4,FALSE),"")</f>
        <v/>
      </c>
      <c r="AJ251" s="12" t="str">
        <f>IFERROR(IF($AI251=0,0,MATCH($Z$3,PRM!$Z$3:'PRM'!$Z$95,0)),"")</f>
        <v/>
      </c>
      <c r="AK251" s="12" t="str">
        <f>IF($Z$3="","",IF($AI251=0,0,COUNTIF(PRM!$Z$3:'PRM'!$Z$95,$Z$3)))</f>
        <v/>
      </c>
      <c r="AL251" s="12">
        <f t="shared" si="78"/>
        <v>0</v>
      </c>
      <c r="AM251" s="12">
        <f t="shared" si="79"/>
        <v>0</v>
      </c>
      <c r="AN251" s="12">
        <f t="shared" si="80"/>
        <v>0</v>
      </c>
      <c r="AO251" s="12">
        <f t="shared" si="81"/>
        <v>0</v>
      </c>
      <c r="AP251" s="12">
        <f t="shared" si="69"/>
        <v>0</v>
      </c>
      <c r="AQ251" s="12">
        <f t="shared" si="70"/>
        <v>0</v>
      </c>
      <c r="AR251" s="12">
        <f t="shared" si="71"/>
        <v>0</v>
      </c>
      <c r="AS251" s="12">
        <f t="shared" si="72"/>
        <v>0</v>
      </c>
      <c r="AT251" s="12">
        <f t="shared" si="73"/>
        <v>0</v>
      </c>
      <c r="AU251" s="12" t="e">
        <f>IF(#REF!&lt;&gt;"",IF(AA251="",1,0),0)</f>
        <v>#REF!</v>
      </c>
      <c r="AV251" s="12">
        <f t="shared" si="74"/>
        <v>0</v>
      </c>
      <c r="AW251" s="12">
        <f t="shared" si="75"/>
        <v>0</v>
      </c>
      <c r="AX251" s="12">
        <f t="shared" si="76"/>
        <v>0</v>
      </c>
      <c r="AY251" s="12">
        <f t="shared" si="82"/>
        <v>0</v>
      </c>
      <c r="AZ251" s="12">
        <f t="shared" si="83"/>
        <v>0</v>
      </c>
      <c r="BA251" s="12">
        <f t="shared" si="84"/>
        <v>0</v>
      </c>
      <c r="BB251" s="12">
        <f t="shared" si="85"/>
        <v>0</v>
      </c>
      <c r="BC251" s="12">
        <f t="shared" si="86"/>
        <v>0</v>
      </c>
      <c r="BD251" s="12">
        <f t="shared" si="87"/>
        <v>0</v>
      </c>
      <c r="BE251" s="12">
        <f t="shared" si="88"/>
        <v>0</v>
      </c>
      <c r="BF251" s="12">
        <f t="shared" si="89"/>
        <v>0</v>
      </c>
      <c r="BG251" s="12">
        <f t="shared" si="90"/>
        <v>0</v>
      </c>
      <c r="BH251" s="12">
        <f t="shared" si="91"/>
        <v>0</v>
      </c>
    </row>
    <row r="252" spans="1:60" ht="27.75" customHeight="1">
      <c r="A252" s="45" t="str">
        <f t="shared" si="77"/>
        <v/>
      </c>
      <c r="B252" s="60"/>
      <c r="C252" s="61"/>
      <c r="D252" s="62"/>
      <c r="E252" s="63"/>
      <c r="F252" s="37"/>
      <c r="G252" s="36"/>
      <c r="H252" s="38"/>
      <c r="I252" s="38"/>
      <c r="J252" s="35"/>
      <c r="L252" s="39"/>
      <c r="M252" s="39"/>
      <c r="N252" s="62"/>
      <c r="O252" s="64"/>
      <c r="P252" s="64"/>
      <c r="Q252" s="65"/>
      <c r="R252" s="39"/>
      <c r="S252" s="46"/>
      <c r="T252" s="46"/>
      <c r="U252" s="39"/>
      <c r="V252" s="40"/>
      <c r="W252" s="40"/>
      <c r="X252" s="40"/>
      <c r="Y252" s="12" t="str">
        <f>IFERROR(VLOOKUP($F252,PRM!$G$3:$H$5,2,FALSE),"")</f>
        <v/>
      </c>
      <c r="Z252" s="12" t="str">
        <f>IFERROR(VLOOKUP($G252,PRM!$I$3:$J$5,2,FALSE),"")</f>
        <v/>
      </c>
      <c r="AA252" s="12" t="str">
        <f>IFERROR(VLOOKUP(#REF!,PRM!$K$3:$L$4,2,FALSE),"")</f>
        <v/>
      </c>
      <c r="AB252" s="12" t="str">
        <f>IFERROR(VLOOKUP($N252,PRM!$M$3:$N$50,2,FALSE),"")</f>
        <v/>
      </c>
      <c r="AC252" s="12" t="str">
        <f>IFERROR(VLOOKUP($Z$3&amp;$V252,PRM!$Q$3:$R$31,2,FALSE),"")</f>
        <v/>
      </c>
      <c r="AD252" s="12">
        <f>IFERROR(VLOOKUP($Z$3&amp;$W252,PRM!$X$3:$Y$50,2,FALSE),"")</f>
        <v>0</v>
      </c>
      <c r="AE252" s="12">
        <f>IFERROR(VLOOKUP($Z$3&amp;$X252,PRM!$AC$3:$AD$45,2,FALSE),"")</f>
        <v>0</v>
      </c>
      <c r="AF252" s="12" t="str">
        <f>IFERROR(VLOOKUP($Z$3&amp;$V252,PRM!$Q$3:$T$31,3,FALSE),"")</f>
        <v/>
      </c>
      <c r="AG252" s="12" t="str">
        <f>IFERROR(IF($AF252=0,0,MATCH($Z$3,PRM!$U$3:'PRM'!$U$50,0)),"")</f>
        <v/>
      </c>
      <c r="AH252" s="12" t="str">
        <f>IF($Z$3="","",(IF($AF252=0,0,COUNTIF(PRM!$U$3:'PRM'!$U$50,$Z$3))))</f>
        <v/>
      </c>
      <c r="AI252" s="12" t="str">
        <f>IFERROR(VLOOKUP($Z$3&amp;$V252,PRM!$Q$3:$T$31,4,FALSE),"")</f>
        <v/>
      </c>
      <c r="AJ252" s="12" t="str">
        <f>IFERROR(IF($AI252=0,0,MATCH($Z$3,PRM!$Z$3:'PRM'!$Z$95,0)),"")</f>
        <v/>
      </c>
      <c r="AK252" s="12" t="str">
        <f>IF($Z$3="","",IF($AI252=0,0,COUNTIF(PRM!$Z$3:'PRM'!$Z$95,$Z$3)))</f>
        <v/>
      </c>
      <c r="AL252" s="12">
        <f t="shared" si="78"/>
        <v>0</v>
      </c>
      <c r="AM252" s="12">
        <f t="shared" si="79"/>
        <v>0</v>
      </c>
      <c r="AN252" s="12">
        <f t="shared" si="80"/>
        <v>0</v>
      </c>
      <c r="AO252" s="12">
        <f t="shared" si="81"/>
        <v>0</v>
      </c>
      <c r="AP252" s="12">
        <f t="shared" si="69"/>
        <v>0</v>
      </c>
      <c r="AQ252" s="12">
        <f t="shared" si="70"/>
        <v>0</v>
      </c>
      <c r="AR252" s="12">
        <f t="shared" si="71"/>
        <v>0</v>
      </c>
      <c r="AS252" s="12">
        <f t="shared" si="72"/>
        <v>0</v>
      </c>
      <c r="AT252" s="12">
        <f t="shared" si="73"/>
        <v>0</v>
      </c>
      <c r="AU252" s="12" t="e">
        <f>IF(#REF!&lt;&gt;"",IF(AA252="",1,0),0)</f>
        <v>#REF!</v>
      </c>
      <c r="AV252" s="12">
        <f t="shared" si="74"/>
        <v>0</v>
      </c>
      <c r="AW252" s="12">
        <f t="shared" si="75"/>
        <v>0</v>
      </c>
      <c r="AX252" s="12">
        <f t="shared" si="76"/>
        <v>0</v>
      </c>
      <c r="AY252" s="12">
        <f t="shared" si="82"/>
        <v>0</v>
      </c>
      <c r="AZ252" s="12">
        <f t="shared" si="83"/>
        <v>0</v>
      </c>
      <c r="BA252" s="12">
        <f t="shared" si="84"/>
        <v>0</v>
      </c>
      <c r="BB252" s="12">
        <f t="shared" si="85"/>
        <v>0</v>
      </c>
      <c r="BC252" s="12">
        <f t="shared" si="86"/>
        <v>0</v>
      </c>
      <c r="BD252" s="12">
        <f t="shared" si="87"/>
        <v>0</v>
      </c>
      <c r="BE252" s="12">
        <f t="shared" si="88"/>
        <v>0</v>
      </c>
      <c r="BF252" s="12">
        <f t="shared" si="89"/>
        <v>0</v>
      </c>
      <c r="BG252" s="12">
        <f t="shared" si="90"/>
        <v>0</v>
      </c>
      <c r="BH252" s="12">
        <f t="shared" si="91"/>
        <v>0</v>
      </c>
    </row>
    <row r="253" spans="1:60" ht="27.75" customHeight="1">
      <c r="A253" s="45" t="str">
        <f t="shared" si="77"/>
        <v/>
      </c>
      <c r="B253" s="60"/>
      <c r="C253" s="61"/>
      <c r="D253" s="62"/>
      <c r="E253" s="63"/>
      <c r="F253" s="37"/>
      <c r="G253" s="36"/>
      <c r="H253" s="38"/>
      <c r="I253" s="38"/>
      <c r="J253" s="35"/>
      <c r="L253" s="39"/>
      <c r="M253" s="39"/>
      <c r="N253" s="62"/>
      <c r="O253" s="64"/>
      <c r="P253" s="64"/>
      <c r="Q253" s="65"/>
      <c r="R253" s="39"/>
      <c r="S253" s="46"/>
      <c r="T253" s="46"/>
      <c r="U253" s="39"/>
      <c r="V253" s="40"/>
      <c r="W253" s="40"/>
      <c r="X253" s="40"/>
      <c r="Y253" s="12" t="str">
        <f>IFERROR(VLOOKUP($F253,PRM!$G$3:$H$5,2,FALSE),"")</f>
        <v/>
      </c>
      <c r="Z253" s="12" t="str">
        <f>IFERROR(VLOOKUP($G253,PRM!$I$3:$J$5,2,FALSE),"")</f>
        <v/>
      </c>
      <c r="AA253" s="12" t="str">
        <f>IFERROR(VLOOKUP(#REF!,PRM!$K$3:$L$4,2,FALSE),"")</f>
        <v/>
      </c>
      <c r="AB253" s="12" t="str">
        <f>IFERROR(VLOOKUP($N253,PRM!$M$3:$N$50,2,FALSE),"")</f>
        <v/>
      </c>
      <c r="AC253" s="12" t="str">
        <f>IFERROR(VLOOKUP($Z$3&amp;$V253,PRM!$Q$3:$R$31,2,FALSE),"")</f>
        <v/>
      </c>
      <c r="AD253" s="12">
        <f>IFERROR(VLOOKUP($Z$3&amp;$W253,PRM!$X$3:$Y$50,2,FALSE),"")</f>
        <v>0</v>
      </c>
      <c r="AE253" s="12">
        <f>IFERROR(VLOOKUP($Z$3&amp;$X253,PRM!$AC$3:$AD$45,2,FALSE),"")</f>
        <v>0</v>
      </c>
      <c r="AF253" s="12" t="str">
        <f>IFERROR(VLOOKUP($Z$3&amp;$V253,PRM!$Q$3:$T$31,3,FALSE),"")</f>
        <v/>
      </c>
      <c r="AG253" s="12" t="str">
        <f>IFERROR(IF($AF253=0,0,MATCH($Z$3,PRM!$U$3:'PRM'!$U$50,0)),"")</f>
        <v/>
      </c>
      <c r="AH253" s="12" t="str">
        <f>IF($Z$3="","",(IF($AF253=0,0,COUNTIF(PRM!$U$3:'PRM'!$U$50,$Z$3))))</f>
        <v/>
      </c>
      <c r="AI253" s="12" t="str">
        <f>IFERROR(VLOOKUP($Z$3&amp;$V253,PRM!$Q$3:$T$31,4,FALSE),"")</f>
        <v/>
      </c>
      <c r="AJ253" s="12" t="str">
        <f>IFERROR(IF($AI253=0,0,MATCH($Z$3,PRM!$Z$3:'PRM'!$Z$95,0)),"")</f>
        <v/>
      </c>
      <c r="AK253" s="12" t="str">
        <f>IF($Z$3="","",IF($AI253=0,0,COUNTIF(PRM!$Z$3:'PRM'!$Z$95,$Z$3)))</f>
        <v/>
      </c>
      <c r="AL253" s="12">
        <f t="shared" si="78"/>
        <v>0</v>
      </c>
      <c r="AM253" s="12">
        <f t="shared" si="79"/>
        <v>0</v>
      </c>
      <c r="AN253" s="12">
        <f t="shared" si="80"/>
        <v>0</v>
      </c>
      <c r="AO253" s="12">
        <f t="shared" si="81"/>
        <v>0</v>
      </c>
      <c r="AP253" s="12">
        <f t="shared" si="69"/>
        <v>0</v>
      </c>
      <c r="AQ253" s="12">
        <f t="shared" si="70"/>
        <v>0</v>
      </c>
      <c r="AR253" s="12">
        <f t="shared" si="71"/>
        <v>0</v>
      </c>
      <c r="AS253" s="12">
        <f t="shared" si="72"/>
        <v>0</v>
      </c>
      <c r="AT253" s="12">
        <f t="shared" si="73"/>
        <v>0</v>
      </c>
      <c r="AU253" s="12" t="e">
        <f>IF(#REF!&lt;&gt;"",IF(AA253="",1,0),0)</f>
        <v>#REF!</v>
      </c>
      <c r="AV253" s="12">
        <f t="shared" si="74"/>
        <v>0</v>
      </c>
      <c r="AW253" s="12">
        <f t="shared" si="75"/>
        <v>0</v>
      </c>
      <c r="AX253" s="12">
        <f t="shared" si="76"/>
        <v>0</v>
      </c>
      <c r="AY253" s="12">
        <f t="shared" si="82"/>
        <v>0</v>
      </c>
      <c r="AZ253" s="12">
        <f t="shared" si="83"/>
        <v>0</v>
      </c>
      <c r="BA253" s="12">
        <f t="shared" si="84"/>
        <v>0</v>
      </c>
      <c r="BB253" s="12">
        <f t="shared" si="85"/>
        <v>0</v>
      </c>
      <c r="BC253" s="12">
        <f t="shared" si="86"/>
        <v>0</v>
      </c>
      <c r="BD253" s="12">
        <f t="shared" si="87"/>
        <v>0</v>
      </c>
      <c r="BE253" s="12">
        <f t="shared" si="88"/>
        <v>0</v>
      </c>
      <c r="BF253" s="12">
        <f t="shared" si="89"/>
        <v>0</v>
      </c>
      <c r="BG253" s="12">
        <f t="shared" si="90"/>
        <v>0</v>
      </c>
      <c r="BH253" s="12">
        <f t="shared" si="91"/>
        <v>0</v>
      </c>
    </row>
    <row r="254" spans="1:60" ht="27.75" customHeight="1">
      <c r="A254" s="45" t="str">
        <f t="shared" si="77"/>
        <v/>
      </c>
      <c r="B254" s="60"/>
      <c r="C254" s="61"/>
      <c r="D254" s="62"/>
      <c r="E254" s="63"/>
      <c r="F254" s="37"/>
      <c r="G254" s="36"/>
      <c r="H254" s="38"/>
      <c r="I254" s="38"/>
      <c r="J254" s="35"/>
      <c r="L254" s="39"/>
      <c r="M254" s="39"/>
      <c r="N254" s="62"/>
      <c r="O254" s="64"/>
      <c r="P254" s="64"/>
      <c r="Q254" s="65"/>
      <c r="R254" s="39"/>
      <c r="S254" s="46"/>
      <c r="T254" s="46"/>
      <c r="U254" s="39"/>
      <c r="V254" s="40"/>
      <c r="W254" s="40"/>
      <c r="X254" s="40"/>
      <c r="Y254" s="12" t="str">
        <f>IFERROR(VLOOKUP($F254,PRM!$G$3:$H$5,2,FALSE),"")</f>
        <v/>
      </c>
      <c r="Z254" s="12" t="str">
        <f>IFERROR(VLOOKUP($G254,PRM!$I$3:$J$5,2,FALSE),"")</f>
        <v/>
      </c>
      <c r="AA254" s="12" t="str">
        <f>IFERROR(VLOOKUP(#REF!,PRM!$K$3:$L$4,2,FALSE),"")</f>
        <v/>
      </c>
      <c r="AB254" s="12" t="str">
        <f>IFERROR(VLOOKUP($N254,PRM!$M$3:$N$50,2,FALSE),"")</f>
        <v/>
      </c>
      <c r="AC254" s="12" t="str">
        <f>IFERROR(VLOOKUP($Z$3&amp;$V254,PRM!$Q$3:$R$31,2,FALSE),"")</f>
        <v/>
      </c>
      <c r="AD254" s="12">
        <f>IFERROR(VLOOKUP($Z$3&amp;$W254,PRM!$X$3:$Y$50,2,FALSE),"")</f>
        <v>0</v>
      </c>
      <c r="AE254" s="12">
        <f>IFERROR(VLOOKUP($Z$3&amp;$X254,PRM!$AC$3:$AD$45,2,FALSE),"")</f>
        <v>0</v>
      </c>
      <c r="AF254" s="12" t="str">
        <f>IFERROR(VLOOKUP($Z$3&amp;$V254,PRM!$Q$3:$T$31,3,FALSE),"")</f>
        <v/>
      </c>
      <c r="AG254" s="12" t="str">
        <f>IFERROR(IF($AF254=0,0,MATCH($Z$3,PRM!$U$3:'PRM'!$U$50,0)),"")</f>
        <v/>
      </c>
      <c r="AH254" s="12" t="str">
        <f>IF($Z$3="","",(IF($AF254=0,0,COUNTIF(PRM!$U$3:'PRM'!$U$50,$Z$3))))</f>
        <v/>
      </c>
      <c r="AI254" s="12" t="str">
        <f>IFERROR(VLOOKUP($Z$3&amp;$V254,PRM!$Q$3:$T$31,4,FALSE),"")</f>
        <v/>
      </c>
      <c r="AJ254" s="12" t="str">
        <f>IFERROR(IF($AI254=0,0,MATCH($Z$3,PRM!$Z$3:'PRM'!$Z$95,0)),"")</f>
        <v/>
      </c>
      <c r="AK254" s="12" t="str">
        <f>IF($Z$3="","",IF($AI254=0,0,COUNTIF(PRM!$Z$3:'PRM'!$Z$95,$Z$3)))</f>
        <v/>
      </c>
      <c r="AL254" s="12">
        <f t="shared" si="78"/>
        <v>0</v>
      </c>
      <c r="AM254" s="12">
        <f t="shared" si="79"/>
        <v>0</v>
      </c>
      <c r="AN254" s="12">
        <f t="shared" si="80"/>
        <v>0</v>
      </c>
      <c r="AO254" s="12">
        <f t="shared" si="81"/>
        <v>0</v>
      </c>
      <c r="AP254" s="12">
        <f t="shared" si="69"/>
        <v>0</v>
      </c>
      <c r="AQ254" s="12">
        <f t="shared" si="70"/>
        <v>0</v>
      </c>
      <c r="AR254" s="12">
        <f t="shared" si="71"/>
        <v>0</v>
      </c>
      <c r="AS254" s="12">
        <f t="shared" si="72"/>
        <v>0</v>
      </c>
      <c r="AT254" s="12">
        <f t="shared" si="73"/>
        <v>0</v>
      </c>
      <c r="AU254" s="12" t="e">
        <f>IF(#REF!&lt;&gt;"",IF(AA254="",1,0),0)</f>
        <v>#REF!</v>
      </c>
      <c r="AV254" s="12">
        <f t="shared" si="74"/>
        <v>0</v>
      </c>
      <c r="AW254" s="12">
        <f t="shared" si="75"/>
        <v>0</v>
      </c>
      <c r="AX254" s="12">
        <f t="shared" si="76"/>
        <v>0</v>
      </c>
      <c r="AY254" s="12">
        <f t="shared" si="82"/>
        <v>0</v>
      </c>
      <c r="AZ254" s="12">
        <f t="shared" si="83"/>
        <v>0</v>
      </c>
      <c r="BA254" s="12">
        <f t="shared" si="84"/>
        <v>0</v>
      </c>
      <c r="BB254" s="12">
        <f t="shared" si="85"/>
        <v>0</v>
      </c>
      <c r="BC254" s="12">
        <f t="shared" si="86"/>
        <v>0</v>
      </c>
      <c r="BD254" s="12">
        <f t="shared" si="87"/>
        <v>0</v>
      </c>
      <c r="BE254" s="12">
        <f t="shared" si="88"/>
        <v>0</v>
      </c>
      <c r="BF254" s="12">
        <f t="shared" si="89"/>
        <v>0</v>
      </c>
      <c r="BG254" s="12">
        <f t="shared" si="90"/>
        <v>0</v>
      </c>
      <c r="BH254" s="12">
        <f t="shared" si="91"/>
        <v>0</v>
      </c>
    </row>
    <row r="255" spans="1:60" ht="27.75" customHeight="1">
      <c r="A255" s="45" t="str">
        <f t="shared" si="77"/>
        <v/>
      </c>
      <c r="B255" s="60"/>
      <c r="C255" s="61"/>
      <c r="D255" s="62"/>
      <c r="E255" s="63"/>
      <c r="F255" s="37"/>
      <c r="G255" s="36"/>
      <c r="H255" s="38"/>
      <c r="I255" s="38"/>
      <c r="J255" s="35"/>
      <c r="L255" s="39"/>
      <c r="M255" s="39"/>
      <c r="N255" s="62"/>
      <c r="O255" s="64"/>
      <c r="P255" s="64"/>
      <c r="Q255" s="65"/>
      <c r="R255" s="39"/>
      <c r="S255" s="46"/>
      <c r="T255" s="46"/>
      <c r="U255" s="39"/>
      <c r="V255" s="40"/>
      <c r="W255" s="40"/>
      <c r="X255" s="40"/>
      <c r="Y255" s="12" t="str">
        <f>IFERROR(VLOOKUP($F255,PRM!$G$3:$H$5,2,FALSE),"")</f>
        <v/>
      </c>
      <c r="Z255" s="12" t="str">
        <f>IFERROR(VLOOKUP($G255,PRM!$I$3:$J$5,2,FALSE),"")</f>
        <v/>
      </c>
      <c r="AA255" s="12" t="str">
        <f>IFERROR(VLOOKUP(#REF!,PRM!$K$3:$L$4,2,FALSE),"")</f>
        <v/>
      </c>
      <c r="AB255" s="12" t="str">
        <f>IFERROR(VLOOKUP($N255,PRM!$M$3:$N$50,2,FALSE),"")</f>
        <v/>
      </c>
      <c r="AC255" s="12" t="str">
        <f>IFERROR(VLOOKUP($Z$3&amp;$V255,PRM!$Q$3:$R$31,2,FALSE),"")</f>
        <v/>
      </c>
      <c r="AD255" s="12">
        <f>IFERROR(VLOOKUP($Z$3&amp;$W255,PRM!$X$3:$Y$50,2,FALSE),"")</f>
        <v>0</v>
      </c>
      <c r="AE255" s="12">
        <f>IFERROR(VLOOKUP($Z$3&amp;$X255,PRM!$AC$3:$AD$45,2,FALSE),"")</f>
        <v>0</v>
      </c>
      <c r="AF255" s="12" t="str">
        <f>IFERROR(VLOOKUP($Z$3&amp;$V255,PRM!$Q$3:$T$31,3,FALSE),"")</f>
        <v/>
      </c>
      <c r="AG255" s="12" t="str">
        <f>IFERROR(IF($AF255=0,0,MATCH($Z$3,PRM!$U$3:'PRM'!$U$50,0)),"")</f>
        <v/>
      </c>
      <c r="AH255" s="12" t="str">
        <f>IF($Z$3="","",(IF($AF255=0,0,COUNTIF(PRM!$U$3:'PRM'!$U$50,$Z$3))))</f>
        <v/>
      </c>
      <c r="AI255" s="12" t="str">
        <f>IFERROR(VLOOKUP($Z$3&amp;$V255,PRM!$Q$3:$T$31,4,FALSE),"")</f>
        <v/>
      </c>
      <c r="AJ255" s="12" t="str">
        <f>IFERROR(IF($AI255=0,0,MATCH($Z$3,PRM!$Z$3:'PRM'!$Z$95,0)),"")</f>
        <v/>
      </c>
      <c r="AK255" s="12" t="str">
        <f>IF($Z$3="","",IF($AI255=0,0,COUNTIF(PRM!$Z$3:'PRM'!$Z$95,$Z$3)))</f>
        <v/>
      </c>
      <c r="AL255" s="12">
        <f t="shared" si="78"/>
        <v>0</v>
      </c>
      <c r="AM255" s="12">
        <f t="shared" si="79"/>
        <v>0</v>
      </c>
      <c r="AN255" s="12">
        <f t="shared" si="80"/>
        <v>0</v>
      </c>
      <c r="AO255" s="12">
        <f t="shared" si="81"/>
        <v>0</v>
      </c>
      <c r="AP255" s="12">
        <f t="shared" si="69"/>
        <v>0</v>
      </c>
      <c r="AQ255" s="12">
        <f t="shared" si="70"/>
        <v>0</v>
      </c>
      <c r="AR255" s="12">
        <f t="shared" si="71"/>
        <v>0</v>
      </c>
      <c r="AS255" s="12">
        <f t="shared" si="72"/>
        <v>0</v>
      </c>
      <c r="AT255" s="12">
        <f t="shared" si="73"/>
        <v>0</v>
      </c>
      <c r="AU255" s="12" t="e">
        <f>IF(#REF!&lt;&gt;"",IF(AA255="",1,0),0)</f>
        <v>#REF!</v>
      </c>
      <c r="AV255" s="12">
        <f t="shared" si="74"/>
        <v>0</v>
      </c>
      <c r="AW255" s="12">
        <f t="shared" si="75"/>
        <v>0</v>
      </c>
      <c r="AX255" s="12">
        <f t="shared" si="76"/>
        <v>0</v>
      </c>
      <c r="AY255" s="12">
        <f t="shared" si="82"/>
        <v>0</v>
      </c>
      <c r="AZ255" s="12">
        <f t="shared" si="83"/>
        <v>0</v>
      </c>
      <c r="BA255" s="12">
        <f t="shared" si="84"/>
        <v>0</v>
      </c>
      <c r="BB255" s="12">
        <f t="shared" si="85"/>
        <v>0</v>
      </c>
      <c r="BC255" s="12">
        <f t="shared" si="86"/>
        <v>0</v>
      </c>
      <c r="BD255" s="12">
        <f t="shared" si="87"/>
        <v>0</v>
      </c>
      <c r="BE255" s="12">
        <f t="shared" si="88"/>
        <v>0</v>
      </c>
      <c r="BF255" s="12">
        <f t="shared" si="89"/>
        <v>0</v>
      </c>
      <c r="BG255" s="12">
        <f t="shared" si="90"/>
        <v>0</v>
      </c>
      <c r="BH255" s="12">
        <f t="shared" si="91"/>
        <v>0</v>
      </c>
    </row>
    <row r="256" spans="1:60" ht="27.75" customHeight="1">
      <c r="A256" s="45" t="str">
        <f t="shared" si="77"/>
        <v/>
      </c>
      <c r="B256" s="60"/>
      <c r="C256" s="61"/>
      <c r="D256" s="62"/>
      <c r="E256" s="63"/>
      <c r="F256" s="37"/>
      <c r="G256" s="36"/>
      <c r="H256" s="38"/>
      <c r="I256" s="38"/>
      <c r="J256" s="35"/>
      <c r="L256" s="39"/>
      <c r="M256" s="39"/>
      <c r="N256" s="62"/>
      <c r="O256" s="64"/>
      <c r="P256" s="64"/>
      <c r="Q256" s="65"/>
      <c r="R256" s="39"/>
      <c r="S256" s="46"/>
      <c r="T256" s="46"/>
      <c r="U256" s="39"/>
      <c r="V256" s="40"/>
      <c r="W256" s="40"/>
      <c r="X256" s="40"/>
      <c r="Y256" s="12" t="str">
        <f>IFERROR(VLOOKUP($F256,PRM!$G$3:$H$5,2,FALSE),"")</f>
        <v/>
      </c>
      <c r="Z256" s="12" t="str">
        <f>IFERROR(VLOOKUP($G256,PRM!$I$3:$J$5,2,FALSE),"")</f>
        <v/>
      </c>
      <c r="AA256" s="12" t="str">
        <f>IFERROR(VLOOKUP(#REF!,PRM!$K$3:$L$4,2,FALSE),"")</f>
        <v/>
      </c>
      <c r="AB256" s="12" t="str">
        <f>IFERROR(VLOOKUP($N256,PRM!$M$3:$N$50,2,FALSE),"")</f>
        <v/>
      </c>
      <c r="AC256" s="12" t="str">
        <f>IFERROR(VLOOKUP($Z$3&amp;$V256,PRM!$Q$3:$R$31,2,FALSE),"")</f>
        <v/>
      </c>
      <c r="AD256" s="12">
        <f>IFERROR(VLOOKUP($Z$3&amp;$W256,PRM!$X$3:$Y$50,2,FALSE),"")</f>
        <v>0</v>
      </c>
      <c r="AE256" s="12">
        <f>IFERROR(VLOOKUP($Z$3&amp;$X256,PRM!$AC$3:$AD$45,2,FALSE),"")</f>
        <v>0</v>
      </c>
      <c r="AF256" s="12" t="str">
        <f>IFERROR(VLOOKUP($Z$3&amp;$V256,PRM!$Q$3:$T$31,3,FALSE),"")</f>
        <v/>
      </c>
      <c r="AG256" s="12" t="str">
        <f>IFERROR(IF($AF256=0,0,MATCH($Z$3,PRM!$U$3:'PRM'!$U$50,0)),"")</f>
        <v/>
      </c>
      <c r="AH256" s="12" t="str">
        <f>IF($Z$3="","",(IF($AF256=0,0,COUNTIF(PRM!$U$3:'PRM'!$U$50,$Z$3))))</f>
        <v/>
      </c>
      <c r="AI256" s="12" t="str">
        <f>IFERROR(VLOOKUP($Z$3&amp;$V256,PRM!$Q$3:$T$31,4,FALSE),"")</f>
        <v/>
      </c>
      <c r="AJ256" s="12" t="str">
        <f>IFERROR(IF($AI256=0,0,MATCH($Z$3,PRM!$Z$3:'PRM'!$Z$95,0)),"")</f>
        <v/>
      </c>
      <c r="AK256" s="12" t="str">
        <f>IF($Z$3="","",IF($AI256=0,0,COUNTIF(PRM!$Z$3:'PRM'!$Z$95,$Z$3)))</f>
        <v/>
      </c>
      <c r="AL256" s="12">
        <f t="shared" si="78"/>
        <v>0</v>
      </c>
      <c r="AM256" s="12">
        <f t="shared" si="79"/>
        <v>0</v>
      </c>
      <c r="AN256" s="12">
        <f t="shared" si="80"/>
        <v>0</v>
      </c>
      <c r="AO256" s="12">
        <f t="shared" si="81"/>
        <v>0</v>
      </c>
      <c r="AP256" s="12">
        <f t="shared" si="69"/>
        <v>0</v>
      </c>
      <c r="AQ256" s="12">
        <f t="shared" si="70"/>
        <v>0</v>
      </c>
      <c r="AR256" s="12">
        <f t="shared" si="71"/>
        <v>0</v>
      </c>
      <c r="AS256" s="12">
        <f t="shared" si="72"/>
        <v>0</v>
      </c>
      <c r="AT256" s="12">
        <f t="shared" si="73"/>
        <v>0</v>
      </c>
      <c r="AU256" s="12" t="e">
        <f>IF(#REF!&lt;&gt;"",IF(AA256="",1,0),0)</f>
        <v>#REF!</v>
      </c>
      <c r="AV256" s="12">
        <f t="shared" si="74"/>
        <v>0</v>
      </c>
      <c r="AW256" s="12">
        <f t="shared" si="75"/>
        <v>0</v>
      </c>
      <c r="AX256" s="12">
        <f t="shared" si="76"/>
        <v>0</v>
      </c>
      <c r="AY256" s="12">
        <f t="shared" si="82"/>
        <v>0</v>
      </c>
      <c r="AZ256" s="12">
        <f t="shared" si="83"/>
        <v>0</v>
      </c>
      <c r="BA256" s="12">
        <f t="shared" si="84"/>
        <v>0</v>
      </c>
      <c r="BB256" s="12">
        <f t="shared" si="85"/>
        <v>0</v>
      </c>
      <c r="BC256" s="12">
        <f t="shared" si="86"/>
        <v>0</v>
      </c>
      <c r="BD256" s="12">
        <f t="shared" si="87"/>
        <v>0</v>
      </c>
      <c r="BE256" s="12">
        <f t="shared" si="88"/>
        <v>0</v>
      </c>
      <c r="BF256" s="12">
        <f t="shared" si="89"/>
        <v>0</v>
      </c>
      <c r="BG256" s="12">
        <f t="shared" si="90"/>
        <v>0</v>
      </c>
      <c r="BH256" s="12">
        <f t="shared" si="91"/>
        <v>0</v>
      </c>
    </row>
    <row r="257" spans="1:60" ht="27.75" customHeight="1">
      <c r="A257" s="45" t="str">
        <f t="shared" si="77"/>
        <v/>
      </c>
      <c r="B257" s="60"/>
      <c r="C257" s="61"/>
      <c r="D257" s="62"/>
      <c r="E257" s="63"/>
      <c r="F257" s="37"/>
      <c r="G257" s="36"/>
      <c r="H257" s="38"/>
      <c r="I257" s="38"/>
      <c r="J257" s="35"/>
      <c r="L257" s="39"/>
      <c r="M257" s="39"/>
      <c r="N257" s="62"/>
      <c r="O257" s="64"/>
      <c r="P257" s="64"/>
      <c r="Q257" s="65"/>
      <c r="R257" s="39"/>
      <c r="S257" s="46"/>
      <c r="T257" s="46"/>
      <c r="U257" s="39"/>
      <c r="V257" s="40"/>
      <c r="W257" s="40"/>
      <c r="X257" s="40"/>
      <c r="Y257" s="12" t="str">
        <f>IFERROR(VLOOKUP($F257,PRM!$G$3:$H$5,2,FALSE),"")</f>
        <v/>
      </c>
      <c r="Z257" s="12" t="str">
        <f>IFERROR(VLOOKUP($G257,PRM!$I$3:$J$5,2,FALSE),"")</f>
        <v/>
      </c>
      <c r="AA257" s="12" t="str">
        <f>IFERROR(VLOOKUP(#REF!,PRM!$K$3:$L$4,2,FALSE),"")</f>
        <v/>
      </c>
      <c r="AB257" s="12" t="str">
        <f>IFERROR(VLOOKUP($N257,PRM!$M$3:$N$50,2,FALSE),"")</f>
        <v/>
      </c>
      <c r="AC257" s="12" t="str">
        <f>IFERROR(VLOOKUP($Z$3&amp;$V257,PRM!$Q$3:$R$31,2,FALSE),"")</f>
        <v/>
      </c>
      <c r="AD257" s="12">
        <f>IFERROR(VLOOKUP($Z$3&amp;$W257,PRM!$X$3:$Y$50,2,FALSE),"")</f>
        <v>0</v>
      </c>
      <c r="AE257" s="12">
        <f>IFERROR(VLOOKUP($Z$3&amp;$X257,PRM!$AC$3:$AD$45,2,FALSE),"")</f>
        <v>0</v>
      </c>
      <c r="AF257" s="12" t="str">
        <f>IFERROR(VLOOKUP($Z$3&amp;$V257,PRM!$Q$3:$T$31,3,FALSE),"")</f>
        <v/>
      </c>
      <c r="AG257" s="12" t="str">
        <f>IFERROR(IF($AF257=0,0,MATCH($Z$3,PRM!$U$3:'PRM'!$U$50,0)),"")</f>
        <v/>
      </c>
      <c r="AH257" s="12" t="str">
        <f>IF($Z$3="","",(IF($AF257=0,0,COUNTIF(PRM!$U$3:'PRM'!$U$50,$Z$3))))</f>
        <v/>
      </c>
      <c r="AI257" s="12" t="str">
        <f>IFERROR(VLOOKUP($Z$3&amp;$V257,PRM!$Q$3:$T$31,4,FALSE),"")</f>
        <v/>
      </c>
      <c r="AJ257" s="12" t="str">
        <f>IFERROR(IF($AI257=0,0,MATCH($Z$3,PRM!$Z$3:'PRM'!$Z$95,0)),"")</f>
        <v/>
      </c>
      <c r="AK257" s="12" t="str">
        <f>IF($Z$3="","",IF($AI257=0,0,COUNTIF(PRM!$Z$3:'PRM'!$Z$95,$Z$3)))</f>
        <v/>
      </c>
      <c r="AL257" s="12">
        <f t="shared" si="78"/>
        <v>0</v>
      </c>
      <c r="AM257" s="12">
        <f t="shared" si="79"/>
        <v>0</v>
      </c>
      <c r="AN257" s="12">
        <f t="shared" si="80"/>
        <v>0</v>
      </c>
      <c r="AO257" s="12">
        <f t="shared" si="81"/>
        <v>0</v>
      </c>
      <c r="AP257" s="12">
        <f t="shared" si="69"/>
        <v>0</v>
      </c>
      <c r="AQ257" s="12">
        <f t="shared" si="70"/>
        <v>0</v>
      </c>
      <c r="AR257" s="12">
        <f t="shared" si="71"/>
        <v>0</v>
      </c>
      <c r="AS257" s="12">
        <f t="shared" si="72"/>
        <v>0</v>
      </c>
      <c r="AT257" s="12">
        <f t="shared" si="73"/>
        <v>0</v>
      </c>
      <c r="AU257" s="12" t="e">
        <f>IF(#REF!&lt;&gt;"",IF(AA257="",1,0),0)</f>
        <v>#REF!</v>
      </c>
      <c r="AV257" s="12">
        <f t="shared" si="74"/>
        <v>0</v>
      </c>
      <c r="AW257" s="12">
        <f t="shared" si="75"/>
        <v>0</v>
      </c>
      <c r="AX257" s="12">
        <f t="shared" si="76"/>
        <v>0</v>
      </c>
      <c r="AY257" s="12">
        <f t="shared" si="82"/>
        <v>0</v>
      </c>
      <c r="AZ257" s="12">
        <f t="shared" si="83"/>
        <v>0</v>
      </c>
      <c r="BA257" s="12">
        <f t="shared" si="84"/>
        <v>0</v>
      </c>
      <c r="BB257" s="12">
        <f t="shared" si="85"/>
        <v>0</v>
      </c>
      <c r="BC257" s="12">
        <f t="shared" si="86"/>
        <v>0</v>
      </c>
      <c r="BD257" s="12">
        <f t="shared" si="87"/>
        <v>0</v>
      </c>
      <c r="BE257" s="12">
        <f t="shared" si="88"/>
        <v>0</v>
      </c>
      <c r="BF257" s="12">
        <f t="shared" si="89"/>
        <v>0</v>
      </c>
      <c r="BG257" s="12">
        <f t="shared" si="90"/>
        <v>0</v>
      </c>
      <c r="BH257" s="12">
        <f t="shared" si="91"/>
        <v>0</v>
      </c>
    </row>
    <row r="258" spans="1:60" ht="27.75" customHeight="1">
      <c r="A258" s="45" t="str">
        <f t="shared" si="77"/>
        <v/>
      </c>
      <c r="B258" s="60"/>
      <c r="C258" s="61"/>
      <c r="D258" s="62"/>
      <c r="E258" s="63"/>
      <c r="F258" s="37"/>
      <c r="G258" s="36"/>
      <c r="H258" s="38"/>
      <c r="I258" s="38"/>
      <c r="J258" s="35"/>
      <c r="L258" s="39"/>
      <c r="M258" s="39"/>
      <c r="N258" s="62"/>
      <c r="O258" s="64"/>
      <c r="P258" s="64"/>
      <c r="Q258" s="65"/>
      <c r="R258" s="39"/>
      <c r="S258" s="46"/>
      <c r="T258" s="46"/>
      <c r="U258" s="39"/>
      <c r="V258" s="40"/>
      <c r="W258" s="40"/>
      <c r="X258" s="40"/>
      <c r="Y258" s="12" t="str">
        <f>IFERROR(VLOOKUP($F258,PRM!$G$3:$H$5,2,FALSE),"")</f>
        <v/>
      </c>
      <c r="Z258" s="12" t="str">
        <f>IFERROR(VLOOKUP($G258,PRM!$I$3:$J$5,2,FALSE),"")</f>
        <v/>
      </c>
      <c r="AA258" s="12" t="str">
        <f>IFERROR(VLOOKUP(#REF!,PRM!$K$3:$L$4,2,FALSE),"")</f>
        <v/>
      </c>
      <c r="AB258" s="12" t="str">
        <f>IFERROR(VLOOKUP($N258,PRM!$M$3:$N$50,2,FALSE),"")</f>
        <v/>
      </c>
      <c r="AC258" s="12" t="str">
        <f>IFERROR(VLOOKUP($Z$3&amp;$V258,PRM!$Q$3:$R$31,2,FALSE),"")</f>
        <v/>
      </c>
      <c r="AD258" s="12">
        <f>IFERROR(VLOOKUP($Z$3&amp;$W258,PRM!$X$3:$Y$50,2,FALSE),"")</f>
        <v>0</v>
      </c>
      <c r="AE258" s="12">
        <f>IFERROR(VLOOKUP($Z$3&amp;$X258,PRM!$AC$3:$AD$45,2,FALSE),"")</f>
        <v>0</v>
      </c>
      <c r="AF258" s="12" t="str">
        <f>IFERROR(VLOOKUP($Z$3&amp;$V258,PRM!$Q$3:$T$31,3,FALSE),"")</f>
        <v/>
      </c>
      <c r="AG258" s="12" t="str">
        <f>IFERROR(IF($AF258=0,0,MATCH($Z$3,PRM!$U$3:'PRM'!$U$50,0)),"")</f>
        <v/>
      </c>
      <c r="AH258" s="12" t="str">
        <f>IF($Z$3="","",(IF($AF258=0,0,COUNTIF(PRM!$U$3:'PRM'!$U$50,$Z$3))))</f>
        <v/>
      </c>
      <c r="AI258" s="12" t="str">
        <f>IFERROR(VLOOKUP($Z$3&amp;$V258,PRM!$Q$3:$T$31,4,FALSE),"")</f>
        <v/>
      </c>
      <c r="AJ258" s="12" t="str">
        <f>IFERROR(IF($AI258=0,0,MATCH($Z$3,PRM!$Z$3:'PRM'!$Z$95,0)),"")</f>
        <v/>
      </c>
      <c r="AK258" s="12" t="str">
        <f>IF($Z$3="","",IF($AI258=0,0,COUNTIF(PRM!$Z$3:'PRM'!$Z$95,$Z$3)))</f>
        <v/>
      </c>
      <c r="AL258" s="12">
        <f t="shared" si="78"/>
        <v>0</v>
      </c>
      <c r="AM258" s="12">
        <f t="shared" si="79"/>
        <v>0</v>
      </c>
      <c r="AN258" s="12">
        <f t="shared" si="80"/>
        <v>0</v>
      </c>
      <c r="AO258" s="12">
        <f t="shared" si="81"/>
        <v>0</v>
      </c>
      <c r="AP258" s="12">
        <f t="shared" si="69"/>
        <v>0</v>
      </c>
      <c r="AQ258" s="12">
        <f t="shared" si="70"/>
        <v>0</v>
      </c>
      <c r="AR258" s="12">
        <f t="shared" si="71"/>
        <v>0</v>
      </c>
      <c r="AS258" s="12">
        <f t="shared" si="72"/>
        <v>0</v>
      </c>
      <c r="AT258" s="12">
        <f t="shared" si="73"/>
        <v>0</v>
      </c>
      <c r="AU258" s="12" t="e">
        <f>IF(#REF!&lt;&gt;"",IF(AA258="",1,0),0)</f>
        <v>#REF!</v>
      </c>
      <c r="AV258" s="12">
        <f t="shared" si="74"/>
        <v>0</v>
      </c>
      <c r="AW258" s="12">
        <f t="shared" si="75"/>
        <v>0</v>
      </c>
      <c r="AX258" s="12">
        <f t="shared" si="76"/>
        <v>0</v>
      </c>
      <c r="AY258" s="12">
        <f t="shared" si="82"/>
        <v>0</v>
      </c>
      <c r="AZ258" s="12">
        <f t="shared" si="83"/>
        <v>0</v>
      </c>
      <c r="BA258" s="12">
        <f t="shared" si="84"/>
        <v>0</v>
      </c>
      <c r="BB258" s="12">
        <f t="shared" si="85"/>
        <v>0</v>
      </c>
      <c r="BC258" s="12">
        <f t="shared" si="86"/>
        <v>0</v>
      </c>
      <c r="BD258" s="12">
        <f t="shared" si="87"/>
        <v>0</v>
      </c>
      <c r="BE258" s="12">
        <f t="shared" si="88"/>
        <v>0</v>
      </c>
      <c r="BF258" s="12">
        <f t="shared" si="89"/>
        <v>0</v>
      </c>
      <c r="BG258" s="12">
        <f t="shared" si="90"/>
        <v>0</v>
      </c>
      <c r="BH258" s="12">
        <f t="shared" si="91"/>
        <v>0</v>
      </c>
    </row>
    <row r="259" spans="1:60" ht="27.75" customHeight="1">
      <c r="A259" s="45" t="str">
        <f t="shared" si="77"/>
        <v/>
      </c>
      <c r="B259" s="60"/>
      <c r="C259" s="61"/>
      <c r="D259" s="62"/>
      <c r="E259" s="63"/>
      <c r="F259" s="37"/>
      <c r="G259" s="36"/>
      <c r="H259" s="38"/>
      <c r="I259" s="38"/>
      <c r="J259" s="35"/>
      <c r="L259" s="39"/>
      <c r="M259" s="39"/>
      <c r="N259" s="62"/>
      <c r="O259" s="64"/>
      <c r="P259" s="64"/>
      <c r="Q259" s="65"/>
      <c r="R259" s="39"/>
      <c r="S259" s="46"/>
      <c r="T259" s="46"/>
      <c r="U259" s="39"/>
      <c r="V259" s="40"/>
      <c r="W259" s="40"/>
      <c r="X259" s="40"/>
      <c r="Y259" s="12" t="str">
        <f>IFERROR(VLOOKUP($F259,PRM!$G$3:$H$5,2,FALSE),"")</f>
        <v/>
      </c>
      <c r="Z259" s="12" t="str">
        <f>IFERROR(VLOOKUP($G259,PRM!$I$3:$J$5,2,FALSE),"")</f>
        <v/>
      </c>
      <c r="AA259" s="12" t="str">
        <f>IFERROR(VLOOKUP(#REF!,PRM!$K$3:$L$4,2,FALSE),"")</f>
        <v/>
      </c>
      <c r="AB259" s="12" t="str">
        <f>IFERROR(VLOOKUP($N259,PRM!$M$3:$N$50,2,FALSE),"")</f>
        <v/>
      </c>
      <c r="AC259" s="12" t="str">
        <f>IFERROR(VLOOKUP($Z$3&amp;$V259,PRM!$Q$3:$R$31,2,FALSE),"")</f>
        <v/>
      </c>
      <c r="AD259" s="12">
        <f>IFERROR(VLOOKUP($Z$3&amp;$W259,PRM!$X$3:$Y$50,2,FALSE),"")</f>
        <v>0</v>
      </c>
      <c r="AE259" s="12">
        <f>IFERROR(VLOOKUP($Z$3&amp;$X259,PRM!$AC$3:$AD$45,2,FALSE),"")</f>
        <v>0</v>
      </c>
      <c r="AF259" s="12" t="str">
        <f>IFERROR(VLOOKUP($Z$3&amp;$V259,PRM!$Q$3:$T$31,3,FALSE),"")</f>
        <v/>
      </c>
      <c r="AG259" s="12" t="str">
        <f>IFERROR(IF($AF259=0,0,MATCH($Z$3,PRM!$U$3:'PRM'!$U$50,0)),"")</f>
        <v/>
      </c>
      <c r="AH259" s="12" t="str">
        <f>IF($Z$3="","",(IF($AF259=0,0,COUNTIF(PRM!$U$3:'PRM'!$U$50,$Z$3))))</f>
        <v/>
      </c>
      <c r="AI259" s="12" t="str">
        <f>IFERROR(VLOOKUP($Z$3&amp;$V259,PRM!$Q$3:$T$31,4,FALSE),"")</f>
        <v/>
      </c>
      <c r="AJ259" s="12" t="str">
        <f>IFERROR(IF($AI259=0,0,MATCH($Z$3,PRM!$Z$3:'PRM'!$Z$95,0)),"")</f>
        <v/>
      </c>
      <c r="AK259" s="12" t="str">
        <f>IF($Z$3="","",IF($AI259=0,0,COUNTIF(PRM!$Z$3:'PRM'!$Z$95,$Z$3)))</f>
        <v/>
      </c>
      <c r="AL259" s="12">
        <f t="shared" si="78"/>
        <v>0</v>
      </c>
      <c r="AM259" s="12">
        <f t="shared" si="79"/>
        <v>0</v>
      </c>
      <c r="AN259" s="12">
        <f t="shared" si="80"/>
        <v>0</v>
      </c>
      <c r="AO259" s="12">
        <f t="shared" si="81"/>
        <v>0</v>
      </c>
      <c r="AP259" s="12">
        <f t="shared" si="69"/>
        <v>0</v>
      </c>
      <c r="AQ259" s="12">
        <f t="shared" si="70"/>
        <v>0</v>
      </c>
      <c r="AR259" s="12">
        <f t="shared" si="71"/>
        <v>0</v>
      </c>
      <c r="AS259" s="12">
        <f t="shared" si="72"/>
        <v>0</v>
      </c>
      <c r="AT259" s="12">
        <f t="shared" si="73"/>
        <v>0</v>
      </c>
      <c r="AU259" s="12" t="e">
        <f>IF(#REF!&lt;&gt;"",IF(AA259="",1,0),0)</f>
        <v>#REF!</v>
      </c>
      <c r="AV259" s="12">
        <f t="shared" si="74"/>
        <v>0</v>
      </c>
      <c r="AW259" s="12">
        <f t="shared" si="75"/>
        <v>0</v>
      </c>
      <c r="AX259" s="12">
        <f t="shared" si="76"/>
        <v>0</v>
      </c>
      <c r="AY259" s="12">
        <f t="shared" si="82"/>
        <v>0</v>
      </c>
      <c r="AZ259" s="12">
        <f t="shared" si="83"/>
        <v>0</v>
      </c>
      <c r="BA259" s="12">
        <f t="shared" si="84"/>
        <v>0</v>
      </c>
      <c r="BB259" s="12">
        <f t="shared" si="85"/>
        <v>0</v>
      </c>
      <c r="BC259" s="12">
        <f t="shared" si="86"/>
        <v>0</v>
      </c>
      <c r="BD259" s="12">
        <f t="shared" si="87"/>
        <v>0</v>
      </c>
      <c r="BE259" s="12">
        <f t="shared" si="88"/>
        <v>0</v>
      </c>
      <c r="BF259" s="12">
        <f t="shared" si="89"/>
        <v>0</v>
      </c>
      <c r="BG259" s="12">
        <f t="shared" si="90"/>
        <v>0</v>
      </c>
      <c r="BH259" s="12">
        <f t="shared" si="91"/>
        <v>0</v>
      </c>
    </row>
    <row r="260" spans="1:60" ht="27.75" customHeight="1">
      <c r="A260" s="45" t="str">
        <f t="shared" si="77"/>
        <v/>
      </c>
      <c r="B260" s="60"/>
      <c r="C260" s="61"/>
      <c r="D260" s="62"/>
      <c r="E260" s="63"/>
      <c r="F260" s="37"/>
      <c r="G260" s="36"/>
      <c r="H260" s="38"/>
      <c r="I260" s="38"/>
      <c r="J260" s="35"/>
      <c r="L260" s="39"/>
      <c r="M260" s="39"/>
      <c r="N260" s="62"/>
      <c r="O260" s="64"/>
      <c r="P260" s="64"/>
      <c r="Q260" s="65"/>
      <c r="R260" s="39"/>
      <c r="S260" s="46"/>
      <c r="T260" s="46"/>
      <c r="U260" s="39"/>
      <c r="V260" s="40"/>
      <c r="W260" s="40"/>
      <c r="X260" s="40"/>
      <c r="Y260" s="12" t="str">
        <f>IFERROR(VLOOKUP($F260,PRM!$G$3:$H$5,2,FALSE),"")</f>
        <v/>
      </c>
      <c r="Z260" s="12" t="str">
        <f>IFERROR(VLOOKUP($G260,PRM!$I$3:$J$5,2,FALSE),"")</f>
        <v/>
      </c>
      <c r="AA260" s="12" t="str">
        <f>IFERROR(VLOOKUP(#REF!,PRM!$K$3:$L$4,2,FALSE),"")</f>
        <v/>
      </c>
      <c r="AB260" s="12" t="str">
        <f>IFERROR(VLOOKUP($N260,PRM!$M$3:$N$50,2,FALSE),"")</f>
        <v/>
      </c>
      <c r="AC260" s="12" t="str">
        <f>IFERROR(VLOOKUP($Z$3&amp;$V260,PRM!$Q$3:$R$31,2,FALSE),"")</f>
        <v/>
      </c>
      <c r="AD260" s="12">
        <f>IFERROR(VLOOKUP($Z$3&amp;$W260,PRM!$X$3:$Y$50,2,FALSE),"")</f>
        <v>0</v>
      </c>
      <c r="AE260" s="12">
        <f>IFERROR(VLOOKUP($Z$3&amp;$X260,PRM!$AC$3:$AD$45,2,FALSE),"")</f>
        <v>0</v>
      </c>
      <c r="AF260" s="12" t="str">
        <f>IFERROR(VLOOKUP($Z$3&amp;$V260,PRM!$Q$3:$T$31,3,FALSE),"")</f>
        <v/>
      </c>
      <c r="AG260" s="12" t="str">
        <f>IFERROR(IF($AF260=0,0,MATCH($Z$3,PRM!$U$3:'PRM'!$U$50,0)),"")</f>
        <v/>
      </c>
      <c r="AH260" s="12" t="str">
        <f>IF($Z$3="","",(IF($AF260=0,0,COUNTIF(PRM!$U$3:'PRM'!$U$50,$Z$3))))</f>
        <v/>
      </c>
      <c r="AI260" s="12" t="str">
        <f>IFERROR(VLOOKUP($Z$3&amp;$V260,PRM!$Q$3:$T$31,4,FALSE),"")</f>
        <v/>
      </c>
      <c r="AJ260" s="12" t="str">
        <f>IFERROR(IF($AI260=0,0,MATCH($Z$3,PRM!$Z$3:'PRM'!$Z$95,0)),"")</f>
        <v/>
      </c>
      <c r="AK260" s="12" t="str">
        <f>IF($Z$3="","",IF($AI260=0,0,COUNTIF(PRM!$Z$3:'PRM'!$Z$95,$Z$3)))</f>
        <v/>
      </c>
      <c r="AL260" s="12">
        <f t="shared" si="78"/>
        <v>0</v>
      </c>
      <c r="AM260" s="12">
        <f t="shared" si="79"/>
        <v>0</v>
      </c>
      <c r="AN260" s="12">
        <f t="shared" si="80"/>
        <v>0</v>
      </c>
      <c r="AO260" s="12">
        <f t="shared" si="81"/>
        <v>0</v>
      </c>
      <c r="AP260" s="12">
        <f t="shared" si="69"/>
        <v>0</v>
      </c>
      <c r="AQ260" s="12">
        <f t="shared" si="70"/>
        <v>0</v>
      </c>
      <c r="AR260" s="12">
        <f t="shared" si="71"/>
        <v>0</v>
      </c>
      <c r="AS260" s="12">
        <f t="shared" si="72"/>
        <v>0</v>
      </c>
      <c r="AT260" s="12">
        <f t="shared" si="73"/>
        <v>0</v>
      </c>
      <c r="AU260" s="12" t="e">
        <f>IF(#REF!&lt;&gt;"",IF(AA260="",1,0),0)</f>
        <v>#REF!</v>
      </c>
      <c r="AV260" s="12">
        <f t="shared" si="74"/>
        <v>0</v>
      </c>
      <c r="AW260" s="12">
        <f t="shared" si="75"/>
        <v>0</v>
      </c>
      <c r="AX260" s="12">
        <f t="shared" si="76"/>
        <v>0</v>
      </c>
      <c r="AY260" s="12">
        <f t="shared" si="82"/>
        <v>0</v>
      </c>
      <c r="AZ260" s="12">
        <f t="shared" si="83"/>
        <v>0</v>
      </c>
      <c r="BA260" s="12">
        <f t="shared" si="84"/>
        <v>0</v>
      </c>
      <c r="BB260" s="12">
        <f t="shared" si="85"/>
        <v>0</v>
      </c>
      <c r="BC260" s="12">
        <f t="shared" si="86"/>
        <v>0</v>
      </c>
      <c r="BD260" s="12">
        <f t="shared" si="87"/>
        <v>0</v>
      </c>
      <c r="BE260" s="12">
        <f t="shared" si="88"/>
        <v>0</v>
      </c>
      <c r="BF260" s="12">
        <f t="shared" si="89"/>
        <v>0</v>
      </c>
      <c r="BG260" s="12">
        <f t="shared" si="90"/>
        <v>0</v>
      </c>
      <c r="BH260" s="12">
        <f t="shared" si="91"/>
        <v>0</v>
      </c>
    </row>
    <row r="261" spans="1:60" ht="27.75" customHeight="1">
      <c r="A261" s="45" t="str">
        <f t="shared" si="77"/>
        <v/>
      </c>
      <c r="B261" s="60"/>
      <c r="C261" s="61"/>
      <c r="D261" s="62"/>
      <c r="E261" s="63"/>
      <c r="F261" s="37"/>
      <c r="G261" s="36"/>
      <c r="H261" s="38"/>
      <c r="I261" s="38"/>
      <c r="J261" s="35"/>
      <c r="L261" s="39"/>
      <c r="M261" s="39"/>
      <c r="N261" s="62"/>
      <c r="O261" s="64"/>
      <c r="P261" s="64"/>
      <c r="Q261" s="65"/>
      <c r="R261" s="39"/>
      <c r="S261" s="46"/>
      <c r="T261" s="46"/>
      <c r="U261" s="39"/>
      <c r="V261" s="40"/>
      <c r="W261" s="40"/>
      <c r="X261" s="40"/>
      <c r="Y261" s="12" t="str">
        <f>IFERROR(VLOOKUP($F261,PRM!$G$3:$H$5,2,FALSE),"")</f>
        <v/>
      </c>
      <c r="Z261" s="12" t="str">
        <f>IFERROR(VLOOKUP($G261,PRM!$I$3:$J$5,2,FALSE),"")</f>
        <v/>
      </c>
      <c r="AA261" s="12" t="str">
        <f>IFERROR(VLOOKUP(#REF!,PRM!$K$3:$L$4,2,FALSE),"")</f>
        <v/>
      </c>
      <c r="AB261" s="12" t="str">
        <f>IFERROR(VLOOKUP($N261,PRM!$M$3:$N$50,2,FALSE),"")</f>
        <v/>
      </c>
      <c r="AC261" s="12" t="str">
        <f>IFERROR(VLOOKUP($Z$3&amp;$V261,PRM!$Q$3:$R$31,2,FALSE),"")</f>
        <v/>
      </c>
      <c r="AD261" s="12">
        <f>IFERROR(VLOOKUP($Z$3&amp;$W261,PRM!$X$3:$Y$50,2,FALSE),"")</f>
        <v>0</v>
      </c>
      <c r="AE261" s="12">
        <f>IFERROR(VLOOKUP($Z$3&amp;$X261,PRM!$AC$3:$AD$45,2,FALSE),"")</f>
        <v>0</v>
      </c>
      <c r="AF261" s="12" t="str">
        <f>IFERROR(VLOOKUP($Z$3&amp;$V261,PRM!$Q$3:$T$31,3,FALSE),"")</f>
        <v/>
      </c>
      <c r="AG261" s="12" t="str">
        <f>IFERROR(IF($AF261=0,0,MATCH($Z$3,PRM!$U$3:'PRM'!$U$50,0)),"")</f>
        <v/>
      </c>
      <c r="AH261" s="12" t="str">
        <f>IF($Z$3="","",(IF($AF261=0,0,COUNTIF(PRM!$U$3:'PRM'!$U$50,$Z$3))))</f>
        <v/>
      </c>
      <c r="AI261" s="12" t="str">
        <f>IFERROR(VLOOKUP($Z$3&amp;$V261,PRM!$Q$3:$T$31,4,FALSE),"")</f>
        <v/>
      </c>
      <c r="AJ261" s="12" t="str">
        <f>IFERROR(IF($AI261=0,0,MATCH($Z$3,PRM!$Z$3:'PRM'!$Z$95,0)),"")</f>
        <v/>
      </c>
      <c r="AK261" s="12" t="str">
        <f>IF($Z$3="","",IF($AI261=0,0,COUNTIF(PRM!$Z$3:'PRM'!$Z$95,$Z$3)))</f>
        <v/>
      </c>
      <c r="AL261" s="12">
        <f t="shared" si="78"/>
        <v>0</v>
      </c>
      <c r="AM261" s="12">
        <f t="shared" si="79"/>
        <v>0</v>
      </c>
      <c r="AN261" s="12">
        <f t="shared" si="80"/>
        <v>0</v>
      </c>
      <c r="AO261" s="12">
        <f t="shared" si="81"/>
        <v>0</v>
      </c>
      <c r="AP261" s="12">
        <f t="shared" si="69"/>
        <v>0</v>
      </c>
      <c r="AQ261" s="12">
        <f t="shared" si="70"/>
        <v>0</v>
      </c>
      <c r="AR261" s="12">
        <f t="shared" si="71"/>
        <v>0</v>
      </c>
      <c r="AS261" s="12">
        <f t="shared" si="72"/>
        <v>0</v>
      </c>
      <c r="AT261" s="12">
        <f t="shared" si="73"/>
        <v>0</v>
      </c>
      <c r="AU261" s="12" t="e">
        <f>IF(#REF!&lt;&gt;"",IF(AA261="",1,0),0)</f>
        <v>#REF!</v>
      </c>
      <c r="AV261" s="12">
        <f t="shared" si="74"/>
        <v>0</v>
      </c>
      <c r="AW261" s="12">
        <f t="shared" si="75"/>
        <v>0</v>
      </c>
      <c r="AX261" s="12">
        <f t="shared" si="76"/>
        <v>0</v>
      </c>
      <c r="AY261" s="12">
        <f t="shared" si="82"/>
        <v>0</v>
      </c>
      <c r="AZ261" s="12">
        <f t="shared" si="83"/>
        <v>0</v>
      </c>
      <c r="BA261" s="12">
        <f t="shared" si="84"/>
        <v>0</v>
      </c>
      <c r="BB261" s="12">
        <f t="shared" si="85"/>
        <v>0</v>
      </c>
      <c r="BC261" s="12">
        <f t="shared" si="86"/>
        <v>0</v>
      </c>
      <c r="BD261" s="12">
        <f t="shared" si="87"/>
        <v>0</v>
      </c>
      <c r="BE261" s="12">
        <f t="shared" si="88"/>
        <v>0</v>
      </c>
      <c r="BF261" s="12">
        <f t="shared" si="89"/>
        <v>0</v>
      </c>
      <c r="BG261" s="12">
        <f t="shared" si="90"/>
        <v>0</v>
      </c>
      <c r="BH261" s="12">
        <f t="shared" si="91"/>
        <v>0</v>
      </c>
    </row>
    <row r="262" spans="1:60" ht="27.75" customHeight="1">
      <c r="A262" s="45" t="str">
        <f t="shared" si="77"/>
        <v/>
      </c>
      <c r="B262" s="60"/>
      <c r="C262" s="61"/>
      <c r="D262" s="62"/>
      <c r="E262" s="63"/>
      <c r="F262" s="37"/>
      <c r="G262" s="36"/>
      <c r="H262" s="38"/>
      <c r="I262" s="38"/>
      <c r="J262" s="35"/>
      <c r="L262" s="39"/>
      <c r="M262" s="39"/>
      <c r="N262" s="62"/>
      <c r="O262" s="64"/>
      <c r="P262" s="64"/>
      <c r="Q262" s="65"/>
      <c r="R262" s="39"/>
      <c r="S262" s="46"/>
      <c r="T262" s="46"/>
      <c r="U262" s="39"/>
      <c r="V262" s="40"/>
      <c r="W262" s="40"/>
      <c r="X262" s="40"/>
      <c r="Y262" s="12" t="str">
        <f>IFERROR(VLOOKUP($F262,PRM!$G$3:$H$5,2,FALSE),"")</f>
        <v/>
      </c>
      <c r="Z262" s="12" t="str">
        <f>IFERROR(VLOOKUP($G262,PRM!$I$3:$J$5,2,FALSE),"")</f>
        <v/>
      </c>
      <c r="AA262" s="12" t="str">
        <f>IFERROR(VLOOKUP(#REF!,PRM!$K$3:$L$4,2,FALSE),"")</f>
        <v/>
      </c>
      <c r="AB262" s="12" t="str">
        <f>IFERROR(VLOOKUP($N262,PRM!$M$3:$N$50,2,FALSE),"")</f>
        <v/>
      </c>
      <c r="AC262" s="12" t="str">
        <f>IFERROR(VLOOKUP($Z$3&amp;$V262,PRM!$Q$3:$R$31,2,FALSE),"")</f>
        <v/>
      </c>
      <c r="AD262" s="12">
        <f>IFERROR(VLOOKUP($Z$3&amp;$W262,PRM!$X$3:$Y$50,2,FALSE),"")</f>
        <v>0</v>
      </c>
      <c r="AE262" s="12">
        <f>IFERROR(VLOOKUP($Z$3&amp;$X262,PRM!$AC$3:$AD$45,2,FALSE),"")</f>
        <v>0</v>
      </c>
      <c r="AF262" s="12" t="str">
        <f>IFERROR(VLOOKUP($Z$3&amp;$V262,PRM!$Q$3:$T$31,3,FALSE),"")</f>
        <v/>
      </c>
      <c r="AG262" s="12" t="str">
        <f>IFERROR(IF($AF262=0,0,MATCH($Z$3,PRM!$U$3:'PRM'!$U$50,0)),"")</f>
        <v/>
      </c>
      <c r="AH262" s="12" t="str">
        <f>IF($Z$3="","",(IF($AF262=0,0,COUNTIF(PRM!$U$3:'PRM'!$U$50,$Z$3))))</f>
        <v/>
      </c>
      <c r="AI262" s="12" t="str">
        <f>IFERROR(VLOOKUP($Z$3&amp;$V262,PRM!$Q$3:$T$31,4,FALSE),"")</f>
        <v/>
      </c>
      <c r="AJ262" s="12" t="str">
        <f>IFERROR(IF($AI262=0,0,MATCH($Z$3,PRM!$Z$3:'PRM'!$Z$95,0)),"")</f>
        <v/>
      </c>
      <c r="AK262" s="12" t="str">
        <f>IF($Z$3="","",IF($AI262=0,0,COUNTIF(PRM!$Z$3:'PRM'!$Z$95,$Z$3)))</f>
        <v/>
      </c>
      <c r="AL262" s="12">
        <f t="shared" si="78"/>
        <v>0</v>
      </c>
      <c r="AM262" s="12">
        <f t="shared" si="79"/>
        <v>0</v>
      </c>
      <c r="AN262" s="12">
        <f t="shared" si="80"/>
        <v>0</v>
      </c>
      <c r="AO262" s="12">
        <f t="shared" si="81"/>
        <v>0</v>
      </c>
      <c r="AP262" s="12">
        <f t="shared" si="69"/>
        <v>0</v>
      </c>
      <c r="AQ262" s="12">
        <f t="shared" si="70"/>
        <v>0</v>
      </c>
      <c r="AR262" s="12">
        <f t="shared" si="71"/>
        <v>0</v>
      </c>
      <c r="AS262" s="12">
        <f t="shared" si="72"/>
        <v>0</v>
      </c>
      <c r="AT262" s="12">
        <f t="shared" si="73"/>
        <v>0</v>
      </c>
      <c r="AU262" s="12" t="e">
        <f>IF(#REF!&lt;&gt;"",IF(AA262="",1,0),0)</f>
        <v>#REF!</v>
      </c>
      <c r="AV262" s="12">
        <f t="shared" si="74"/>
        <v>0</v>
      </c>
      <c r="AW262" s="12">
        <f t="shared" si="75"/>
        <v>0</v>
      </c>
      <c r="AX262" s="12">
        <f t="shared" si="76"/>
        <v>0</v>
      </c>
      <c r="AY262" s="12">
        <f t="shared" si="82"/>
        <v>0</v>
      </c>
      <c r="AZ262" s="12">
        <f t="shared" si="83"/>
        <v>0</v>
      </c>
      <c r="BA262" s="12">
        <f t="shared" si="84"/>
        <v>0</v>
      </c>
      <c r="BB262" s="12">
        <f t="shared" si="85"/>
        <v>0</v>
      </c>
      <c r="BC262" s="12">
        <f t="shared" si="86"/>
        <v>0</v>
      </c>
      <c r="BD262" s="12">
        <f t="shared" si="87"/>
        <v>0</v>
      </c>
      <c r="BE262" s="12">
        <f t="shared" si="88"/>
        <v>0</v>
      </c>
      <c r="BF262" s="12">
        <f t="shared" si="89"/>
        <v>0</v>
      </c>
      <c r="BG262" s="12">
        <f t="shared" si="90"/>
        <v>0</v>
      </c>
      <c r="BH262" s="12">
        <f t="shared" si="91"/>
        <v>0</v>
      </c>
    </row>
    <row r="263" spans="1:60" ht="27.75" customHeight="1">
      <c r="A263" s="45" t="str">
        <f t="shared" si="77"/>
        <v/>
      </c>
      <c r="B263" s="60"/>
      <c r="C263" s="61"/>
      <c r="D263" s="62"/>
      <c r="E263" s="63"/>
      <c r="F263" s="37"/>
      <c r="G263" s="36"/>
      <c r="H263" s="38"/>
      <c r="I263" s="38"/>
      <c r="J263" s="35"/>
      <c r="L263" s="39"/>
      <c r="M263" s="39"/>
      <c r="N263" s="62"/>
      <c r="O263" s="64"/>
      <c r="P263" s="64"/>
      <c r="Q263" s="65"/>
      <c r="R263" s="39"/>
      <c r="S263" s="46"/>
      <c r="T263" s="46"/>
      <c r="U263" s="39"/>
      <c r="V263" s="40"/>
      <c r="W263" s="40"/>
      <c r="X263" s="40"/>
      <c r="Y263" s="12" t="str">
        <f>IFERROR(VLOOKUP($F263,PRM!$G$3:$H$5,2,FALSE),"")</f>
        <v/>
      </c>
      <c r="Z263" s="12" t="str">
        <f>IFERROR(VLOOKUP($G263,PRM!$I$3:$J$5,2,FALSE),"")</f>
        <v/>
      </c>
      <c r="AA263" s="12" t="str">
        <f>IFERROR(VLOOKUP(#REF!,PRM!$K$3:$L$4,2,FALSE),"")</f>
        <v/>
      </c>
      <c r="AB263" s="12" t="str">
        <f>IFERROR(VLOOKUP($N263,PRM!$M$3:$N$50,2,FALSE),"")</f>
        <v/>
      </c>
      <c r="AC263" s="12" t="str">
        <f>IFERROR(VLOOKUP($Z$3&amp;$V263,PRM!$Q$3:$R$31,2,FALSE),"")</f>
        <v/>
      </c>
      <c r="AD263" s="12">
        <f>IFERROR(VLOOKUP($Z$3&amp;$W263,PRM!$X$3:$Y$50,2,FALSE),"")</f>
        <v>0</v>
      </c>
      <c r="AE263" s="12">
        <f>IFERROR(VLOOKUP($Z$3&amp;$X263,PRM!$AC$3:$AD$45,2,FALSE),"")</f>
        <v>0</v>
      </c>
      <c r="AF263" s="12" t="str">
        <f>IFERROR(VLOOKUP($Z$3&amp;$V263,PRM!$Q$3:$T$31,3,FALSE),"")</f>
        <v/>
      </c>
      <c r="AG263" s="12" t="str">
        <f>IFERROR(IF($AF263=0,0,MATCH($Z$3,PRM!$U$3:'PRM'!$U$50,0)),"")</f>
        <v/>
      </c>
      <c r="AH263" s="12" t="str">
        <f>IF($Z$3="","",(IF($AF263=0,0,COUNTIF(PRM!$U$3:'PRM'!$U$50,$Z$3))))</f>
        <v/>
      </c>
      <c r="AI263" s="12" t="str">
        <f>IFERROR(VLOOKUP($Z$3&amp;$V263,PRM!$Q$3:$T$31,4,FALSE),"")</f>
        <v/>
      </c>
      <c r="AJ263" s="12" t="str">
        <f>IFERROR(IF($AI263=0,0,MATCH($Z$3,PRM!$Z$3:'PRM'!$Z$95,0)),"")</f>
        <v/>
      </c>
      <c r="AK263" s="12" t="str">
        <f>IF($Z$3="","",IF($AI263=0,0,COUNTIF(PRM!$Z$3:'PRM'!$Z$95,$Z$3)))</f>
        <v/>
      </c>
      <c r="AL263" s="12">
        <f t="shared" si="78"/>
        <v>0</v>
      </c>
      <c r="AM263" s="12">
        <f t="shared" si="79"/>
        <v>0</v>
      </c>
      <c r="AN263" s="12">
        <f t="shared" si="80"/>
        <v>0</v>
      </c>
      <c r="AO263" s="12">
        <f t="shared" si="81"/>
        <v>0</v>
      </c>
      <c r="AP263" s="12">
        <f t="shared" si="69"/>
        <v>0</v>
      </c>
      <c r="AQ263" s="12">
        <f t="shared" si="70"/>
        <v>0</v>
      </c>
      <c r="AR263" s="12">
        <f t="shared" si="71"/>
        <v>0</v>
      </c>
      <c r="AS263" s="12">
        <f t="shared" si="72"/>
        <v>0</v>
      </c>
      <c r="AT263" s="12">
        <f t="shared" si="73"/>
        <v>0</v>
      </c>
      <c r="AU263" s="12" t="e">
        <f>IF(#REF!&lt;&gt;"",IF(AA263="",1,0),0)</f>
        <v>#REF!</v>
      </c>
      <c r="AV263" s="12">
        <f t="shared" si="74"/>
        <v>0</v>
      </c>
      <c r="AW263" s="12">
        <f t="shared" si="75"/>
        <v>0</v>
      </c>
      <c r="AX263" s="12">
        <f t="shared" si="76"/>
        <v>0</v>
      </c>
      <c r="AY263" s="12">
        <f t="shared" si="82"/>
        <v>0</v>
      </c>
      <c r="AZ263" s="12">
        <f t="shared" si="83"/>
        <v>0</v>
      </c>
      <c r="BA263" s="12">
        <f t="shared" si="84"/>
        <v>0</v>
      </c>
      <c r="BB263" s="12">
        <f t="shared" si="85"/>
        <v>0</v>
      </c>
      <c r="BC263" s="12">
        <f t="shared" si="86"/>
        <v>0</v>
      </c>
      <c r="BD263" s="12">
        <f t="shared" si="87"/>
        <v>0</v>
      </c>
      <c r="BE263" s="12">
        <f t="shared" si="88"/>
        <v>0</v>
      </c>
      <c r="BF263" s="12">
        <f t="shared" si="89"/>
        <v>0</v>
      </c>
      <c r="BG263" s="12">
        <f t="shared" si="90"/>
        <v>0</v>
      </c>
      <c r="BH263" s="12">
        <f t="shared" si="91"/>
        <v>0</v>
      </c>
    </row>
    <row r="264" spans="1:60" ht="27.75" customHeight="1">
      <c r="A264" s="45" t="str">
        <f t="shared" si="77"/>
        <v/>
      </c>
      <c r="B264" s="60"/>
      <c r="C264" s="61"/>
      <c r="D264" s="62"/>
      <c r="E264" s="63"/>
      <c r="F264" s="37"/>
      <c r="G264" s="36"/>
      <c r="H264" s="38"/>
      <c r="I264" s="38"/>
      <c r="J264" s="35"/>
      <c r="L264" s="39"/>
      <c r="M264" s="39"/>
      <c r="N264" s="62"/>
      <c r="O264" s="64"/>
      <c r="P264" s="64"/>
      <c r="Q264" s="65"/>
      <c r="R264" s="39"/>
      <c r="S264" s="46"/>
      <c r="T264" s="46"/>
      <c r="U264" s="39"/>
      <c r="V264" s="40"/>
      <c r="W264" s="40"/>
      <c r="X264" s="40"/>
      <c r="Y264" s="12" t="str">
        <f>IFERROR(VLOOKUP($F264,PRM!$G$3:$H$5,2,FALSE),"")</f>
        <v/>
      </c>
      <c r="Z264" s="12" t="str">
        <f>IFERROR(VLOOKUP($G264,PRM!$I$3:$J$5,2,FALSE),"")</f>
        <v/>
      </c>
      <c r="AA264" s="12" t="str">
        <f>IFERROR(VLOOKUP(#REF!,PRM!$K$3:$L$4,2,FALSE),"")</f>
        <v/>
      </c>
      <c r="AB264" s="12" t="str">
        <f>IFERROR(VLOOKUP($N264,PRM!$M$3:$N$50,2,FALSE),"")</f>
        <v/>
      </c>
      <c r="AC264" s="12" t="str">
        <f>IFERROR(VLOOKUP($Z$3&amp;$V264,PRM!$Q$3:$R$31,2,FALSE),"")</f>
        <v/>
      </c>
      <c r="AD264" s="12">
        <f>IFERROR(VLOOKUP($Z$3&amp;$W264,PRM!$X$3:$Y$50,2,FALSE),"")</f>
        <v>0</v>
      </c>
      <c r="AE264" s="12">
        <f>IFERROR(VLOOKUP($Z$3&amp;$X264,PRM!$AC$3:$AD$45,2,FALSE),"")</f>
        <v>0</v>
      </c>
      <c r="AF264" s="12" t="str">
        <f>IFERROR(VLOOKUP($Z$3&amp;$V264,PRM!$Q$3:$T$31,3,FALSE),"")</f>
        <v/>
      </c>
      <c r="AG264" s="12" t="str">
        <f>IFERROR(IF($AF264=0,0,MATCH($Z$3,PRM!$U$3:'PRM'!$U$50,0)),"")</f>
        <v/>
      </c>
      <c r="AH264" s="12" t="str">
        <f>IF($Z$3="","",(IF($AF264=0,0,COUNTIF(PRM!$U$3:'PRM'!$U$50,$Z$3))))</f>
        <v/>
      </c>
      <c r="AI264" s="12" t="str">
        <f>IFERROR(VLOOKUP($Z$3&amp;$V264,PRM!$Q$3:$T$31,4,FALSE),"")</f>
        <v/>
      </c>
      <c r="AJ264" s="12" t="str">
        <f>IFERROR(IF($AI264=0,0,MATCH($Z$3,PRM!$Z$3:'PRM'!$Z$95,0)),"")</f>
        <v/>
      </c>
      <c r="AK264" s="12" t="str">
        <f>IF($Z$3="","",IF($AI264=0,0,COUNTIF(PRM!$Z$3:'PRM'!$Z$95,$Z$3)))</f>
        <v/>
      </c>
      <c r="AL264" s="12">
        <f t="shared" si="78"/>
        <v>0</v>
      </c>
      <c r="AM264" s="12">
        <f t="shared" si="79"/>
        <v>0</v>
      </c>
      <c r="AN264" s="12">
        <f t="shared" si="80"/>
        <v>0</v>
      </c>
      <c r="AO264" s="12">
        <f t="shared" si="81"/>
        <v>0</v>
      </c>
      <c r="AP264" s="12">
        <f t="shared" si="69"/>
        <v>0</v>
      </c>
      <c r="AQ264" s="12">
        <f t="shared" si="70"/>
        <v>0</v>
      </c>
      <c r="AR264" s="12">
        <f t="shared" si="71"/>
        <v>0</v>
      </c>
      <c r="AS264" s="12">
        <f t="shared" si="72"/>
        <v>0</v>
      </c>
      <c r="AT264" s="12">
        <f t="shared" si="73"/>
        <v>0</v>
      </c>
      <c r="AU264" s="12" t="e">
        <f>IF(#REF!&lt;&gt;"",IF(AA264="",1,0),0)</f>
        <v>#REF!</v>
      </c>
      <c r="AV264" s="12">
        <f t="shared" si="74"/>
        <v>0</v>
      </c>
      <c r="AW264" s="12">
        <f t="shared" si="75"/>
        <v>0</v>
      </c>
      <c r="AX264" s="12">
        <f t="shared" si="76"/>
        <v>0</v>
      </c>
      <c r="AY264" s="12">
        <f t="shared" si="82"/>
        <v>0</v>
      </c>
      <c r="AZ264" s="12">
        <f t="shared" si="83"/>
        <v>0</v>
      </c>
      <c r="BA264" s="12">
        <f t="shared" si="84"/>
        <v>0</v>
      </c>
      <c r="BB264" s="12">
        <f t="shared" si="85"/>
        <v>0</v>
      </c>
      <c r="BC264" s="12">
        <f t="shared" si="86"/>
        <v>0</v>
      </c>
      <c r="BD264" s="12">
        <f t="shared" si="87"/>
        <v>0</v>
      </c>
      <c r="BE264" s="12">
        <f t="shared" si="88"/>
        <v>0</v>
      </c>
      <c r="BF264" s="12">
        <f t="shared" si="89"/>
        <v>0</v>
      </c>
      <c r="BG264" s="12">
        <f t="shared" si="90"/>
        <v>0</v>
      </c>
      <c r="BH264" s="12">
        <f t="shared" si="91"/>
        <v>0</v>
      </c>
    </row>
    <row r="265" spans="1:60" ht="27.75" customHeight="1">
      <c r="A265" s="45" t="str">
        <f t="shared" si="77"/>
        <v/>
      </c>
      <c r="B265" s="60"/>
      <c r="C265" s="61"/>
      <c r="D265" s="62"/>
      <c r="E265" s="63"/>
      <c r="F265" s="37"/>
      <c r="G265" s="36"/>
      <c r="H265" s="38"/>
      <c r="I265" s="38"/>
      <c r="J265" s="35"/>
      <c r="L265" s="39"/>
      <c r="M265" s="39"/>
      <c r="N265" s="62"/>
      <c r="O265" s="64"/>
      <c r="P265" s="64"/>
      <c r="Q265" s="65"/>
      <c r="R265" s="39"/>
      <c r="S265" s="46"/>
      <c r="T265" s="46"/>
      <c r="U265" s="39"/>
      <c r="V265" s="40"/>
      <c r="W265" s="40"/>
      <c r="X265" s="40"/>
      <c r="Y265" s="12" t="str">
        <f>IFERROR(VLOOKUP($F265,PRM!$G$3:$H$5,2,FALSE),"")</f>
        <v/>
      </c>
      <c r="Z265" s="12" t="str">
        <f>IFERROR(VLOOKUP($G265,PRM!$I$3:$J$5,2,FALSE),"")</f>
        <v/>
      </c>
      <c r="AA265" s="12" t="str">
        <f>IFERROR(VLOOKUP(#REF!,PRM!$K$3:$L$4,2,FALSE),"")</f>
        <v/>
      </c>
      <c r="AB265" s="12" t="str">
        <f>IFERROR(VLOOKUP($N265,PRM!$M$3:$N$50,2,FALSE),"")</f>
        <v/>
      </c>
      <c r="AC265" s="12" t="str">
        <f>IFERROR(VLOOKUP($Z$3&amp;$V265,PRM!$Q$3:$R$31,2,FALSE),"")</f>
        <v/>
      </c>
      <c r="AD265" s="12">
        <f>IFERROR(VLOOKUP($Z$3&amp;$W265,PRM!$X$3:$Y$50,2,FALSE),"")</f>
        <v>0</v>
      </c>
      <c r="AE265" s="12">
        <f>IFERROR(VLOOKUP($Z$3&amp;$X265,PRM!$AC$3:$AD$45,2,FALSE),"")</f>
        <v>0</v>
      </c>
      <c r="AF265" s="12" t="str">
        <f>IFERROR(VLOOKUP($Z$3&amp;$V265,PRM!$Q$3:$T$31,3,FALSE),"")</f>
        <v/>
      </c>
      <c r="AG265" s="12" t="str">
        <f>IFERROR(IF($AF265=0,0,MATCH($Z$3,PRM!$U$3:'PRM'!$U$50,0)),"")</f>
        <v/>
      </c>
      <c r="AH265" s="12" t="str">
        <f>IF($Z$3="","",(IF($AF265=0,0,COUNTIF(PRM!$U$3:'PRM'!$U$50,$Z$3))))</f>
        <v/>
      </c>
      <c r="AI265" s="12" t="str">
        <f>IFERROR(VLOOKUP($Z$3&amp;$V265,PRM!$Q$3:$T$31,4,FALSE),"")</f>
        <v/>
      </c>
      <c r="AJ265" s="12" t="str">
        <f>IFERROR(IF($AI265=0,0,MATCH($Z$3,PRM!$Z$3:'PRM'!$Z$95,0)),"")</f>
        <v/>
      </c>
      <c r="AK265" s="12" t="str">
        <f>IF($Z$3="","",IF($AI265=0,0,COUNTIF(PRM!$Z$3:'PRM'!$Z$95,$Z$3)))</f>
        <v/>
      </c>
      <c r="AL265" s="12">
        <f t="shared" si="78"/>
        <v>0</v>
      </c>
      <c r="AM265" s="12">
        <f t="shared" si="79"/>
        <v>0</v>
      </c>
      <c r="AN265" s="12">
        <f t="shared" si="80"/>
        <v>0</v>
      </c>
      <c r="AO265" s="12">
        <f t="shared" si="81"/>
        <v>0</v>
      </c>
      <c r="AP265" s="12">
        <f t="shared" si="69"/>
        <v>0</v>
      </c>
      <c r="AQ265" s="12">
        <f t="shared" si="70"/>
        <v>0</v>
      </c>
      <c r="AR265" s="12">
        <f t="shared" si="71"/>
        <v>0</v>
      </c>
      <c r="AS265" s="12">
        <f t="shared" si="72"/>
        <v>0</v>
      </c>
      <c r="AT265" s="12">
        <f t="shared" si="73"/>
        <v>0</v>
      </c>
      <c r="AU265" s="12" t="e">
        <f>IF(#REF!&lt;&gt;"",IF(AA265="",1,0),0)</f>
        <v>#REF!</v>
      </c>
      <c r="AV265" s="12">
        <f t="shared" si="74"/>
        <v>0</v>
      </c>
      <c r="AW265" s="12">
        <f t="shared" si="75"/>
        <v>0</v>
      </c>
      <c r="AX265" s="12">
        <f t="shared" si="76"/>
        <v>0</v>
      </c>
      <c r="AY265" s="12">
        <f t="shared" si="82"/>
        <v>0</v>
      </c>
      <c r="AZ265" s="12">
        <f t="shared" si="83"/>
        <v>0</v>
      </c>
      <c r="BA265" s="12">
        <f t="shared" si="84"/>
        <v>0</v>
      </c>
      <c r="BB265" s="12">
        <f t="shared" si="85"/>
        <v>0</v>
      </c>
      <c r="BC265" s="12">
        <f t="shared" si="86"/>
        <v>0</v>
      </c>
      <c r="BD265" s="12">
        <f t="shared" si="87"/>
        <v>0</v>
      </c>
      <c r="BE265" s="12">
        <f t="shared" si="88"/>
        <v>0</v>
      </c>
      <c r="BF265" s="12">
        <f t="shared" si="89"/>
        <v>0</v>
      </c>
      <c r="BG265" s="12">
        <f t="shared" si="90"/>
        <v>0</v>
      </c>
      <c r="BH265" s="12">
        <f t="shared" si="91"/>
        <v>0</v>
      </c>
    </row>
    <row r="266" spans="1:60" ht="27.75" customHeight="1">
      <c r="A266" s="45" t="str">
        <f t="shared" si="77"/>
        <v/>
      </c>
      <c r="B266" s="60"/>
      <c r="C266" s="61"/>
      <c r="D266" s="62"/>
      <c r="E266" s="63"/>
      <c r="F266" s="37"/>
      <c r="G266" s="36"/>
      <c r="H266" s="38"/>
      <c r="I266" s="38"/>
      <c r="J266" s="35"/>
      <c r="L266" s="39"/>
      <c r="M266" s="39"/>
      <c r="N266" s="62"/>
      <c r="O266" s="64"/>
      <c r="P266" s="64"/>
      <c r="Q266" s="65"/>
      <c r="R266" s="39"/>
      <c r="S266" s="46"/>
      <c r="T266" s="46"/>
      <c r="U266" s="39"/>
      <c r="V266" s="40"/>
      <c r="W266" s="40"/>
      <c r="X266" s="40"/>
      <c r="Y266" s="12" t="str">
        <f>IFERROR(VLOOKUP($F266,PRM!$G$3:$H$5,2,FALSE),"")</f>
        <v/>
      </c>
      <c r="Z266" s="12" t="str">
        <f>IFERROR(VLOOKUP($G266,PRM!$I$3:$J$5,2,FALSE),"")</f>
        <v/>
      </c>
      <c r="AA266" s="12" t="str">
        <f>IFERROR(VLOOKUP(#REF!,PRM!$K$3:$L$4,2,FALSE),"")</f>
        <v/>
      </c>
      <c r="AB266" s="12" t="str">
        <f>IFERROR(VLOOKUP($N266,PRM!$M$3:$N$50,2,FALSE),"")</f>
        <v/>
      </c>
      <c r="AC266" s="12" t="str">
        <f>IFERROR(VLOOKUP($Z$3&amp;$V266,PRM!$Q$3:$R$31,2,FALSE),"")</f>
        <v/>
      </c>
      <c r="AD266" s="12">
        <f>IFERROR(VLOOKUP($Z$3&amp;$W266,PRM!$X$3:$Y$50,2,FALSE),"")</f>
        <v>0</v>
      </c>
      <c r="AE266" s="12">
        <f>IFERROR(VLOOKUP($Z$3&amp;$X266,PRM!$AC$3:$AD$45,2,FALSE),"")</f>
        <v>0</v>
      </c>
      <c r="AF266" s="12" t="str">
        <f>IFERROR(VLOOKUP($Z$3&amp;$V266,PRM!$Q$3:$T$31,3,FALSE),"")</f>
        <v/>
      </c>
      <c r="AG266" s="12" t="str">
        <f>IFERROR(IF($AF266=0,0,MATCH($Z$3,PRM!$U$3:'PRM'!$U$50,0)),"")</f>
        <v/>
      </c>
      <c r="AH266" s="12" t="str">
        <f>IF($Z$3="","",(IF($AF266=0,0,COUNTIF(PRM!$U$3:'PRM'!$U$50,$Z$3))))</f>
        <v/>
      </c>
      <c r="AI266" s="12" t="str">
        <f>IFERROR(VLOOKUP($Z$3&amp;$V266,PRM!$Q$3:$T$31,4,FALSE),"")</f>
        <v/>
      </c>
      <c r="AJ266" s="12" t="str">
        <f>IFERROR(IF($AI266=0,0,MATCH($Z$3,PRM!$Z$3:'PRM'!$Z$95,0)),"")</f>
        <v/>
      </c>
      <c r="AK266" s="12" t="str">
        <f>IF($Z$3="","",IF($AI266=0,0,COUNTIF(PRM!$Z$3:'PRM'!$Z$95,$Z$3)))</f>
        <v/>
      </c>
      <c r="AL266" s="12">
        <f t="shared" si="78"/>
        <v>0</v>
      </c>
      <c r="AM266" s="12">
        <f t="shared" si="79"/>
        <v>0</v>
      </c>
      <c r="AN266" s="12">
        <f t="shared" si="80"/>
        <v>0</v>
      </c>
      <c r="AO266" s="12">
        <f t="shared" si="81"/>
        <v>0</v>
      </c>
      <c r="AP266" s="12">
        <f t="shared" si="69"/>
        <v>0</v>
      </c>
      <c r="AQ266" s="12">
        <f t="shared" si="70"/>
        <v>0</v>
      </c>
      <c r="AR266" s="12">
        <f t="shared" si="71"/>
        <v>0</v>
      </c>
      <c r="AS266" s="12">
        <f t="shared" si="72"/>
        <v>0</v>
      </c>
      <c r="AT266" s="12">
        <f t="shared" si="73"/>
        <v>0</v>
      </c>
      <c r="AU266" s="12" t="e">
        <f>IF(#REF!&lt;&gt;"",IF(AA266="",1,0),0)</f>
        <v>#REF!</v>
      </c>
      <c r="AV266" s="12">
        <f t="shared" si="74"/>
        <v>0</v>
      </c>
      <c r="AW266" s="12">
        <f t="shared" si="75"/>
        <v>0</v>
      </c>
      <c r="AX266" s="12">
        <f t="shared" si="76"/>
        <v>0</v>
      </c>
      <c r="AY266" s="12">
        <f t="shared" si="82"/>
        <v>0</v>
      </c>
      <c r="AZ266" s="12">
        <f t="shared" si="83"/>
        <v>0</v>
      </c>
      <c r="BA266" s="12">
        <f t="shared" si="84"/>
        <v>0</v>
      </c>
      <c r="BB266" s="12">
        <f t="shared" si="85"/>
        <v>0</v>
      </c>
      <c r="BC266" s="12">
        <f t="shared" si="86"/>
        <v>0</v>
      </c>
      <c r="BD266" s="12">
        <f t="shared" si="87"/>
        <v>0</v>
      </c>
      <c r="BE266" s="12">
        <f t="shared" si="88"/>
        <v>0</v>
      </c>
      <c r="BF266" s="12">
        <f t="shared" si="89"/>
        <v>0</v>
      </c>
      <c r="BG266" s="12">
        <f t="shared" si="90"/>
        <v>0</v>
      </c>
      <c r="BH266" s="12">
        <f t="shared" si="91"/>
        <v>0</v>
      </c>
    </row>
    <row r="267" spans="1:60" ht="27.75" customHeight="1">
      <c r="A267" s="45" t="str">
        <f t="shared" si="77"/>
        <v/>
      </c>
      <c r="B267" s="60"/>
      <c r="C267" s="61"/>
      <c r="D267" s="62"/>
      <c r="E267" s="63"/>
      <c r="F267" s="37"/>
      <c r="G267" s="36"/>
      <c r="H267" s="38"/>
      <c r="I267" s="38"/>
      <c r="J267" s="35"/>
      <c r="L267" s="39"/>
      <c r="M267" s="39"/>
      <c r="N267" s="62"/>
      <c r="O267" s="64"/>
      <c r="P267" s="64"/>
      <c r="Q267" s="65"/>
      <c r="R267" s="39"/>
      <c r="S267" s="46"/>
      <c r="T267" s="46"/>
      <c r="U267" s="39"/>
      <c r="V267" s="40"/>
      <c r="W267" s="40"/>
      <c r="X267" s="40"/>
      <c r="Y267" s="12" t="str">
        <f>IFERROR(VLOOKUP($F267,PRM!$G$3:$H$5,2,FALSE),"")</f>
        <v/>
      </c>
      <c r="Z267" s="12" t="str">
        <f>IFERROR(VLOOKUP($G267,PRM!$I$3:$J$5,2,FALSE),"")</f>
        <v/>
      </c>
      <c r="AA267" s="12" t="str">
        <f>IFERROR(VLOOKUP(#REF!,PRM!$K$3:$L$4,2,FALSE),"")</f>
        <v/>
      </c>
      <c r="AB267" s="12" t="str">
        <f>IFERROR(VLOOKUP($N267,PRM!$M$3:$N$50,2,FALSE),"")</f>
        <v/>
      </c>
      <c r="AC267" s="12" t="str">
        <f>IFERROR(VLOOKUP($Z$3&amp;$V267,PRM!$Q$3:$R$31,2,FALSE),"")</f>
        <v/>
      </c>
      <c r="AD267" s="12">
        <f>IFERROR(VLOOKUP($Z$3&amp;$W267,PRM!$X$3:$Y$50,2,FALSE),"")</f>
        <v>0</v>
      </c>
      <c r="AE267" s="12">
        <f>IFERROR(VLOOKUP($Z$3&amp;$X267,PRM!$AC$3:$AD$45,2,FALSE),"")</f>
        <v>0</v>
      </c>
      <c r="AF267" s="12" t="str">
        <f>IFERROR(VLOOKUP($Z$3&amp;$V267,PRM!$Q$3:$T$31,3,FALSE),"")</f>
        <v/>
      </c>
      <c r="AG267" s="12" t="str">
        <f>IFERROR(IF($AF267=0,0,MATCH($Z$3,PRM!$U$3:'PRM'!$U$50,0)),"")</f>
        <v/>
      </c>
      <c r="AH267" s="12" t="str">
        <f>IF($Z$3="","",(IF($AF267=0,0,COUNTIF(PRM!$U$3:'PRM'!$U$50,$Z$3))))</f>
        <v/>
      </c>
      <c r="AI267" s="12" t="str">
        <f>IFERROR(VLOOKUP($Z$3&amp;$V267,PRM!$Q$3:$T$31,4,FALSE),"")</f>
        <v/>
      </c>
      <c r="AJ267" s="12" t="str">
        <f>IFERROR(IF($AI267=0,0,MATCH($Z$3,PRM!$Z$3:'PRM'!$Z$95,0)),"")</f>
        <v/>
      </c>
      <c r="AK267" s="12" t="str">
        <f>IF($Z$3="","",IF($AI267=0,0,COUNTIF(PRM!$Z$3:'PRM'!$Z$95,$Z$3)))</f>
        <v/>
      </c>
      <c r="AL267" s="12">
        <f t="shared" si="78"/>
        <v>0</v>
      </c>
      <c r="AM267" s="12">
        <f t="shared" si="79"/>
        <v>0</v>
      </c>
      <c r="AN267" s="12">
        <f t="shared" si="80"/>
        <v>0</v>
      </c>
      <c r="AO267" s="12">
        <f t="shared" si="81"/>
        <v>0</v>
      </c>
      <c r="AP267" s="12">
        <f t="shared" si="69"/>
        <v>0</v>
      </c>
      <c r="AQ267" s="12">
        <f t="shared" si="70"/>
        <v>0</v>
      </c>
      <c r="AR267" s="12">
        <f t="shared" si="71"/>
        <v>0</v>
      </c>
      <c r="AS267" s="12">
        <f t="shared" si="72"/>
        <v>0</v>
      </c>
      <c r="AT267" s="12">
        <f t="shared" si="73"/>
        <v>0</v>
      </c>
      <c r="AU267" s="12" t="e">
        <f>IF(#REF!&lt;&gt;"",IF(AA267="",1,0),0)</f>
        <v>#REF!</v>
      </c>
      <c r="AV267" s="12">
        <f t="shared" si="74"/>
        <v>0</v>
      </c>
      <c r="AW267" s="12">
        <f t="shared" si="75"/>
        <v>0</v>
      </c>
      <c r="AX267" s="12">
        <f t="shared" si="76"/>
        <v>0</v>
      </c>
      <c r="AY267" s="12">
        <f t="shared" si="82"/>
        <v>0</v>
      </c>
      <c r="AZ267" s="12">
        <f t="shared" si="83"/>
        <v>0</v>
      </c>
      <c r="BA267" s="12">
        <f t="shared" si="84"/>
        <v>0</v>
      </c>
      <c r="BB267" s="12">
        <f t="shared" si="85"/>
        <v>0</v>
      </c>
      <c r="BC267" s="12">
        <f t="shared" si="86"/>
        <v>0</v>
      </c>
      <c r="BD267" s="12">
        <f t="shared" si="87"/>
        <v>0</v>
      </c>
      <c r="BE267" s="12">
        <f t="shared" si="88"/>
        <v>0</v>
      </c>
      <c r="BF267" s="12">
        <f t="shared" si="89"/>
        <v>0</v>
      </c>
      <c r="BG267" s="12">
        <f t="shared" si="90"/>
        <v>0</v>
      </c>
      <c r="BH267" s="12">
        <f t="shared" si="91"/>
        <v>0</v>
      </c>
    </row>
    <row r="268" spans="1:60" ht="27.75" customHeight="1">
      <c r="A268" s="45" t="str">
        <f t="shared" si="77"/>
        <v/>
      </c>
      <c r="B268" s="60"/>
      <c r="C268" s="61"/>
      <c r="D268" s="62"/>
      <c r="E268" s="63"/>
      <c r="F268" s="37"/>
      <c r="G268" s="36"/>
      <c r="H268" s="38"/>
      <c r="I268" s="38"/>
      <c r="J268" s="35"/>
      <c r="L268" s="39"/>
      <c r="M268" s="39"/>
      <c r="N268" s="62"/>
      <c r="O268" s="64"/>
      <c r="P268" s="64"/>
      <c r="Q268" s="65"/>
      <c r="R268" s="39"/>
      <c r="S268" s="46"/>
      <c r="T268" s="46"/>
      <c r="U268" s="39"/>
      <c r="V268" s="40"/>
      <c r="W268" s="40"/>
      <c r="X268" s="40"/>
      <c r="Y268" s="12" t="str">
        <f>IFERROR(VLOOKUP($F268,PRM!$G$3:$H$5,2,FALSE),"")</f>
        <v/>
      </c>
      <c r="Z268" s="12" t="str">
        <f>IFERROR(VLOOKUP($G268,PRM!$I$3:$J$5,2,FALSE),"")</f>
        <v/>
      </c>
      <c r="AA268" s="12" t="str">
        <f>IFERROR(VLOOKUP(#REF!,PRM!$K$3:$L$4,2,FALSE),"")</f>
        <v/>
      </c>
      <c r="AB268" s="12" t="str">
        <f>IFERROR(VLOOKUP($N268,PRM!$M$3:$N$50,2,FALSE),"")</f>
        <v/>
      </c>
      <c r="AC268" s="12" t="str">
        <f>IFERROR(VLOOKUP($Z$3&amp;$V268,PRM!$Q$3:$R$31,2,FALSE),"")</f>
        <v/>
      </c>
      <c r="AD268" s="12">
        <f>IFERROR(VLOOKUP($Z$3&amp;$W268,PRM!$X$3:$Y$50,2,FALSE),"")</f>
        <v>0</v>
      </c>
      <c r="AE268" s="12">
        <f>IFERROR(VLOOKUP($Z$3&amp;$X268,PRM!$AC$3:$AD$45,2,FALSE),"")</f>
        <v>0</v>
      </c>
      <c r="AF268" s="12" t="str">
        <f>IFERROR(VLOOKUP($Z$3&amp;$V268,PRM!$Q$3:$T$31,3,FALSE),"")</f>
        <v/>
      </c>
      <c r="AG268" s="12" t="str">
        <f>IFERROR(IF($AF268=0,0,MATCH($Z$3,PRM!$U$3:'PRM'!$U$50,0)),"")</f>
        <v/>
      </c>
      <c r="AH268" s="12" t="str">
        <f>IF($Z$3="","",(IF($AF268=0,0,COUNTIF(PRM!$U$3:'PRM'!$U$50,$Z$3))))</f>
        <v/>
      </c>
      <c r="AI268" s="12" t="str">
        <f>IFERROR(VLOOKUP($Z$3&amp;$V268,PRM!$Q$3:$T$31,4,FALSE),"")</f>
        <v/>
      </c>
      <c r="AJ268" s="12" t="str">
        <f>IFERROR(IF($AI268=0,0,MATCH($Z$3,PRM!$Z$3:'PRM'!$Z$95,0)),"")</f>
        <v/>
      </c>
      <c r="AK268" s="12" t="str">
        <f>IF($Z$3="","",IF($AI268=0,0,COUNTIF(PRM!$Z$3:'PRM'!$Z$95,$Z$3)))</f>
        <v/>
      </c>
      <c r="AL268" s="12">
        <f t="shared" si="78"/>
        <v>0</v>
      </c>
      <c r="AM268" s="12">
        <f t="shared" si="79"/>
        <v>0</v>
      </c>
      <c r="AN268" s="12">
        <f t="shared" si="80"/>
        <v>0</v>
      </c>
      <c r="AO268" s="12">
        <f t="shared" si="81"/>
        <v>0</v>
      </c>
      <c r="AP268" s="12">
        <f t="shared" ref="AP268:AP331" si="92">IF(F268&lt;&gt;"",IF(Y268="",1,0),0)</f>
        <v>0</v>
      </c>
      <c r="AQ268" s="12">
        <f t="shared" ref="AQ268:AQ331" si="93">IF(G268&lt;&gt;"",IF(Z268="",1,0),0)</f>
        <v>0</v>
      </c>
      <c r="AR268" s="12">
        <f t="shared" ref="AR268:AR331" si="94">IF(LEN(H268)&gt;2,1,0)</f>
        <v>0</v>
      </c>
      <c r="AS268" s="12">
        <f t="shared" ref="AS268:AS331" si="95">IF(LEN(I268)&gt;2,1,0)</f>
        <v>0</v>
      </c>
      <c r="AT268" s="12">
        <f t="shared" ref="AT268:AT331" si="96">IF(LEN(J268)&gt;2,1,0)</f>
        <v>0</v>
      </c>
      <c r="AU268" s="12" t="e">
        <f>IF(#REF!&lt;&gt;"",IF(AA268="",1,0),0)</f>
        <v>#REF!</v>
      </c>
      <c r="AV268" s="12">
        <f t="shared" ref="AV268:AV331" si="97">IF(LEN(L268)&gt;13,1,0)</f>
        <v>0</v>
      </c>
      <c r="AW268" s="12">
        <f t="shared" ref="AW268:AW331" si="98">IF(M268="",0,IF(LEN(M268)&lt;&gt;7,1,0))</f>
        <v>0</v>
      </c>
      <c r="AX268" s="12">
        <f t="shared" ref="AX268:AX331" si="99">IF(N268&lt;&gt;"",IF(AB268="",1,0),0)</f>
        <v>0</v>
      </c>
      <c r="AY268" s="12">
        <f t="shared" si="82"/>
        <v>0</v>
      </c>
      <c r="AZ268" s="12">
        <f t="shared" si="83"/>
        <v>0</v>
      </c>
      <c r="BA268" s="12">
        <f t="shared" si="84"/>
        <v>0</v>
      </c>
      <c r="BB268" s="12">
        <f t="shared" si="85"/>
        <v>0</v>
      </c>
      <c r="BC268" s="12">
        <f t="shared" si="86"/>
        <v>0</v>
      </c>
      <c r="BD268" s="12">
        <f t="shared" si="87"/>
        <v>0</v>
      </c>
      <c r="BE268" s="12">
        <f t="shared" si="88"/>
        <v>0</v>
      </c>
      <c r="BF268" s="12">
        <f t="shared" si="89"/>
        <v>0</v>
      </c>
      <c r="BG268" s="12">
        <f t="shared" si="90"/>
        <v>0</v>
      </c>
      <c r="BH268" s="12">
        <f t="shared" si="91"/>
        <v>0</v>
      </c>
    </row>
    <row r="269" spans="1:60" ht="27.75" customHeight="1">
      <c r="A269" s="45" t="str">
        <f t="shared" ref="A269:A332" si="100">+IF(B269="","",ROW()-11)</f>
        <v/>
      </c>
      <c r="B269" s="60"/>
      <c r="C269" s="61"/>
      <c r="D269" s="62"/>
      <c r="E269" s="63"/>
      <c r="F269" s="37"/>
      <c r="G269" s="36"/>
      <c r="H269" s="38"/>
      <c r="I269" s="38"/>
      <c r="J269" s="35"/>
      <c r="L269" s="39"/>
      <c r="M269" s="39"/>
      <c r="N269" s="62"/>
      <c r="O269" s="64"/>
      <c r="P269" s="64"/>
      <c r="Q269" s="65"/>
      <c r="R269" s="39"/>
      <c r="S269" s="46"/>
      <c r="T269" s="46"/>
      <c r="U269" s="39"/>
      <c r="V269" s="40"/>
      <c r="W269" s="40"/>
      <c r="X269" s="40"/>
      <c r="Y269" s="12" t="str">
        <f>IFERROR(VLOOKUP($F269,PRM!$G$3:$H$5,2,FALSE),"")</f>
        <v/>
      </c>
      <c r="Z269" s="12" t="str">
        <f>IFERROR(VLOOKUP($G269,PRM!$I$3:$J$5,2,FALSE),"")</f>
        <v/>
      </c>
      <c r="AA269" s="12" t="str">
        <f>IFERROR(VLOOKUP(#REF!,PRM!$K$3:$L$4,2,FALSE),"")</f>
        <v/>
      </c>
      <c r="AB269" s="12" t="str">
        <f>IFERROR(VLOOKUP($N269,PRM!$M$3:$N$50,2,FALSE),"")</f>
        <v/>
      </c>
      <c r="AC269" s="12" t="str">
        <f>IFERROR(VLOOKUP($Z$3&amp;$V269,PRM!$Q$3:$R$31,2,FALSE),"")</f>
        <v/>
      </c>
      <c r="AD269" s="12">
        <f>IFERROR(VLOOKUP($Z$3&amp;$W269,PRM!$X$3:$Y$50,2,FALSE),"")</f>
        <v>0</v>
      </c>
      <c r="AE269" s="12">
        <f>IFERROR(VLOOKUP($Z$3&amp;$X269,PRM!$AC$3:$AD$45,2,FALSE),"")</f>
        <v>0</v>
      </c>
      <c r="AF269" s="12" t="str">
        <f>IFERROR(VLOOKUP($Z$3&amp;$V269,PRM!$Q$3:$T$31,3,FALSE),"")</f>
        <v/>
      </c>
      <c r="AG269" s="12" t="str">
        <f>IFERROR(IF($AF269=0,0,MATCH($Z$3,PRM!$U$3:'PRM'!$U$50,0)),"")</f>
        <v/>
      </c>
      <c r="AH269" s="12" t="str">
        <f>IF($Z$3="","",(IF($AF269=0,0,COUNTIF(PRM!$U$3:'PRM'!$U$50,$Z$3))))</f>
        <v/>
      </c>
      <c r="AI269" s="12" t="str">
        <f>IFERROR(VLOOKUP($Z$3&amp;$V269,PRM!$Q$3:$T$31,4,FALSE),"")</f>
        <v/>
      </c>
      <c r="AJ269" s="12" t="str">
        <f>IFERROR(IF($AI269=0,0,MATCH($Z$3,PRM!$Z$3:'PRM'!$Z$95,0)),"")</f>
        <v/>
      </c>
      <c r="AK269" s="12" t="str">
        <f>IF($Z$3="","",IF($AI269=0,0,COUNTIF(PRM!$Z$3:'PRM'!$Z$95,$Z$3)))</f>
        <v/>
      </c>
      <c r="AL269" s="12">
        <f t="shared" ref="AL269:AL332" si="101">IF(LEN(B269)&gt;20,1,0)</f>
        <v>0</v>
      </c>
      <c r="AM269" s="12">
        <f t="shared" ref="AM269:AM332" si="102">IF(LEN(C269)&gt;20,1,0)</f>
        <v>0</v>
      </c>
      <c r="AN269" s="12">
        <f t="shared" ref="AN269:AN332" si="103">IF(LEN(D269)&gt;20,1,0)</f>
        <v>0</v>
      </c>
      <c r="AO269" s="12">
        <f t="shared" ref="AO269:AO332" si="104">IF(LEN(E269)&gt;20,1,0)</f>
        <v>0</v>
      </c>
      <c r="AP269" s="12">
        <f t="shared" si="92"/>
        <v>0</v>
      </c>
      <c r="AQ269" s="12">
        <f t="shared" si="93"/>
        <v>0</v>
      </c>
      <c r="AR269" s="12">
        <f t="shared" si="94"/>
        <v>0</v>
      </c>
      <c r="AS269" s="12">
        <f t="shared" si="95"/>
        <v>0</v>
      </c>
      <c r="AT269" s="12">
        <f t="shared" si="96"/>
        <v>0</v>
      </c>
      <c r="AU269" s="12" t="e">
        <f>IF(#REF!&lt;&gt;"",IF(AA269="",1,0),0)</f>
        <v>#REF!</v>
      </c>
      <c r="AV269" s="12">
        <f t="shared" si="97"/>
        <v>0</v>
      </c>
      <c r="AW269" s="12">
        <f t="shared" si="98"/>
        <v>0</v>
      </c>
      <c r="AX269" s="12">
        <f t="shared" si="99"/>
        <v>0</v>
      </c>
      <c r="AY269" s="12">
        <f t="shared" ref="AY269:AY332" si="105">IF(LEN(O269)&gt;25,1,0)</f>
        <v>0</v>
      </c>
      <c r="AZ269" s="12">
        <f t="shared" ref="AZ269:AZ332" si="106">IF(LEN(P269)&gt;25,1,0)</f>
        <v>0</v>
      </c>
      <c r="BA269" s="12">
        <f t="shared" ref="BA269:BA332" si="107">IF(LEN(Q269)&gt;25,1,0)</f>
        <v>0</v>
      </c>
      <c r="BB269" s="12">
        <f t="shared" ref="BB269:BB332" si="108">IF(LEN(R269)&gt;15,1,0)</f>
        <v>0</v>
      </c>
      <c r="BC269" s="12">
        <f t="shared" ref="BC269:BC332" si="109">IF(LEN(S269)&gt;5,1,0)</f>
        <v>0</v>
      </c>
      <c r="BD269" s="12">
        <f t="shared" ref="BD269:BD332" si="110">IF(LEN(T269)&gt;15,1,0)</f>
        <v>0</v>
      </c>
      <c r="BE269" s="12">
        <f t="shared" ref="BE269:BE332" si="111">IF(LEN(U269)&gt;10,1,0)</f>
        <v>0</v>
      </c>
      <c r="BF269" s="12">
        <f t="shared" ref="BF269:BF332" si="112">IF(V269&lt;&gt;"",IF(AC269="",1,0),0)</f>
        <v>0</v>
      </c>
      <c r="BG269" s="12">
        <f t="shared" ref="BG269:BG332" si="113">IF(W269&lt;&gt;"",IF(AD269="",1,0),0)</f>
        <v>0</v>
      </c>
      <c r="BH269" s="12">
        <f t="shared" ref="BH269:BH332" si="114">IF(X269&lt;&gt;"",IF(AE269="",1,0),0)</f>
        <v>0</v>
      </c>
    </row>
    <row r="270" spans="1:60" ht="27.75" customHeight="1">
      <c r="A270" s="45" t="str">
        <f t="shared" si="100"/>
        <v/>
      </c>
      <c r="B270" s="60"/>
      <c r="C270" s="61"/>
      <c r="D270" s="62"/>
      <c r="E270" s="63"/>
      <c r="F270" s="37"/>
      <c r="G270" s="36"/>
      <c r="H270" s="38"/>
      <c r="I270" s="38"/>
      <c r="J270" s="35"/>
      <c r="L270" s="39"/>
      <c r="M270" s="39"/>
      <c r="N270" s="62"/>
      <c r="O270" s="64"/>
      <c r="P270" s="64"/>
      <c r="Q270" s="65"/>
      <c r="R270" s="39"/>
      <c r="S270" s="46"/>
      <c r="T270" s="46"/>
      <c r="U270" s="39"/>
      <c r="V270" s="40"/>
      <c r="W270" s="40"/>
      <c r="X270" s="40"/>
      <c r="Y270" s="12" t="str">
        <f>IFERROR(VLOOKUP($F270,PRM!$G$3:$H$5,2,FALSE),"")</f>
        <v/>
      </c>
      <c r="Z270" s="12" t="str">
        <f>IFERROR(VLOOKUP($G270,PRM!$I$3:$J$5,2,FALSE),"")</f>
        <v/>
      </c>
      <c r="AA270" s="12" t="str">
        <f>IFERROR(VLOOKUP(#REF!,PRM!$K$3:$L$4,2,FALSE),"")</f>
        <v/>
      </c>
      <c r="AB270" s="12" t="str">
        <f>IFERROR(VLOOKUP($N270,PRM!$M$3:$N$50,2,FALSE),"")</f>
        <v/>
      </c>
      <c r="AC270" s="12" t="str">
        <f>IFERROR(VLOOKUP($Z$3&amp;$V270,PRM!$Q$3:$R$31,2,FALSE),"")</f>
        <v/>
      </c>
      <c r="AD270" s="12">
        <f>IFERROR(VLOOKUP($Z$3&amp;$W270,PRM!$X$3:$Y$50,2,FALSE),"")</f>
        <v>0</v>
      </c>
      <c r="AE270" s="12">
        <f>IFERROR(VLOOKUP($Z$3&amp;$X270,PRM!$AC$3:$AD$45,2,FALSE),"")</f>
        <v>0</v>
      </c>
      <c r="AF270" s="12" t="str">
        <f>IFERROR(VLOOKUP($Z$3&amp;$V270,PRM!$Q$3:$T$31,3,FALSE),"")</f>
        <v/>
      </c>
      <c r="AG270" s="12" t="str">
        <f>IFERROR(IF($AF270=0,0,MATCH($Z$3,PRM!$U$3:'PRM'!$U$50,0)),"")</f>
        <v/>
      </c>
      <c r="AH270" s="12" t="str">
        <f>IF($Z$3="","",(IF($AF270=0,0,COUNTIF(PRM!$U$3:'PRM'!$U$50,$Z$3))))</f>
        <v/>
      </c>
      <c r="AI270" s="12" t="str">
        <f>IFERROR(VLOOKUP($Z$3&amp;$V270,PRM!$Q$3:$T$31,4,FALSE),"")</f>
        <v/>
      </c>
      <c r="AJ270" s="12" t="str">
        <f>IFERROR(IF($AI270=0,0,MATCH($Z$3,PRM!$Z$3:'PRM'!$Z$95,0)),"")</f>
        <v/>
      </c>
      <c r="AK270" s="12" t="str">
        <f>IF($Z$3="","",IF($AI270=0,0,COUNTIF(PRM!$Z$3:'PRM'!$Z$95,$Z$3)))</f>
        <v/>
      </c>
      <c r="AL270" s="12">
        <f t="shared" si="101"/>
        <v>0</v>
      </c>
      <c r="AM270" s="12">
        <f t="shared" si="102"/>
        <v>0</v>
      </c>
      <c r="AN270" s="12">
        <f t="shared" si="103"/>
        <v>0</v>
      </c>
      <c r="AO270" s="12">
        <f t="shared" si="104"/>
        <v>0</v>
      </c>
      <c r="AP270" s="12">
        <f t="shared" si="92"/>
        <v>0</v>
      </c>
      <c r="AQ270" s="12">
        <f t="shared" si="93"/>
        <v>0</v>
      </c>
      <c r="AR270" s="12">
        <f t="shared" si="94"/>
        <v>0</v>
      </c>
      <c r="AS270" s="12">
        <f t="shared" si="95"/>
        <v>0</v>
      </c>
      <c r="AT270" s="12">
        <f t="shared" si="96"/>
        <v>0</v>
      </c>
      <c r="AU270" s="12" t="e">
        <f>IF(#REF!&lt;&gt;"",IF(AA270="",1,0),0)</f>
        <v>#REF!</v>
      </c>
      <c r="AV270" s="12">
        <f t="shared" si="97"/>
        <v>0</v>
      </c>
      <c r="AW270" s="12">
        <f t="shared" si="98"/>
        <v>0</v>
      </c>
      <c r="AX270" s="12">
        <f t="shared" si="99"/>
        <v>0</v>
      </c>
      <c r="AY270" s="12">
        <f t="shared" si="105"/>
        <v>0</v>
      </c>
      <c r="AZ270" s="12">
        <f t="shared" si="106"/>
        <v>0</v>
      </c>
      <c r="BA270" s="12">
        <f t="shared" si="107"/>
        <v>0</v>
      </c>
      <c r="BB270" s="12">
        <f t="shared" si="108"/>
        <v>0</v>
      </c>
      <c r="BC270" s="12">
        <f t="shared" si="109"/>
        <v>0</v>
      </c>
      <c r="BD270" s="12">
        <f t="shared" si="110"/>
        <v>0</v>
      </c>
      <c r="BE270" s="12">
        <f t="shared" si="111"/>
        <v>0</v>
      </c>
      <c r="BF270" s="12">
        <f t="shared" si="112"/>
        <v>0</v>
      </c>
      <c r="BG270" s="12">
        <f t="shared" si="113"/>
        <v>0</v>
      </c>
      <c r="BH270" s="12">
        <f t="shared" si="114"/>
        <v>0</v>
      </c>
    </row>
    <row r="271" spans="1:60" ht="27.75" customHeight="1">
      <c r="A271" s="45" t="str">
        <f t="shared" si="100"/>
        <v/>
      </c>
      <c r="B271" s="60"/>
      <c r="C271" s="61"/>
      <c r="D271" s="62"/>
      <c r="E271" s="63"/>
      <c r="F271" s="37"/>
      <c r="G271" s="36"/>
      <c r="H271" s="38"/>
      <c r="I271" s="38"/>
      <c r="J271" s="35"/>
      <c r="L271" s="39"/>
      <c r="M271" s="39"/>
      <c r="N271" s="62"/>
      <c r="O271" s="64"/>
      <c r="P271" s="64"/>
      <c r="Q271" s="65"/>
      <c r="R271" s="39"/>
      <c r="S271" s="46"/>
      <c r="T271" s="46"/>
      <c r="U271" s="39"/>
      <c r="V271" s="40"/>
      <c r="W271" s="40"/>
      <c r="X271" s="40"/>
      <c r="Y271" s="12" t="str">
        <f>IFERROR(VLOOKUP($F271,PRM!$G$3:$H$5,2,FALSE),"")</f>
        <v/>
      </c>
      <c r="Z271" s="12" t="str">
        <f>IFERROR(VLOOKUP($G271,PRM!$I$3:$J$5,2,FALSE),"")</f>
        <v/>
      </c>
      <c r="AA271" s="12" t="str">
        <f>IFERROR(VLOOKUP(#REF!,PRM!$K$3:$L$4,2,FALSE),"")</f>
        <v/>
      </c>
      <c r="AB271" s="12" t="str">
        <f>IFERROR(VLOOKUP($N271,PRM!$M$3:$N$50,2,FALSE),"")</f>
        <v/>
      </c>
      <c r="AC271" s="12" t="str">
        <f>IFERROR(VLOOKUP($Z$3&amp;$V271,PRM!$Q$3:$R$31,2,FALSE),"")</f>
        <v/>
      </c>
      <c r="AD271" s="12">
        <f>IFERROR(VLOOKUP($Z$3&amp;$W271,PRM!$X$3:$Y$50,2,FALSE),"")</f>
        <v>0</v>
      </c>
      <c r="AE271" s="12">
        <f>IFERROR(VLOOKUP($Z$3&amp;$X271,PRM!$AC$3:$AD$45,2,FALSE),"")</f>
        <v>0</v>
      </c>
      <c r="AF271" s="12" t="str">
        <f>IFERROR(VLOOKUP($Z$3&amp;$V271,PRM!$Q$3:$T$31,3,FALSE),"")</f>
        <v/>
      </c>
      <c r="AG271" s="12" t="str">
        <f>IFERROR(IF($AF271=0,0,MATCH($Z$3,PRM!$U$3:'PRM'!$U$50,0)),"")</f>
        <v/>
      </c>
      <c r="AH271" s="12" t="str">
        <f>IF($Z$3="","",(IF($AF271=0,0,COUNTIF(PRM!$U$3:'PRM'!$U$50,$Z$3))))</f>
        <v/>
      </c>
      <c r="AI271" s="12" t="str">
        <f>IFERROR(VLOOKUP($Z$3&amp;$V271,PRM!$Q$3:$T$31,4,FALSE),"")</f>
        <v/>
      </c>
      <c r="AJ271" s="12" t="str">
        <f>IFERROR(IF($AI271=0,0,MATCH($Z$3,PRM!$Z$3:'PRM'!$Z$95,0)),"")</f>
        <v/>
      </c>
      <c r="AK271" s="12" t="str">
        <f>IF($Z$3="","",IF($AI271=0,0,COUNTIF(PRM!$Z$3:'PRM'!$Z$95,$Z$3)))</f>
        <v/>
      </c>
      <c r="AL271" s="12">
        <f t="shared" si="101"/>
        <v>0</v>
      </c>
      <c r="AM271" s="12">
        <f t="shared" si="102"/>
        <v>0</v>
      </c>
      <c r="AN271" s="12">
        <f t="shared" si="103"/>
        <v>0</v>
      </c>
      <c r="AO271" s="12">
        <f t="shared" si="104"/>
        <v>0</v>
      </c>
      <c r="AP271" s="12">
        <f t="shared" si="92"/>
        <v>0</v>
      </c>
      <c r="AQ271" s="12">
        <f t="shared" si="93"/>
        <v>0</v>
      </c>
      <c r="AR271" s="12">
        <f t="shared" si="94"/>
        <v>0</v>
      </c>
      <c r="AS271" s="12">
        <f t="shared" si="95"/>
        <v>0</v>
      </c>
      <c r="AT271" s="12">
        <f t="shared" si="96"/>
        <v>0</v>
      </c>
      <c r="AU271" s="12" t="e">
        <f>IF(#REF!&lt;&gt;"",IF(AA271="",1,0),0)</f>
        <v>#REF!</v>
      </c>
      <c r="AV271" s="12">
        <f t="shared" si="97"/>
        <v>0</v>
      </c>
      <c r="AW271" s="12">
        <f t="shared" si="98"/>
        <v>0</v>
      </c>
      <c r="AX271" s="12">
        <f t="shared" si="99"/>
        <v>0</v>
      </c>
      <c r="AY271" s="12">
        <f t="shared" si="105"/>
        <v>0</v>
      </c>
      <c r="AZ271" s="12">
        <f t="shared" si="106"/>
        <v>0</v>
      </c>
      <c r="BA271" s="12">
        <f t="shared" si="107"/>
        <v>0</v>
      </c>
      <c r="BB271" s="12">
        <f t="shared" si="108"/>
        <v>0</v>
      </c>
      <c r="BC271" s="12">
        <f t="shared" si="109"/>
        <v>0</v>
      </c>
      <c r="BD271" s="12">
        <f t="shared" si="110"/>
        <v>0</v>
      </c>
      <c r="BE271" s="12">
        <f t="shared" si="111"/>
        <v>0</v>
      </c>
      <c r="BF271" s="12">
        <f t="shared" si="112"/>
        <v>0</v>
      </c>
      <c r="BG271" s="12">
        <f t="shared" si="113"/>
        <v>0</v>
      </c>
      <c r="BH271" s="12">
        <f t="shared" si="114"/>
        <v>0</v>
      </c>
    </row>
    <row r="272" spans="1:60" ht="27.75" customHeight="1">
      <c r="A272" s="45" t="str">
        <f t="shared" si="100"/>
        <v/>
      </c>
      <c r="B272" s="60"/>
      <c r="C272" s="61"/>
      <c r="D272" s="62"/>
      <c r="E272" s="63"/>
      <c r="F272" s="37"/>
      <c r="G272" s="36"/>
      <c r="H272" s="38"/>
      <c r="I272" s="38"/>
      <c r="J272" s="35"/>
      <c r="L272" s="39"/>
      <c r="M272" s="39"/>
      <c r="N272" s="62"/>
      <c r="O272" s="64"/>
      <c r="P272" s="64"/>
      <c r="Q272" s="65"/>
      <c r="R272" s="39"/>
      <c r="S272" s="46"/>
      <c r="T272" s="46"/>
      <c r="U272" s="39"/>
      <c r="V272" s="40"/>
      <c r="W272" s="40"/>
      <c r="X272" s="40"/>
      <c r="Y272" s="12" t="str">
        <f>IFERROR(VLOOKUP($F272,PRM!$G$3:$H$5,2,FALSE),"")</f>
        <v/>
      </c>
      <c r="Z272" s="12" t="str">
        <f>IFERROR(VLOOKUP($G272,PRM!$I$3:$J$5,2,FALSE),"")</f>
        <v/>
      </c>
      <c r="AA272" s="12" t="str">
        <f>IFERROR(VLOOKUP(#REF!,PRM!$K$3:$L$4,2,FALSE),"")</f>
        <v/>
      </c>
      <c r="AB272" s="12" t="str">
        <f>IFERROR(VLOOKUP($N272,PRM!$M$3:$N$50,2,FALSE),"")</f>
        <v/>
      </c>
      <c r="AC272" s="12" t="str">
        <f>IFERROR(VLOOKUP($Z$3&amp;$V272,PRM!$Q$3:$R$31,2,FALSE),"")</f>
        <v/>
      </c>
      <c r="AD272" s="12">
        <f>IFERROR(VLOOKUP($Z$3&amp;$W272,PRM!$X$3:$Y$50,2,FALSE),"")</f>
        <v>0</v>
      </c>
      <c r="AE272" s="12">
        <f>IFERROR(VLOOKUP($Z$3&amp;$X272,PRM!$AC$3:$AD$45,2,FALSE),"")</f>
        <v>0</v>
      </c>
      <c r="AF272" s="12" t="str">
        <f>IFERROR(VLOOKUP($Z$3&amp;$V272,PRM!$Q$3:$T$31,3,FALSE),"")</f>
        <v/>
      </c>
      <c r="AG272" s="12" t="str">
        <f>IFERROR(IF($AF272=0,0,MATCH($Z$3,PRM!$U$3:'PRM'!$U$50,0)),"")</f>
        <v/>
      </c>
      <c r="AH272" s="12" t="str">
        <f>IF($Z$3="","",(IF($AF272=0,0,COUNTIF(PRM!$U$3:'PRM'!$U$50,$Z$3))))</f>
        <v/>
      </c>
      <c r="AI272" s="12" t="str">
        <f>IFERROR(VLOOKUP($Z$3&amp;$V272,PRM!$Q$3:$T$31,4,FALSE),"")</f>
        <v/>
      </c>
      <c r="AJ272" s="12" t="str">
        <f>IFERROR(IF($AI272=0,0,MATCH($Z$3,PRM!$Z$3:'PRM'!$Z$95,0)),"")</f>
        <v/>
      </c>
      <c r="AK272" s="12" t="str">
        <f>IF($Z$3="","",IF($AI272=0,0,COUNTIF(PRM!$Z$3:'PRM'!$Z$95,$Z$3)))</f>
        <v/>
      </c>
      <c r="AL272" s="12">
        <f t="shared" si="101"/>
        <v>0</v>
      </c>
      <c r="AM272" s="12">
        <f t="shared" si="102"/>
        <v>0</v>
      </c>
      <c r="AN272" s="12">
        <f t="shared" si="103"/>
        <v>0</v>
      </c>
      <c r="AO272" s="12">
        <f t="shared" si="104"/>
        <v>0</v>
      </c>
      <c r="AP272" s="12">
        <f t="shared" si="92"/>
        <v>0</v>
      </c>
      <c r="AQ272" s="12">
        <f t="shared" si="93"/>
        <v>0</v>
      </c>
      <c r="AR272" s="12">
        <f t="shared" si="94"/>
        <v>0</v>
      </c>
      <c r="AS272" s="12">
        <f t="shared" si="95"/>
        <v>0</v>
      </c>
      <c r="AT272" s="12">
        <f t="shared" si="96"/>
        <v>0</v>
      </c>
      <c r="AU272" s="12" t="e">
        <f>IF(#REF!&lt;&gt;"",IF(AA272="",1,0),0)</f>
        <v>#REF!</v>
      </c>
      <c r="AV272" s="12">
        <f t="shared" si="97"/>
        <v>0</v>
      </c>
      <c r="AW272" s="12">
        <f t="shared" si="98"/>
        <v>0</v>
      </c>
      <c r="AX272" s="12">
        <f t="shared" si="99"/>
        <v>0</v>
      </c>
      <c r="AY272" s="12">
        <f t="shared" si="105"/>
        <v>0</v>
      </c>
      <c r="AZ272" s="12">
        <f t="shared" si="106"/>
        <v>0</v>
      </c>
      <c r="BA272" s="12">
        <f t="shared" si="107"/>
        <v>0</v>
      </c>
      <c r="BB272" s="12">
        <f t="shared" si="108"/>
        <v>0</v>
      </c>
      <c r="BC272" s="12">
        <f t="shared" si="109"/>
        <v>0</v>
      </c>
      <c r="BD272" s="12">
        <f t="shared" si="110"/>
        <v>0</v>
      </c>
      <c r="BE272" s="12">
        <f t="shared" si="111"/>
        <v>0</v>
      </c>
      <c r="BF272" s="12">
        <f t="shared" si="112"/>
        <v>0</v>
      </c>
      <c r="BG272" s="12">
        <f t="shared" si="113"/>
        <v>0</v>
      </c>
      <c r="BH272" s="12">
        <f t="shared" si="114"/>
        <v>0</v>
      </c>
    </row>
    <row r="273" spans="1:60" ht="27.75" customHeight="1">
      <c r="A273" s="45" t="str">
        <f t="shared" si="100"/>
        <v/>
      </c>
      <c r="B273" s="60"/>
      <c r="C273" s="61"/>
      <c r="D273" s="62"/>
      <c r="E273" s="63"/>
      <c r="F273" s="37"/>
      <c r="G273" s="36"/>
      <c r="H273" s="38"/>
      <c r="I273" s="38"/>
      <c r="J273" s="35"/>
      <c r="L273" s="39"/>
      <c r="M273" s="39"/>
      <c r="N273" s="62"/>
      <c r="O273" s="64"/>
      <c r="P273" s="64"/>
      <c r="Q273" s="65"/>
      <c r="R273" s="39"/>
      <c r="S273" s="46"/>
      <c r="T273" s="46"/>
      <c r="U273" s="39"/>
      <c r="V273" s="40"/>
      <c r="W273" s="40"/>
      <c r="X273" s="40"/>
      <c r="Y273" s="12" t="str">
        <f>IFERROR(VLOOKUP($F273,PRM!$G$3:$H$5,2,FALSE),"")</f>
        <v/>
      </c>
      <c r="Z273" s="12" t="str">
        <f>IFERROR(VLOOKUP($G273,PRM!$I$3:$J$5,2,FALSE),"")</f>
        <v/>
      </c>
      <c r="AA273" s="12" t="str">
        <f>IFERROR(VLOOKUP(#REF!,PRM!$K$3:$L$4,2,FALSE),"")</f>
        <v/>
      </c>
      <c r="AB273" s="12" t="str">
        <f>IFERROR(VLOOKUP($N273,PRM!$M$3:$N$50,2,FALSE),"")</f>
        <v/>
      </c>
      <c r="AC273" s="12" t="str">
        <f>IFERROR(VLOOKUP($Z$3&amp;$V273,PRM!$Q$3:$R$31,2,FALSE),"")</f>
        <v/>
      </c>
      <c r="AD273" s="12">
        <f>IFERROR(VLOOKUP($Z$3&amp;$W273,PRM!$X$3:$Y$50,2,FALSE),"")</f>
        <v>0</v>
      </c>
      <c r="AE273" s="12">
        <f>IFERROR(VLOOKUP($Z$3&amp;$X273,PRM!$AC$3:$AD$45,2,FALSE),"")</f>
        <v>0</v>
      </c>
      <c r="AF273" s="12" t="str">
        <f>IFERROR(VLOOKUP($Z$3&amp;$V273,PRM!$Q$3:$T$31,3,FALSE),"")</f>
        <v/>
      </c>
      <c r="AG273" s="12" t="str">
        <f>IFERROR(IF($AF273=0,0,MATCH($Z$3,PRM!$U$3:'PRM'!$U$50,0)),"")</f>
        <v/>
      </c>
      <c r="AH273" s="12" t="str">
        <f>IF($Z$3="","",(IF($AF273=0,0,COUNTIF(PRM!$U$3:'PRM'!$U$50,$Z$3))))</f>
        <v/>
      </c>
      <c r="AI273" s="12" t="str">
        <f>IFERROR(VLOOKUP($Z$3&amp;$V273,PRM!$Q$3:$T$31,4,FALSE),"")</f>
        <v/>
      </c>
      <c r="AJ273" s="12" t="str">
        <f>IFERROR(IF($AI273=0,0,MATCH($Z$3,PRM!$Z$3:'PRM'!$Z$95,0)),"")</f>
        <v/>
      </c>
      <c r="AK273" s="12" t="str">
        <f>IF($Z$3="","",IF($AI273=0,0,COUNTIF(PRM!$Z$3:'PRM'!$Z$95,$Z$3)))</f>
        <v/>
      </c>
      <c r="AL273" s="12">
        <f t="shared" si="101"/>
        <v>0</v>
      </c>
      <c r="AM273" s="12">
        <f t="shared" si="102"/>
        <v>0</v>
      </c>
      <c r="AN273" s="12">
        <f t="shared" si="103"/>
        <v>0</v>
      </c>
      <c r="AO273" s="12">
        <f t="shared" si="104"/>
        <v>0</v>
      </c>
      <c r="AP273" s="12">
        <f t="shared" si="92"/>
        <v>0</v>
      </c>
      <c r="AQ273" s="12">
        <f t="shared" si="93"/>
        <v>0</v>
      </c>
      <c r="AR273" s="12">
        <f t="shared" si="94"/>
        <v>0</v>
      </c>
      <c r="AS273" s="12">
        <f t="shared" si="95"/>
        <v>0</v>
      </c>
      <c r="AT273" s="12">
        <f t="shared" si="96"/>
        <v>0</v>
      </c>
      <c r="AU273" s="12" t="e">
        <f>IF(#REF!&lt;&gt;"",IF(AA273="",1,0),0)</f>
        <v>#REF!</v>
      </c>
      <c r="AV273" s="12">
        <f t="shared" si="97"/>
        <v>0</v>
      </c>
      <c r="AW273" s="12">
        <f t="shared" si="98"/>
        <v>0</v>
      </c>
      <c r="AX273" s="12">
        <f t="shared" si="99"/>
        <v>0</v>
      </c>
      <c r="AY273" s="12">
        <f t="shared" si="105"/>
        <v>0</v>
      </c>
      <c r="AZ273" s="12">
        <f t="shared" si="106"/>
        <v>0</v>
      </c>
      <c r="BA273" s="12">
        <f t="shared" si="107"/>
        <v>0</v>
      </c>
      <c r="BB273" s="12">
        <f t="shared" si="108"/>
        <v>0</v>
      </c>
      <c r="BC273" s="12">
        <f t="shared" si="109"/>
        <v>0</v>
      </c>
      <c r="BD273" s="12">
        <f t="shared" si="110"/>
        <v>0</v>
      </c>
      <c r="BE273" s="12">
        <f t="shared" si="111"/>
        <v>0</v>
      </c>
      <c r="BF273" s="12">
        <f t="shared" si="112"/>
        <v>0</v>
      </c>
      <c r="BG273" s="12">
        <f t="shared" si="113"/>
        <v>0</v>
      </c>
      <c r="BH273" s="12">
        <f t="shared" si="114"/>
        <v>0</v>
      </c>
    </row>
    <row r="274" spans="1:60" ht="27.75" customHeight="1">
      <c r="A274" s="45" t="str">
        <f t="shared" si="100"/>
        <v/>
      </c>
      <c r="B274" s="60"/>
      <c r="C274" s="61"/>
      <c r="D274" s="62"/>
      <c r="E274" s="63"/>
      <c r="F274" s="37"/>
      <c r="G274" s="36"/>
      <c r="H274" s="38"/>
      <c r="I274" s="38"/>
      <c r="J274" s="35"/>
      <c r="L274" s="39"/>
      <c r="M274" s="39"/>
      <c r="N274" s="62"/>
      <c r="O274" s="64"/>
      <c r="P274" s="64"/>
      <c r="Q274" s="65"/>
      <c r="R274" s="39"/>
      <c r="S274" s="46"/>
      <c r="T274" s="46"/>
      <c r="U274" s="39"/>
      <c r="V274" s="40"/>
      <c r="W274" s="40"/>
      <c r="X274" s="40"/>
      <c r="Y274" s="12" t="str">
        <f>IFERROR(VLOOKUP($F274,PRM!$G$3:$H$5,2,FALSE),"")</f>
        <v/>
      </c>
      <c r="Z274" s="12" t="str">
        <f>IFERROR(VLOOKUP($G274,PRM!$I$3:$J$5,2,FALSE),"")</f>
        <v/>
      </c>
      <c r="AA274" s="12" t="str">
        <f>IFERROR(VLOOKUP(#REF!,PRM!$K$3:$L$4,2,FALSE),"")</f>
        <v/>
      </c>
      <c r="AB274" s="12" t="str">
        <f>IFERROR(VLOOKUP($N274,PRM!$M$3:$N$50,2,FALSE),"")</f>
        <v/>
      </c>
      <c r="AC274" s="12" t="str">
        <f>IFERROR(VLOOKUP($Z$3&amp;$V274,PRM!$Q$3:$R$31,2,FALSE),"")</f>
        <v/>
      </c>
      <c r="AD274" s="12">
        <f>IFERROR(VLOOKUP($Z$3&amp;$W274,PRM!$X$3:$Y$50,2,FALSE),"")</f>
        <v>0</v>
      </c>
      <c r="AE274" s="12">
        <f>IFERROR(VLOOKUP($Z$3&amp;$X274,PRM!$AC$3:$AD$45,2,FALSE),"")</f>
        <v>0</v>
      </c>
      <c r="AF274" s="12" t="str">
        <f>IFERROR(VLOOKUP($Z$3&amp;$V274,PRM!$Q$3:$T$31,3,FALSE),"")</f>
        <v/>
      </c>
      <c r="AG274" s="12" t="str">
        <f>IFERROR(IF($AF274=0,0,MATCH($Z$3,PRM!$U$3:'PRM'!$U$50,0)),"")</f>
        <v/>
      </c>
      <c r="AH274" s="12" t="str">
        <f>IF($Z$3="","",(IF($AF274=0,0,COUNTIF(PRM!$U$3:'PRM'!$U$50,$Z$3))))</f>
        <v/>
      </c>
      <c r="AI274" s="12" t="str">
        <f>IFERROR(VLOOKUP($Z$3&amp;$V274,PRM!$Q$3:$T$31,4,FALSE),"")</f>
        <v/>
      </c>
      <c r="AJ274" s="12" t="str">
        <f>IFERROR(IF($AI274=0,0,MATCH($Z$3,PRM!$Z$3:'PRM'!$Z$95,0)),"")</f>
        <v/>
      </c>
      <c r="AK274" s="12" t="str">
        <f>IF($Z$3="","",IF($AI274=0,0,COUNTIF(PRM!$Z$3:'PRM'!$Z$95,$Z$3)))</f>
        <v/>
      </c>
      <c r="AL274" s="12">
        <f t="shared" si="101"/>
        <v>0</v>
      </c>
      <c r="AM274" s="12">
        <f t="shared" si="102"/>
        <v>0</v>
      </c>
      <c r="AN274" s="12">
        <f t="shared" si="103"/>
        <v>0</v>
      </c>
      <c r="AO274" s="12">
        <f t="shared" si="104"/>
        <v>0</v>
      </c>
      <c r="AP274" s="12">
        <f t="shared" si="92"/>
        <v>0</v>
      </c>
      <c r="AQ274" s="12">
        <f t="shared" si="93"/>
        <v>0</v>
      </c>
      <c r="AR274" s="12">
        <f t="shared" si="94"/>
        <v>0</v>
      </c>
      <c r="AS274" s="12">
        <f t="shared" si="95"/>
        <v>0</v>
      </c>
      <c r="AT274" s="12">
        <f t="shared" si="96"/>
        <v>0</v>
      </c>
      <c r="AU274" s="12" t="e">
        <f>IF(#REF!&lt;&gt;"",IF(AA274="",1,0),0)</f>
        <v>#REF!</v>
      </c>
      <c r="AV274" s="12">
        <f t="shared" si="97"/>
        <v>0</v>
      </c>
      <c r="AW274" s="12">
        <f t="shared" si="98"/>
        <v>0</v>
      </c>
      <c r="AX274" s="12">
        <f t="shared" si="99"/>
        <v>0</v>
      </c>
      <c r="AY274" s="12">
        <f t="shared" si="105"/>
        <v>0</v>
      </c>
      <c r="AZ274" s="12">
        <f t="shared" si="106"/>
        <v>0</v>
      </c>
      <c r="BA274" s="12">
        <f t="shared" si="107"/>
        <v>0</v>
      </c>
      <c r="BB274" s="12">
        <f t="shared" si="108"/>
        <v>0</v>
      </c>
      <c r="BC274" s="12">
        <f t="shared" si="109"/>
        <v>0</v>
      </c>
      <c r="BD274" s="12">
        <f t="shared" si="110"/>
        <v>0</v>
      </c>
      <c r="BE274" s="12">
        <f t="shared" si="111"/>
        <v>0</v>
      </c>
      <c r="BF274" s="12">
        <f t="shared" si="112"/>
        <v>0</v>
      </c>
      <c r="BG274" s="12">
        <f t="shared" si="113"/>
        <v>0</v>
      </c>
      <c r="BH274" s="12">
        <f t="shared" si="114"/>
        <v>0</v>
      </c>
    </row>
    <row r="275" spans="1:60" ht="27.75" customHeight="1">
      <c r="A275" s="45" t="str">
        <f t="shared" si="100"/>
        <v/>
      </c>
      <c r="B275" s="60"/>
      <c r="C275" s="61"/>
      <c r="D275" s="62"/>
      <c r="E275" s="63"/>
      <c r="F275" s="37"/>
      <c r="G275" s="36"/>
      <c r="H275" s="38"/>
      <c r="I275" s="38"/>
      <c r="J275" s="35"/>
      <c r="L275" s="39"/>
      <c r="M275" s="39"/>
      <c r="N275" s="62"/>
      <c r="O275" s="64"/>
      <c r="P275" s="64"/>
      <c r="Q275" s="65"/>
      <c r="R275" s="39"/>
      <c r="S275" s="46"/>
      <c r="T275" s="46"/>
      <c r="U275" s="39"/>
      <c r="V275" s="40"/>
      <c r="W275" s="40"/>
      <c r="X275" s="40"/>
      <c r="Y275" s="12" t="str">
        <f>IFERROR(VLOOKUP($F275,PRM!$G$3:$H$5,2,FALSE),"")</f>
        <v/>
      </c>
      <c r="Z275" s="12" t="str">
        <f>IFERROR(VLOOKUP($G275,PRM!$I$3:$J$5,2,FALSE),"")</f>
        <v/>
      </c>
      <c r="AA275" s="12" t="str">
        <f>IFERROR(VLOOKUP(#REF!,PRM!$K$3:$L$4,2,FALSE),"")</f>
        <v/>
      </c>
      <c r="AB275" s="12" t="str">
        <f>IFERROR(VLOOKUP($N275,PRM!$M$3:$N$50,2,FALSE),"")</f>
        <v/>
      </c>
      <c r="AC275" s="12" t="str">
        <f>IFERROR(VLOOKUP($Z$3&amp;$V275,PRM!$Q$3:$R$31,2,FALSE),"")</f>
        <v/>
      </c>
      <c r="AD275" s="12">
        <f>IFERROR(VLOOKUP($Z$3&amp;$W275,PRM!$X$3:$Y$50,2,FALSE),"")</f>
        <v>0</v>
      </c>
      <c r="AE275" s="12">
        <f>IFERROR(VLOOKUP($Z$3&amp;$X275,PRM!$AC$3:$AD$45,2,FALSE),"")</f>
        <v>0</v>
      </c>
      <c r="AF275" s="12" t="str">
        <f>IFERROR(VLOOKUP($Z$3&amp;$V275,PRM!$Q$3:$T$31,3,FALSE),"")</f>
        <v/>
      </c>
      <c r="AG275" s="12" t="str">
        <f>IFERROR(IF($AF275=0,0,MATCH($Z$3,PRM!$U$3:'PRM'!$U$50,0)),"")</f>
        <v/>
      </c>
      <c r="AH275" s="12" t="str">
        <f>IF($Z$3="","",(IF($AF275=0,0,COUNTIF(PRM!$U$3:'PRM'!$U$50,$Z$3))))</f>
        <v/>
      </c>
      <c r="AI275" s="12" t="str">
        <f>IFERROR(VLOOKUP($Z$3&amp;$V275,PRM!$Q$3:$T$31,4,FALSE),"")</f>
        <v/>
      </c>
      <c r="AJ275" s="12" t="str">
        <f>IFERROR(IF($AI275=0,0,MATCH($Z$3,PRM!$Z$3:'PRM'!$Z$95,0)),"")</f>
        <v/>
      </c>
      <c r="AK275" s="12" t="str">
        <f>IF($Z$3="","",IF($AI275=0,0,COUNTIF(PRM!$Z$3:'PRM'!$Z$95,$Z$3)))</f>
        <v/>
      </c>
      <c r="AL275" s="12">
        <f t="shared" si="101"/>
        <v>0</v>
      </c>
      <c r="AM275" s="12">
        <f t="shared" si="102"/>
        <v>0</v>
      </c>
      <c r="AN275" s="12">
        <f t="shared" si="103"/>
        <v>0</v>
      </c>
      <c r="AO275" s="12">
        <f t="shared" si="104"/>
        <v>0</v>
      </c>
      <c r="AP275" s="12">
        <f t="shared" si="92"/>
        <v>0</v>
      </c>
      <c r="AQ275" s="12">
        <f t="shared" si="93"/>
        <v>0</v>
      </c>
      <c r="AR275" s="12">
        <f t="shared" si="94"/>
        <v>0</v>
      </c>
      <c r="AS275" s="12">
        <f t="shared" si="95"/>
        <v>0</v>
      </c>
      <c r="AT275" s="12">
        <f t="shared" si="96"/>
        <v>0</v>
      </c>
      <c r="AU275" s="12" t="e">
        <f>IF(#REF!&lt;&gt;"",IF(AA275="",1,0),0)</f>
        <v>#REF!</v>
      </c>
      <c r="AV275" s="12">
        <f t="shared" si="97"/>
        <v>0</v>
      </c>
      <c r="AW275" s="12">
        <f t="shared" si="98"/>
        <v>0</v>
      </c>
      <c r="AX275" s="12">
        <f t="shared" si="99"/>
        <v>0</v>
      </c>
      <c r="AY275" s="12">
        <f t="shared" si="105"/>
        <v>0</v>
      </c>
      <c r="AZ275" s="12">
        <f t="shared" si="106"/>
        <v>0</v>
      </c>
      <c r="BA275" s="12">
        <f t="shared" si="107"/>
        <v>0</v>
      </c>
      <c r="BB275" s="12">
        <f t="shared" si="108"/>
        <v>0</v>
      </c>
      <c r="BC275" s="12">
        <f t="shared" si="109"/>
        <v>0</v>
      </c>
      <c r="BD275" s="12">
        <f t="shared" si="110"/>
        <v>0</v>
      </c>
      <c r="BE275" s="12">
        <f t="shared" si="111"/>
        <v>0</v>
      </c>
      <c r="BF275" s="12">
        <f t="shared" si="112"/>
        <v>0</v>
      </c>
      <c r="BG275" s="12">
        <f t="shared" si="113"/>
        <v>0</v>
      </c>
      <c r="BH275" s="12">
        <f t="shared" si="114"/>
        <v>0</v>
      </c>
    </row>
    <row r="276" spans="1:60" ht="27.75" customHeight="1">
      <c r="A276" s="45" t="str">
        <f t="shared" si="100"/>
        <v/>
      </c>
      <c r="B276" s="60"/>
      <c r="C276" s="61"/>
      <c r="D276" s="62"/>
      <c r="E276" s="63"/>
      <c r="F276" s="37"/>
      <c r="G276" s="36"/>
      <c r="H276" s="38"/>
      <c r="I276" s="38"/>
      <c r="J276" s="35"/>
      <c r="L276" s="39"/>
      <c r="M276" s="39"/>
      <c r="N276" s="62"/>
      <c r="O276" s="64"/>
      <c r="P276" s="64"/>
      <c r="Q276" s="65"/>
      <c r="R276" s="39"/>
      <c r="S276" s="46"/>
      <c r="T276" s="46"/>
      <c r="U276" s="39"/>
      <c r="V276" s="40"/>
      <c r="W276" s="40"/>
      <c r="X276" s="40"/>
      <c r="Y276" s="12" t="str">
        <f>IFERROR(VLOOKUP($F276,PRM!$G$3:$H$5,2,FALSE),"")</f>
        <v/>
      </c>
      <c r="Z276" s="12" t="str">
        <f>IFERROR(VLOOKUP($G276,PRM!$I$3:$J$5,2,FALSE),"")</f>
        <v/>
      </c>
      <c r="AA276" s="12" t="str">
        <f>IFERROR(VLOOKUP(#REF!,PRM!$K$3:$L$4,2,FALSE),"")</f>
        <v/>
      </c>
      <c r="AB276" s="12" t="str">
        <f>IFERROR(VLOOKUP($N276,PRM!$M$3:$N$50,2,FALSE),"")</f>
        <v/>
      </c>
      <c r="AC276" s="12" t="str">
        <f>IFERROR(VLOOKUP($Z$3&amp;$V276,PRM!$Q$3:$R$31,2,FALSE),"")</f>
        <v/>
      </c>
      <c r="AD276" s="12">
        <f>IFERROR(VLOOKUP($Z$3&amp;$W276,PRM!$X$3:$Y$50,2,FALSE),"")</f>
        <v>0</v>
      </c>
      <c r="AE276" s="12">
        <f>IFERROR(VLOOKUP($Z$3&amp;$X276,PRM!$AC$3:$AD$45,2,FALSE),"")</f>
        <v>0</v>
      </c>
      <c r="AF276" s="12" t="str">
        <f>IFERROR(VLOOKUP($Z$3&amp;$V276,PRM!$Q$3:$T$31,3,FALSE),"")</f>
        <v/>
      </c>
      <c r="AG276" s="12" t="str">
        <f>IFERROR(IF($AF276=0,0,MATCH($Z$3,PRM!$U$3:'PRM'!$U$50,0)),"")</f>
        <v/>
      </c>
      <c r="AH276" s="12" t="str">
        <f>IF($Z$3="","",(IF($AF276=0,0,COUNTIF(PRM!$U$3:'PRM'!$U$50,$Z$3))))</f>
        <v/>
      </c>
      <c r="AI276" s="12" t="str">
        <f>IFERROR(VLOOKUP($Z$3&amp;$V276,PRM!$Q$3:$T$31,4,FALSE),"")</f>
        <v/>
      </c>
      <c r="AJ276" s="12" t="str">
        <f>IFERROR(IF($AI276=0,0,MATCH($Z$3,PRM!$Z$3:'PRM'!$Z$95,0)),"")</f>
        <v/>
      </c>
      <c r="AK276" s="12" t="str">
        <f>IF($Z$3="","",IF($AI276=0,0,COUNTIF(PRM!$Z$3:'PRM'!$Z$95,$Z$3)))</f>
        <v/>
      </c>
      <c r="AL276" s="12">
        <f t="shared" si="101"/>
        <v>0</v>
      </c>
      <c r="AM276" s="12">
        <f t="shared" si="102"/>
        <v>0</v>
      </c>
      <c r="AN276" s="12">
        <f t="shared" si="103"/>
        <v>0</v>
      </c>
      <c r="AO276" s="12">
        <f t="shared" si="104"/>
        <v>0</v>
      </c>
      <c r="AP276" s="12">
        <f t="shared" si="92"/>
        <v>0</v>
      </c>
      <c r="AQ276" s="12">
        <f t="shared" si="93"/>
        <v>0</v>
      </c>
      <c r="AR276" s="12">
        <f t="shared" si="94"/>
        <v>0</v>
      </c>
      <c r="AS276" s="12">
        <f t="shared" si="95"/>
        <v>0</v>
      </c>
      <c r="AT276" s="12">
        <f t="shared" si="96"/>
        <v>0</v>
      </c>
      <c r="AU276" s="12" t="e">
        <f>IF(#REF!&lt;&gt;"",IF(AA276="",1,0),0)</f>
        <v>#REF!</v>
      </c>
      <c r="AV276" s="12">
        <f t="shared" si="97"/>
        <v>0</v>
      </c>
      <c r="AW276" s="12">
        <f t="shared" si="98"/>
        <v>0</v>
      </c>
      <c r="AX276" s="12">
        <f t="shared" si="99"/>
        <v>0</v>
      </c>
      <c r="AY276" s="12">
        <f t="shared" si="105"/>
        <v>0</v>
      </c>
      <c r="AZ276" s="12">
        <f t="shared" si="106"/>
        <v>0</v>
      </c>
      <c r="BA276" s="12">
        <f t="shared" si="107"/>
        <v>0</v>
      </c>
      <c r="BB276" s="12">
        <f t="shared" si="108"/>
        <v>0</v>
      </c>
      <c r="BC276" s="12">
        <f t="shared" si="109"/>
        <v>0</v>
      </c>
      <c r="BD276" s="12">
        <f t="shared" si="110"/>
        <v>0</v>
      </c>
      <c r="BE276" s="12">
        <f t="shared" si="111"/>
        <v>0</v>
      </c>
      <c r="BF276" s="12">
        <f t="shared" si="112"/>
        <v>0</v>
      </c>
      <c r="BG276" s="12">
        <f t="shared" si="113"/>
        <v>0</v>
      </c>
      <c r="BH276" s="12">
        <f t="shared" si="114"/>
        <v>0</v>
      </c>
    </row>
    <row r="277" spans="1:60" ht="27.75" customHeight="1">
      <c r="A277" s="45" t="str">
        <f t="shared" si="100"/>
        <v/>
      </c>
      <c r="B277" s="60"/>
      <c r="C277" s="61"/>
      <c r="D277" s="62"/>
      <c r="E277" s="63"/>
      <c r="F277" s="37"/>
      <c r="G277" s="36"/>
      <c r="H277" s="38"/>
      <c r="I277" s="38"/>
      <c r="J277" s="35"/>
      <c r="L277" s="39"/>
      <c r="M277" s="39"/>
      <c r="N277" s="62"/>
      <c r="O277" s="64"/>
      <c r="P277" s="64"/>
      <c r="Q277" s="65"/>
      <c r="R277" s="39"/>
      <c r="S277" s="46"/>
      <c r="T277" s="46"/>
      <c r="U277" s="39"/>
      <c r="V277" s="40"/>
      <c r="W277" s="40"/>
      <c r="X277" s="40"/>
      <c r="Y277" s="12" t="str">
        <f>IFERROR(VLOOKUP($F277,PRM!$G$3:$H$5,2,FALSE),"")</f>
        <v/>
      </c>
      <c r="Z277" s="12" t="str">
        <f>IFERROR(VLOOKUP($G277,PRM!$I$3:$J$5,2,FALSE),"")</f>
        <v/>
      </c>
      <c r="AA277" s="12" t="str">
        <f>IFERROR(VLOOKUP(#REF!,PRM!$K$3:$L$4,2,FALSE),"")</f>
        <v/>
      </c>
      <c r="AB277" s="12" t="str">
        <f>IFERROR(VLOOKUP($N277,PRM!$M$3:$N$50,2,FALSE),"")</f>
        <v/>
      </c>
      <c r="AC277" s="12" t="str">
        <f>IFERROR(VLOOKUP($Z$3&amp;$V277,PRM!$Q$3:$R$31,2,FALSE),"")</f>
        <v/>
      </c>
      <c r="AD277" s="12">
        <f>IFERROR(VLOOKUP($Z$3&amp;$W277,PRM!$X$3:$Y$50,2,FALSE),"")</f>
        <v>0</v>
      </c>
      <c r="AE277" s="12">
        <f>IFERROR(VLOOKUP($Z$3&amp;$X277,PRM!$AC$3:$AD$45,2,FALSE),"")</f>
        <v>0</v>
      </c>
      <c r="AF277" s="12" t="str">
        <f>IFERROR(VLOOKUP($Z$3&amp;$V277,PRM!$Q$3:$T$31,3,FALSE),"")</f>
        <v/>
      </c>
      <c r="AG277" s="12" t="str">
        <f>IFERROR(IF($AF277=0,0,MATCH($Z$3,PRM!$U$3:'PRM'!$U$50,0)),"")</f>
        <v/>
      </c>
      <c r="AH277" s="12" t="str">
        <f>IF($Z$3="","",(IF($AF277=0,0,COUNTIF(PRM!$U$3:'PRM'!$U$50,$Z$3))))</f>
        <v/>
      </c>
      <c r="AI277" s="12" t="str">
        <f>IFERROR(VLOOKUP($Z$3&amp;$V277,PRM!$Q$3:$T$31,4,FALSE),"")</f>
        <v/>
      </c>
      <c r="AJ277" s="12" t="str">
        <f>IFERROR(IF($AI277=0,0,MATCH($Z$3,PRM!$Z$3:'PRM'!$Z$95,0)),"")</f>
        <v/>
      </c>
      <c r="AK277" s="12" t="str">
        <f>IF($Z$3="","",IF($AI277=0,0,COUNTIF(PRM!$Z$3:'PRM'!$Z$95,$Z$3)))</f>
        <v/>
      </c>
      <c r="AL277" s="12">
        <f t="shared" si="101"/>
        <v>0</v>
      </c>
      <c r="AM277" s="12">
        <f t="shared" si="102"/>
        <v>0</v>
      </c>
      <c r="AN277" s="12">
        <f t="shared" si="103"/>
        <v>0</v>
      </c>
      <c r="AO277" s="12">
        <f t="shared" si="104"/>
        <v>0</v>
      </c>
      <c r="AP277" s="12">
        <f t="shared" si="92"/>
        <v>0</v>
      </c>
      <c r="AQ277" s="12">
        <f t="shared" si="93"/>
        <v>0</v>
      </c>
      <c r="AR277" s="12">
        <f t="shared" si="94"/>
        <v>0</v>
      </c>
      <c r="AS277" s="12">
        <f t="shared" si="95"/>
        <v>0</v>
      </c>
      <c r="AT277" s="12">
        <f t="shared" si="96"/>
        <v>0</v>
      </c>
      <c r="AU277" s="12" t="e">
        <f>IF(#REF!&lt;&gt;"",IF(AA277="",1,0),0)</f>
        <v>#REF!</v>
      </c>
      <c r="AV277" s="12">
        <f t="shared" si="97"/>
        <v>0</v>
      </c>
      <c r="AW277" s="12">
        <f t="shared" si="98"/>
        <v>0</v>
      </c>
      <c r="AX277" s="12">
        <f t="shared" si="99"/>
        <v>0</v>
      </c>
      <c r="AY277" s="12">
        <f t="shared" si="105"/>
        <v>0</v>
      </c>
      <c r="AZ277" s="12">
        <f t="shared" si="106"/>
        <v>0</v>
      </c>
      <c r="BA277" s="12">
        <f t="shared" si="107"/>
        <v>0</v>
      </c>
      <c r="BB277" s="12">
        <f t="shared" si="108"/>
        <v>0</v>
      </c>
      <c r="BC277" s="12">
        <f t="shared" si="109"/>
        <v>0</v>
      </c>
      <c r="BD277" s="12">
        <f t="shared" si="110"/>
        <v>0</v>
      </c>
      <c r="BE277" s="12">
        <f t="shared" si="111"/>
        <v>0</v>
      </c>
      <c r="BF277" s="12">
        <f t="shared" si="112"/>
        <v>0</v>
      </c>
      <c r="BG277" s="12">
        <f t="shared" si="113"/>
        <v>0</v>
      </c>
      <c r="BH277" s="12">
        <f t="shared" si="114"/>
        <v>0</v>
      </c>
    </row>
    <row r="278" spans="1:60" ht="27.75" customHeight="1">
      <c r="A278" s="45" t="str">
        <f t="shared" si="100"/>
        <v/>
      </c>
      <c r="B278" s="60"/>
      <c r="C278" s="61"/>
      <c r="D278" s="62"/>
      <c r="E278" s="63"/>
      <c r="F278" s="37"/>
      <c r="G278" s="36"/>
      <c r="H278" s="38"/>
      <c r="I278" s="38"/>
      <c r="J278" s="35"/>
      <c r="L278" s="39"/>
      <c r="M278" s="39"/>
      <c r="N278" s="62"/>
      <c r="O278" s="64"/>
      <c r="P278" s="64"/>
      <c r="Q278" s="65"/>
      <c r="R278" s="39"/>
      <c r="S278" s="46"/>
      <c r="T278" s="46"/>
      <c r="U278" s="39"/>
      <c r="V278" s="40"/>
      <c r="W278" s="40"/>
      <c r="X278" s="40"/>
      <c r="Y278" s="12" t="str">
        <f>IFERROR(VLOOKUP($F278,PRM!$G$3:$H$5,2,FALSE),"")</f>
        <v/>
      </c>
      <c r="Z278" s="12" t="str">
        <f>IFERROR(VLOOKUP($G278,PRM!$I$3:$J$5,2,FALSE),"")</f>
        <v/>
      </c>
      <c r="AA278" s="12" t="str">
        <f>IFERROR(VLOOKUP(#REF!,PRM!$K$3:$L$4,2,FALSE),"")</f>
        <v/>
      </c>
      <c r="AB278" s="12" t="str">
        <f>IFERROR(VLOOKUP($N278,PRM!$M$3:$N$50,2,FALSE),"")</f>
        <v/>
      </c>
      <c r="AC278" s="12" t="str">
        <f>IFERROR(VLOOKUP($Z$3&amp;$V278,PRM!$Q$3:$R$31,2,FALSE),"")</f>
        <v/>
      </c>
      <c r="AD278" s="12">
        <f>IFERROR(VLOOKUP($Z$3&amp;$W278,PRM!$X$3:$Y$50,2,FALSE),"")</f>
        <v>0</v>
      </c>
      <c r="AE278" s="12">
        <f>IFERROR(VLOOKUP($Z$3&amp;$X278,PRM!$AC$3:$AD$45,2,FALSE),"")</f>
        <v>0</v>
      </c>
      <c r="AF278" s="12" t="str">
        <f>IFERROR(VLOOKUP($Z$3&amp;$V278,PRM!$Q$3:$T$31,3,FALSE),"")</f>
        <v/>
      </c>
      <c r="AG278" s="12" t="str">
        <f>IFERROR(IF($AF278=0,0,MATCH($Z$3,PRM!$U$3:'PRM'!$U$50,0)),"")</f>
        <v/>
      </c>
      <c r="AH278" s="12" t="str">
        <f>IF($Z$3="","",(IF($AF278=0,0,COUNTIF(PRM!$U$3:'PRM'!$U$50,$Z$3))))</f>
        <v/>
      </c>
      <c r="AI278" s="12" t="str">
        <f>IFERROR(VLOOKUP($Z$3&amp;$V278,PRM!$Q$3:$T$31,4,FALSE),"")</f>
        <v/>
      </c>
      <c r="AJ278" s="12" t="str">
        <f>IFERROR(IF($AI278=0,0,MATCH($Z$3,PRM!$Z$3:'PRM'!$Z$95,0)),"")</f>
        <v/>
      </c>
      <c r="AK278" s="12" t="str">
        <f>IF($Z$3="","",IF($AI278=0,0,COUNTIF(PRM!$Z$3:'PRM'!$Z$95,$Z$3)))</f>
        <v/>
      </c>
      <c r="AL278" s="12">
        <f t="shared" si="101"/>
        <v>0</v>
      </c>
      <c r="AM278" s="12">
        <f t="shared" si="102"/>
        <v>0</v>
      </c>
      <c r="AN278" s="12">
        <f t="shared" si="103"/>
        <v>0</v>
      </c>
      <c r="AO278" s="12">
        <f t="shared" si="104"/>
        <v>0</v>
      </c>
      <c r="AP278" s="12">
        <f t="shared" si="92"/>
        <v>0</v>
      </c>
      <c r="AQ278" s="12">
        <f t="shared" si="93"/>
        <v>0</v>
      </c>
      <c r="AR278" s="12">
        <f t="shared" si="94"/>
        <v>0</v>
      </c>
      <c r="AS278" s="12">
        <f t="shared" si="95"/>
        <v>0</v>
      </c>
      <c r="AT278" s="12">
        <f t="shared" si="96"/>
        <v>0</v>
      </c>
      <c r="AU278" s="12" t="e">
        <f>IF(#REF!&lt;&gt;"",IF(AA278="",1,0),0)</f>
        <v>#REF!</v>
      </c>
      <c r="AV278" s="12">
        <f t="shared" si="97"/>
        <v>0</v>
      </c>
      <c r="AW278" s="12">
        <f t="shared" si="98"/>
        <v>0</v>
      </c>
      <c r="AX278" s="12">
        <f t="shared" si="99"/>
        <v>0</v>
      </c>
      <c r="AY278" s="12">
        <f t="shared" si="105"/>
        <v>0</v>
      </c>
      <c r="AZ278" s="12">
        <f t="shared" si="106"/>
        <v>0</v>
      </c>
      <c r="BA278" s="12">
        <f t="shared" si="107"/>
        <v>0</v>
      </c>
      <c r="BB278" s="12">
        <f t="shared" si="108"/>
        <v>0</v>
      </c>
      <c r="BC278" s="12">
        <f t="shared" si="109"/>
        <v>0</v>
      </c>
      <c r="BD278" s="12">
        <f t="shared" si="110"/>
        <v>0</v>
      </c>
      <c r="BE278" s="12">
        <f t="shared" si="111"/>
        <v>0</v>
      </c>
      <c r="BF278" s="12">
        <f t="shared" si="112"/>
        <v>0</v>
      </c>
      <c r="BG278" s="12">
        <f t="shared" si="113"/>
        <v>0</v>
      </c>
      <c r="BH278" s="12">
        <f t="shared" si="114"/>
        <v>0</v>
      </c>
    </row>
    <row r="279" spans="1:60" ht="27.75" customHeight="1">
      <c r="A279" s="45" t="str">
        <f t="shared" si="100"/>
        <v/>
      </c>
      <c r="B279" s="60"/>
      <c r="C279" s="61"/>
      <c r="D279" s="62"/>
      <c r="E279" s="63"/>
      <c r="F279" s="37"/>
      <c r="G279" s="36"/>
      <c r="H279" s="38"/>
      <c r="I279" s="38"/>
      <c r="J279" s="35"/>
      <c r="L279" s="39"/>
      <c r="M279" s="39"/>
      <c r="N279" s="62"/>
      <c r="O279" s="64"/>
      <c r="P279" s="64"/>
      <c r="Q279" s="65"/>
      <c r="R279" s="39"/>
      <c r="S279" s="46"/>
      <c r="T279" s="46"/>
      <c r="U279" s="39"/>
      <c r="V279" s="40"/>
      <c r="W279" s="40"/>
      <c r="X279" s="40"/>
      <c r="Y279" s="12" t="str">
        <f>IFERROR(VLOOKUP($F279,PRM!$G$3:$H$5,2,FALSE),"")</f>
        <v/>
      </c>
      <c r="Z279" s="12" t="str">
        <f>IFERROR(VLOOKUP($G279,PRM!$I$3:$J$5,2,FALSE),"")</f>
        <v/>
      </c>
      <c r="AA279" s="12" t="str">
        <f>IFERROR(VLOOKUP(#REF!,PRM!$K$3:$L$4,2,FALSE),"")</f>
        <v/>
      </c>
      <c r="AB279" s="12" t="str">
        <f>IFERROR(VLOOKUP($N279,PRM!$M$3:$N$50,2,FALSE),"")</f>
        <v/>
      </c>
      <c r="AC279" s="12" t="str">
        <f>IFERROR(VLOOKUP($Z$3&amp;$V279,PRM!$Q$3:$R$31,2,FALSE),"")</f>
        <v/>
      </c>
      <c r="AD279" s="12">
        <f>IFERROR(VLOOKUP($Z$3&amp;$W279,PRM!$X$3:$Y$50,2,FALSE),"")</f>
        <v>0</v>
      </c>
      <c r="AE279" s="12">
        <f>IFERROR(VLOOKUP($Z$3&amp;$X279,PRM!$AC$3:$AD$45,2,FALSE),"")</f>
        <v>0</v>
      </c>
      <c r="AF279" s="12" t="str">
        <f>IFERROR(VLOOKUP($Z$3&amp;$V279,PRM!$Q$3:$T$31,3,FALSE),"")</f>
        <v/>
      </c>
      <c r="AG279" s="12" t="str">
        <f>IFERROR(IF($AF279=0,0,MATCH($Z$3,PRM!$U$3:'PRM'!$U$50,0)),"")</f>
        <v/>
      </c>
      <c r="AH279" s="12" t="str">
        <f>IF($Z$3="","",(IF($AF279=0,0,COUNTIF(PRM!$U$3:'PRM'!$U$50,$Z$3))))</f>
        <v/>
      </c>
      <c r="AI279" s="12" t="str">
        <f>IFERROR(VLOOKUP($Z$3&amp;$V279,PRM!$Q$3:$T$31,4,FALSE),"")</f>
        <v/>
      </c>
      <c r="AJ279" s="12" t="str">
        <f>IFERROR(IF($AI279=0,0,MATCH($Z$3,PRM!$Z$3:'PRM'!$Z$95,0)),"")</f>
        <v/>
      </c>
      <c r="AK279" s="12" t="str">
        <f>IF($Z$3="","",IF($AI279=0,0,COUNTIF(PRM!$Z$3:'PRM'!$Z$95,$Z$3)))</f>
        <v/>
      </c>
      <c r="AL279" s="12">
        <f t="shared" si="101"/>
        <v>0</v>
      </c>
      <c r="AM279" s="12">
        <f t="shared" si="102"/>
        <v>0</v>
      </c>
      <c r="AN279" s="12">
        <f t="shared" si="103"/>
        <v>0</v>
      </c>
      <c r="AO279" s="12">
        <f t="shared" si="104"/>
        <v>0</v>
      </c>
      <c r="AP279" s="12">
        <f t="shared" si="92"/>
        <v>0</v>
      </c>
      <c r="AQ279" s="12">
        <f t="shared" si="93"/>
        <v>0</v>
      </c>
      <c r="AR279" s="12">
        <f t="shared" si="94"/>
        <v>0</v>
      </c>
      <c r="AS279" s="12">
        <f t="shared" si="95"/>
        <v>0</v>
      </c>
      <c r="AT279" s="12">
        <f t="shared" si="96"/>
        <v>0</v>
      </c>
      <c r="AU279" s="12" t="e">
        <f>IF(#REF!&lt;&gt;"",IF(AA279="",1,0),0)</f>
        <v>#REF!</v>
      </c>
      <c r="AV279" s="12">
        <f t="shared" si="97"/>
        <v>0</v>
      </c>
      <c r="AW279" s="12">
        <f t="shared" si="98"/>
        <v>0</v>
      </c>
      <c r="AX279" s="12">
        <f t="shared" si="99"/>
        <v>0</v>
      </c>
      <c r="AY279" s="12">
        <f t="shared" si="105"/>
        <v>0</v>
      </c>
      <c r="AZ279" s="12">
        <f t="shared" si="106"/>
        <v>0</v>
      </c>
      <c r="BA279" s="12">
        <f t="shared" si="107"/>
        <v>0</v>
      </c>
      <c r="BB279" s="12">
        <f t="shared" si="108"/>
        <v>0</v>
      </c>
      <c r="BC279" s="12">
        <f t="shared" si="109"/>
        <v>0</v>
      </c>
      <c r="BD279" s="12">
        <f t="shared" si="110"/>
        <v>0</v>
      </c>
      <c r="BE279" s="12">
        <f t="shared" si="111"/>
        <v>0</v>
      </c>
      <c r="BF279" s="12">
        <f t="shared" si="112"/>
        <v>0</v>
      </c>
      <c r="BG279" s="12">
        <f t="shared" si="113"/>
        <v>0</v>
      </c>
      <c r="BH279" s="12">
        <f t="shared" si="114"/>
        <v>0</v>
      </c>
    </row>
    <row r="280" spans="1:60" ht="27.75" customHeight="1">
      <c r="A280" s="45" t="str">
        <f t="shared" si="100"/>
        <v/>
      </c>
      <c r="B280" s="60"/>
      <c r="C280" s="61"/>
      <c r="D280" s="62"/>
      <c r="E280" s="63"/>
      <c r="F280" s="37"/>
      <c r="G280" s="36"/>
      <c r="H280" s="38"/>
      <c r="I280" s="38"/>
      <c r="J280" s="35"/>
      <c r="L280" s="39"/>
      <c r="M280" s="39"/>
      <c r="N280" s="62"/>
      <c r="O280" s="64"/>
      <c r="P280" s="64"/>
      <c r="Q280" s="65"/>
      <c r="R280" s="39"/>
      <c r="S280" s="46"/>
      <c r="T280" s="46"/>
      <c r="U280" s="39"/>
      <c r="V280" s="40"/>
      <c r="W280" s="40"/>
      <c r="X280" s="40"/>
      <c r="Y280" s="12" t="str">
        <f>IFERROR(VLOOKUP($F280,PRM!$G$3:$H$5,2,FALSE),"")</f>
        <v/>
      </c>
      <c r="Z280" s="12" t="str">
        <f>IFERROR(VLOOKUP($G280,PRM!$I$3:$J$5,2,FALSE),"")</f>
        <v/>
      </c>
      <c r="AA280" s="12" t="str">
        <f>IFERROR(VLOOKUP(#REF!,PRM!$K$3:$L$4,2,FALSE),"")</f>
        <v/>
      </c>
      <c r="AB280" s="12" t="str">
        <f>IFERROR(VLOOKUP($N280,PRM!$M$3:$N$50,2,FALSE),"")</f>
        <v/>
      </c>
      <c r="AC280" s="12" t="str">
        <f>IFERROR(VLOOKUP($Z$3&amp;$V280,PRM!$Q$3:$R$31,2,FALSE),"")</f>
        <v/>
      </c>
      <c r="AD280" s="12">
        <f>IFERROR(VLOOKUP($Z$3&amp;$W280,PRM!$X$3:$Y$50,2,FALSE),"")</f>
        <v>0</v>
      </c>
      <c r="AE280" s="12">
        <f>IFERROR(VLOOKUP($Z$3&amp;$X280,PRM!$AC$3:$AD$45,2,FALSE),"")</f>
        <v>0</v>
      </c>
      <c r="AF280" s="12" t="str">
        <f>IFERROR(VLOOKUP($Z$3&amp;$V280,PRM!$Q$3:$T$31,3,FALSE),"")</f>
        <v/>
      </c>
      <c r="AG280" s="12" t="str">
        <f>IFERROR(IF($AF280=0,0,MATCH($Z$3,PRM!$U$3:'PRM'!$U$50,0)),"")</f>
        <v/>
      </c>
      <c r="AH280" s="12" t="str">
        <f>IF($Z$3="","",(IF($AF280=0,0,COUNTIF(PRM!$U$3:'PRM'!$U$50,$Z$3))))</f>
        <v/>
      </c>
      <c r="AI280" s="12" t="str">
        <f>IFERROR(VLOOKUP($Z$3&amp;$V280,PRM!$Q$3:$T$31,4,FALSE),"")</f>
        <v/>
      </c>
      <c r="AJ280" s="12" t="str">
        <f>IFERROR(IF($AI280=0,0,MATCH($Z$3,PRM!$Z$3:'PRM'!$Z$95,0)),"")</f>
        <v/>
      </c>
      <c r="AK280" s="12" t="str">
        <f>IF($Z$3="","",IF($AI280=0,0,COUNTIF(PRM!$Z$3:'PRM'!$Z$95,$Z$3)))</f>
        <v/>
      </c>
      <c r="AL280" s="12">
        <f t="shared" si="101"/>
        <v>0</v>
      </c>
      <c r="AM280" s="12">
        <f t="shared" si="102"/>
        <v>0</v>
      </c>
      <c r="AN280" s="12">
        <f t="shared" si="103"/>
        <v>0</v>
      </c>
      <c r="AO280" s="12">
        <f t="shared" si="104"/>
        <v>0</v>
      </c>
      <c r="AP280" s="12">
        <f t="shared" si="92"/>
        <v>0</v>
      </c>
      <c r="AQ280" s="12">
        <f t="shared" si="93"/>
        <v>0</v>
      </c>
      <c r="AR280" s="12">
        <f t="shared" si="94"/>
        <v>0</v>
      </c>
      <c r="AS280" s="12">
        <f t="shared" si="95"/>
        <v>0</v>
      </c>
      <c r="AT280" s="12">
        <f t="shared" si="96"/>
        <v>0</v>
      </c>
      <c r="AU280" s="12" t="e">
        <f>IF(#REF!&lt;&gt;"",IF(AA280="",1,0),0)</f>
        <v>#REF!</v>
      </c>
      <c r="AV280" s="12">
        <f t="shared" si="97"/>
        <v>0</v>
      </c>
      <c r="AW280" s="12">
        <f t="shared" si="98"/>
        <v>0</v>
      </c>
      <c r="AX280" s="12">
        <f t="shared" si="99"/>
        <v>0</v>
      </c>
      <c r="AY280" s="12">
        <f t="shared" si="105"/>
        <v>0</v>
      </c>
      <c r="AZ280" s="12">
        <f t="shared" si="106"/>
        <v>0</v>
      </c>
      <c r="BA280" s="12">
        <f t="shared" si="107"/>
        <v>0</v>
      </c>
      <c r="BB280" s="12">
        <f t="shared" si="108"/>
        <v>0</v>
      </c>
      <c r="BC280" s="12">
        <f t="shared" si="109"/>
        <v>0</v>
      </c>
      <c r="BD280" s="12">
        <f t="shared" si="110"/>
        <v>0</v>
      </c>
      <c r="BE280" s="12">
        <f t="shared" si="111"/>
        <v>0</v>
      </c>
      <c r="BF280" s="12">
        <f t="shared" si="112"/>
        <v>0</v>
      </c>
      <c r="BG280" s="12">
        <f t="shared" si="113"/>
        <v>0</v>
      </c>
      <c r="BH280" s="12">
        <f t="shared" si="114"/>
        <v>0</v>
      </c>
    </row>
    <row r="281" spans="1:60" ht="27.75" customHeight="1">
      <c r="A281" s="45" t="str">
        <f t="shared" si="100"/>
        <v/>
      </c>
      <c r="B281" s="60"/>
      <c r="C281" s="61"/>
      <c r="D281" s="62"/>
      <c r="E281" s="63"/>
      <c r="F281" s="37"/>
      <c r="G281" s="36"/>
      <c r="H281" s="38"/>
      <c r="I281" s="38"/>
      <c r="J281" s="35"/>
      <c r="L281" s="39"/>
      <c r="M281" s="39"/>
      <c r="N281" s="62"/>
      <c r="O281" s="64"/>
      <c r="P281" s="64"/>
      <c r="Q281" s="65"/>
      <c r="R281" s="39"/>
      <c r="S281" s="46"/>
      <c r="T281" s="46"/>
      <c r="U281" s="39"/>
      <c r="V281" s="40"/>
      <c r="W281" s="40"/>
      <c r="X281" s="40"/>
      <c r="Y281" s="12" t="str">
        <f>IFERROR(VLOOKUP($F281,PRM!$G$3:$H$5,2,FALSE),"")</f>
        <v/>
      </c>
      <c r="Z281" s="12" t="str">
        <f>IFERROR(VLOOKUP($G281,PRM!$I$3:$J$5,2,FALSE),"")</f>
        <v/>
      </c>
      <c r="AA281" s="12" t="str">
        <f>IFERROR(VLOOKUP(#REF!,PRM!$K$3:$L$4,2,FALSE),"")</f>
        <v/>
      </c>
      <c r="AB281" s="12" t="str">
        <f>IFERROR(VLOOKUP($N281,PRM!$M$3:$N$50,2,FALSE),"")</f>
        <v/>
      </c>
      <c r="AC281" s="12" t="str">
        <f>IFERROR(VLOOKUP($Z$3&amp;$V281,PRM!$Q$3:$R$31,2,FALSE),"")</f>
        <v/>
      </c>
      <c r="AD281" s="12">
        <f>IFERROR(VLOOKUP($Z$3&amp;$W281,PRM!$X$3:$Y$50,2,FALSE),"")</f>
        <v>0</v>
      </c>
      <c r="AE281" s="12">
        <f>IFERROR(VLOOKUP($Z$3&amp;$X281,PRM!$AC$3:$AD$45,2,FALSE),"")</f>
        <v>0</v>
      </c>
      <c r="AF281" s="12" t="str">
        <f>IFERROR(VLOOKUP($Z$3&amp;$V281,PRM!$Q$3:$T$31,3,FALSE),"")</f>
        <v/>
      </c>
      <c r="AG281" s="12" t="str">
        <f>IFERROR(IF($AF281=0,0,MATCH($Z$3,PRM!$U$3:'PRM'!$U$50,0)),"")</f>
        <v/>
      </c>
      <c r="AH281" s="12" t="str">
        <f>IF($Z$3="","",(IF($AF281=0,0,COUNTIF(PRM!$U$3:'PRM'!$U$50,$Z$3))))</f>
        <v/>
      </c>
      <c r="AI281" s="12" t="str">
        <f>IFERROR(VLOOKUP($Z$3&amp;$V281,PRM!$Q$3:$T$31,4,FALSE),"")</f>
        <v/>
      </c>
      <c r="AJ281" s="12" t="str">
        <f>IFERROR(IF($AI281=0,0,MATCH($Z$3,PRM!$Z$3:'PRM'!$Z$95,0)),"")</f>
        <v/>
      </c>
      <c r="AK281" s="12" t="str">
        <f>IF($Z$3="","",IF($AI281=0,0,COUNTIF(PRM!$Z$3:'PRM'!$Z$95,$Z$3)))</f>
        <v/>
      </c>
      <c r="AL281" s="12">
        <f t="shared" si="101"/>
        <v>0</v>
      </c>
      <c r="AM281" s="12">
        <f t="shared" si="102"/>
        <v>0</v>
      </c>
      <c r="AN281" s="12">
        <f t="shared" si="103"/>
        <v>0</v>
      </c>
      <c r="AO281" s="12">
        <f t="shared" si="104"/>
        <v>0</v>
      </c>
      <c r="AP281" s="12">
        <f t="shared" si="92"/>
        <v>0</v>
      </c>
      <c r="AQ281" s="12">
        <f t="shared" si="93"/>
        <v>0</v>
      </c>
      <c r="AR281" s="12">
        <f t="shared" si="94"/>
        <v>0</v>
      </c>
      <c r="AS281" s="12">
        <f t="shared" si="95"/>
        <v>0</v>
      </c>
      <c r="AT281" s="12">
        <f t="shared" si="96"/>
        <v>0</v>
      </c>
      <c r="AU281" s="12" t="e">
        <f>IF(#REF!&lt;&gt;"",IF(AA281="",1,0),0)</f>
        <v>#REF!</v>
      </c>
      <c r="AV281" s="12">
        <f t="shared" si="97"/>
        <v>0</v>
      </c>
      <c r="AW281" s="12">
        <f t="shared" si="98"/>
        <v>0</v>
      </c>
      <c r="AX281" s="12">
        <f t="shared" si="99"/>
        <v>0</v>
      </c>
      <c r="AY281" s="12">
        <f t="shared" si="105"/>
        <v>0</v>
      </c>
      <c r="AZ281" s="12">
        <f t="shared" si="106"/>
        <v>0</v>
      </c>
      <c r="BA281" s="12">
        <f t="shared" si="107"/>
        <v>0</v>
      </c>
      <c r="BB281" s="12">
        <f t="shared" si="108"/>
        <v>0</v>
      </c>
      <c r="BC281" s="12">
        <f t="shared" si="109"/>
        <v>0</v>
      </c>
      <c r="BD281" s="12">
        <f t="shared" si="110"/>
        <v>0</v>
      </c>
      <c r="BE281" s="12">
        <f t="shared" si="111"/>
        <v>0</v>
      </c>
      <c r="BF281" s="12">
        <f t="shared" si="112"/>
        <v>0</v>
      </c>
      <c r="BG281" s="12">
        <f t="shared" si="113"/>
        <v>0</v>
      </c>
      <c r="BH281" s="12">
        <f t="shared" si="114"/>
        <v>0</v>
      </c>
    </row>
    <row r="282" spans="1:60" ht="27.75" customHeight="1">
      <c r="A282" s="45" t="str">
        <f t="shared" si="100"/>
        <v/>
      </c>
      <c r="B282" s="60"/>
      <c r="C282" s="61"/>
      <c r="D282" s="62"/>
      <c r="E282" s="63"/>
      <c r="F282" s="37"/>
      <c r="G282" s="36"/>
      <c r="H282" s="38"/>
      <c r="I282" s="38"/>
      <c r="J282" s="35"/>
      <c r="L282" s="39"/>
      <c r="M282" s="39"/>
      <c r="N282" s="62"/>
      <c r="O282" s="64"/>
      <c r="P282" s="64"/>
      <c r="Q282" s="65"/>
      <c r="R282" s="39"/>
      <c r="S282" s="46"/>
      <c r="T282" s="46"/>
      <c r="U282" s="39"/>
      <c r="V282" s="40"/>
      <c r="W282" s="40"/>
      <c r="X282" s="40"/>
      <c r="Y282" s="12" t="str">
        <f>IFERROR(VLOOKUP($F282,PRM!$G$3:$H$5,2,FALSE),"")</f>
        <v/>
      </c>
      <c r="Z282" s="12" t="str">
        <f>IFERROR(VLOOKUP($G282,PRM!$I$3:$J$5,2,FALSE),"")</f>
        <v/>
      </c>
      <c r="AA282" s="12" t="str">
        <f>IFERROR(VLOOKUP(#REF!,PRM!$K$3:$L$4,2,FALSE),"")</f>
        <v/>
      </c>
      <c r="AB282" s="12" t="str">
        <f>IFERROR(VLOOKUP($N282,PRM!$M$3:$N$50,2,FALSE),"")</f>
        <v/>
      </c>
      <c r="AC282" s="12" t="str">
        <f>IFERROR(VLOOKUP($Z$3&amp;$V282,PRM!$Q$3:$R$31,2,FALSE),"")</f>
        <v/>
      </c>
      <c r="AD282" s="12">
        <f>IFERROR(VLOOKUP($Z$3&amp;$W282,PRM!$X$3:$Y$50,2,FALSE),"")</f>
        <v>0</v>
      </c>
      <c r="AE282" s="12">
        <f>IFERROR(VLOOKUP($Z$3&amp;$X282,PRM!$AC$3:$AD$45,2,FALSE),"")</f>
        <v>0</v>
      </c>
      <c r="AF282" s="12" t="str">
        <f>IFERROR(VLOOKUP($Z$3&amp;$V282,PRM!$Q$3:$T$31,3,FALSE),"")</f>
        <v/>
      </c>
      <c r="AG282" s="12" t="str">
        <f>IFERROR(IF($AF282=0,0,MATCH($Z$3,PRM!$U$3:'PRM'!$U$50,0)),"")</f>
        <v/>
      </c>
      <c r="AH282" s="12" t="str">
        <f>IF($Z$3="","",(IF($AF282=0,0,COUNTIF(PRM!$U$3:'PRM'!$U$50,$Z$3))))</f>
        <v/>
      </c>
      <c r="AI282" s="12" t="str">
        <f>IFERROR(VLOOKUP($Z$3&amp;$V282,PRM!$Q$3:$T$31,4,FALSE),"")</f>
        <v/>
      </c>
      <c r="AJ282" s="12" t="str">
        <f>IFERROR(IF($AI282=0,0,MATCH($Z$3,PRM!$Z$3:'PRM'!$Z$95,0)),"")</f>
        <v/>
      </c>
      <c r="AK282" s="12" t="str">
        <f>IF($Z$3="","",IF($AI282=0,0,COUNTIF(PRM!$Z$3:'PRM'!$Z$95,$Z$3)))</f>
        <v/>
      </c>
      <c r="AL282" s="12">
        <f t="shared" si="101"/>
        <v>0</v>
      </c>
      <c r="AM282" s="12">
        <f t="shared" si="102"/>
        <v>0</v>
      </c>
      <c r="AN282" s="12">
        <f t="shared" si="103"/>
        <v>0</v>
      </c>
      <c r="AO282" s="12">
        <f t="shared" si="104"/>
        <v>0</v>
      </c>
      <c r="AP282" s="12">
        <f t="shared" si="92"/>
        <v>0</v>
      </c>
      <c r="AQ282" s="12">
        <f t="shared" si="93"/>
        <v>0</v>
      </c>
      <c r="AR282" s="12">
        <f t="shared" si="94"/>
        <v>0</v>
      </c>
      <c r="AS282" s="12">
        <f t="shared" si="95"/>
        <v>0</v>
      </c>
      <c r="AT282" s="12">
        <f t="shared" si="96"/>
        <v>0</v>
      </c>
      <c r="AU282" s="12" t="e">
        <f>IF(#REF!&lt;&gt;"",IF(AA282="",1,0),0)</f>
        <v>#REF!</v>
      </c>
      <c r="AV282" s="12">
        <f t="shared" si="97"/>
        <v>0</v>
      </c>
      <c r="AW282" s="12">
        <f t="shared" si="98"/>
        <v>0</v>
      </c>
      <c r="AX282" s="12">
        <f t="shared" si="99"/>
        <v>0</v>
      </c>
      <c r="AY282" s="12">
        <f t="shared" si="105"/>
        <v>0</v>
      </c>
      <c r="AZ282" s="12">
        <f t="shared" si="106"/>
        <v>0</v>
      </c>
      <c r="BA282" s="12">
        <f t="shared" si="107"/>
        <v>0</v>
      </c>
      <c r="BB282" s="12">
        <f t="shared" si="108"/>
        <v>0</v>
      </c>
      <c r="BC282" s="12">
        <f t="shared" si="109"/>
        <v>0</v>
      </c>
      <c r="BD282" s="12">
        <f t="shared" si="110"/>
        <v>0</v>
      </c>
      <c r="BE282" s="12">
        <f t="shared" si="111"/>
        <v>0</v>
      </c>
      <c r="BF282" s="12">
        <f t="shared" si="112"/>
        <v>0</v>
      </c>
      <c r="BG282" s="12">
        <f t="shared" si="113"/>
        <v>0</v>
      </c>
      <c r="BH282" s="12">
        <f t="shared" si="114"/>
        <v>0</v>
      </c>
    </row>
    <row r="283" spans="1:60" ht="27.75" customHeight="1">
      <c r="A283" s="45" t="str">
        <f t="shared" si="100"/>
        <v/>
      </c>
      <c r="B283" s="60"/>
      <c r="C283" s="61"/>
      <c r="D283" s="62"/>
      <c r="E283" s="63"/>
      <c r="F283" s="37"/>
      <c r="G283" s="36"/>
      <c r="H283" s="38"/>
      <c r="I283" s="38"/>
      <c r="J283" s="35"/>
      <c r="L283" s="39"/>
      <c r="M283" s="39"/>
      <c r="N283" s="62"/>
      <c r="O283" s="64"/>
      <c r="P283" s="64"/>
      <c r="Q283" s="65"/>
      <c r="R283" s="39"/>
      <c r="S283" s="46"/>
      <c r="T283" s="46"/>
      <c r="U283" s="39"/>
      <c r="V283" s="40"/>
      <c r="W283" s="40"/>
      <c r="X283" s="40"/>
      <c r="Y283" s="12" t="str">
        <f>IFERROR(VLOOKUP($F283,PRM!$G$3:$H$5,2,FALSE),"")</f>
        <v/>
      </c>
      <c r="Z283" s="12" t="str">
        <f>IFERROR(VLOOKUP($G283,PRM!$I$3:$J$5,2,FALSE),"")</f>
        <v/>
      </c>
      <c r="AA283" s="12" t="str">
        <f>IFERROR(VLOOKUP(#REF!,PRM!$K$3:$L$4,2,FALSE),"")</f>
        <v/>
      </c>
      <c r="AB283" s="12" t="str">
        <f>IFERROR(VLOOKUP($N283,PRM!$M$3:$N$50,2,FALSE),"")</f>
        <v/>
      </c>
      <c r="AC283" s="12" t="str">
        <f>IFERROR(VLOOKUP($Z$3&amp;$V283,PRM!$Q$3:$R$31,2,FALSE),"")</f>
        <v/>
      </c>
      <c r="AD283" s="12">
        <f>IFERROR(VLOOKUP($Z$3&amp;$W283,PRM!$X$3:$Y$50,2,FALSE),"")</f>
        <v>0</v>
      </c>
      <c r="AE283" s="12">
        <f>IFERROR(VLOOKUP($Z$3&amp;$X283,PRM!$AC$3:$AD$45,2,FALSE),"")</f>
        <v>0</v>
      </c>
      <c r="AF283" s="12" t="str">
        <f>IFERROR(VLOOKUP($Z$3&amp;$V283,PRM!$Q$3:$T$31,3,FALSE),"")</f>
        <v/>
      </c>
      <c r="AG283" s="12" t="str">
        <f>IFERROR(IF($AF283=0,0,MATCH($Z$3,PRM!$U$3:'PRM'!$U$50,0)),"")</f>
        <v/>
      </c>
      <c r="AH283" s="12" t="str">
        <f>IF($Z$3="","",(IF($AF283=0,0,COUNTIF(PRM!$U$3:'PRM'!$U$50,$Z$3))))</f>
        <v/>
      </c>
      <c r="AI283" s="12" t="str">
        <f>IFERROR(VLOOKUP($Z$3&amp;$V283,PRM!$Q$3:$T$31,4,FALSE),"")</f>
        <v/>
      </c>
      <c r="AJ283" s="12" t="str">
        <f>IFERROR(IF($AI283=0,0,MATCH($Z$3,PRM!$Z$3:'PRM'!$Z$95,0)),"")</f>
        <v/>
      </c>
      <c r="AK283" s="12" t="str">
        <f>IF($Z$3="","",IF($AI283=0,0,COUNTIF(PRM!$Z$3:'PRM'!$Z$95,$Z$3)))</f>
        <v/>
      </c>
      <c r="AL283" s="12">
        <f t="shared" si="101"/>
        <v>0</v>
      </c>
      <c r="AM283" s="12">
        <f t="shared" si="102"/>
        <v>0</v>
      </c>
      <c r="AN283" s="12">
        <f t="shared" si="103"/>
        <v>0</v>
      </c>
      <c r="AO283" s="12">
        <f t="shared" si="104"/>
        <v>0</v>
      </c>
      <c r="AP283" s="12">
        <f t="shared" si="92"/>
        <v>0</v>
      </c>
      <c r="AQ283" s="12">
        <f t="shared" si="93"/>
        <v>0</v>
      </c>
      <c r="AR283" s="12">
        <f t="shared" si="94"/>
        <v>0</v>
      </c>
      <c r="AS283" s="12">
        <f t="shared" si="95"/>
        <v>0</v>
      </c>
      <c r="AT283" s="12">
        <f t="shared" si="96"/>
        <v>0</v>
      </c>
      <c r="AU283" s="12" t="e">
        <f>IF(#REF!&lt;&gt;"",IF(AA283="",1,0),0)</f>
        <v>#REF!</v>
      </c>
      <c r="AV283" s="12">
        <f t="shared" si="97"/>
        <v>0</v>
      </c>
      <c r="AW283" s="12">
        <f t="shared" si="98"/>
        <v>0</v>
      </c>
      <c r="AX283" s="12">
        <f t="shared" si="99"/>
        <v>0</v>
      </c>
      <c r="AY283" s="12">
        <f t="shared" si="105"/>
        <v>0</v>
      </c>
      <c r="AZ283" s="12">
        <f t="shared" si="106"/>
        <v>0</v>
      </c>
      <c r="BA283" s="12">
        <f t="shared" si="107"/>
        <v>0</v>
      </c>
      <c r="BB283" s="12">
        <f t="shared" si="108"/>
        <v>0</v>
      </c>
      <c r="BC283" s="12">
        <f t="shared" si="109"/>
        <v>0</v>
      </c>
      <c r="BD283" s="12">
        <f t="shared" si="110"/>
        <v>0</v>
      </c>
      <c r="BE283" s="12">
        <f t="shared" si="111"/>
        <v>0</v>
      </c>
      <c r="BF283" s="12">
        <f t="shared" si="112"/>
        <v>0</v>
      </c>
      <c r="BG283" s="12">
        <f t="shared" si="113"/>
        <v>0</v>
      </c>
      <c r="BH283" s="12">
        <f t="shared" si="114"/>
        <v>0</v>
      </c>
    </row>
    <row r="284" spans="1:60" ht="27.75" customHeight="1">
      <c r="A284" s="45" t="str">
        <f t="shared" si="100"/>
        <v/>
      </c>
      <c r="B284" s="60"/>
      <c r="C284" s="61"/>
      <c r="D284" s="62"/>
      <c r="E284" s="63"/>
      <c r="F284" s="37"/>
      <c r="G284" s="36"/>
      <c r="H284" s="38"/>
      <c r="I284" s="38"/>
      <c r="J284" s="35"/>
      <c r="L284" s="39"/>
      <c r="M284" s="39"/>
      <c r="N284" s="62"/>
      <c r="O284" s="64"/>
      <c r="P284" s="64"/>
      <c r="Q284" s="65"/>
      <c r="R284" s="39"/>
      <c r="S284" s="46"/>
      <c r="T284" s="46"/>
      <c r="U284" s="39"/>
      <c r="V284" s="40"/>
      <c r="W284" s="40"/>
      <c r="X284" s="40"/>
      <c r="Y284" s="12" t="str">
        <f>IFERROR(VLOOKUP($F284,PRM!$G$3:$H$5,2,FALSE),"")</f>
        <v/>
      </c>
      <c r="Z284" s="12" t="str">
        <f>IFERROR(VLOOKUP($G284,PRM!$I$3:$J$5,2,FALSE),"")</f>
        <v/>
      </c>
      <c r="AA284" s="12" t="str">
        <f>IFERROR(VLOOKUP(#REF!,PRM!$K$3:$L$4,2,FALSE),"")</f>
        <v/>
      </c>
      <c r="AB284" s="12" t="str">
        <f>IFERROR(VLOOKUP($N284,PRM!$M$3:$N$50,2,FALSE),"")</f>
        <v/>
      </c>
      <c r="AC284" s="12" t="str">
        <f>IFERROR(VLOOKUP($Z$3&amp;$V284,PRM!$Q$3:$R$31,2,FALSE),"")</f>
        <v/>
      </c>
      <c r="AD284" s="12">
        <f>IFERROR(VLOOKUP($Z$3&amp;$W284,PRM!$X$3:$Y$50,2,FALSE),"")</f>
        <v>0</v>
      </c>
      <c r="AE284" s="12">
        <f>IFERROR(VLOOKUP($Z$3&amp;$X284,PRM!$AC$3:$AD$45,2,FALSE),"")</f>
        <v>0</v>
      </c>
      <c r="AF284" s="12" t="str">
        <f>IFERROR(VLOOKUP($Z$3&amp;$V284,PRM!$Q$3:$T$31,3,FALSE),"")</f>
        <v/>
      </c>
      <c r="AG284" s="12" t="str">
        <f>IFERROR(IF($AF284=0,0,MATCH($Z$3,PRM!$U$3:'PRM'!$U$50,0)),"")</f>
        <v/>
      </c>
      <c r="AH284" s="12" t="str">
        <f>IF($Z$3="","",(IF($AF284=0,0,COUNTIF(PRM!$U$3:'PRM'!$U$50,$Z$3))))</f>
        <v/>
      </c>
      <c r="AI284" s="12" t="str">
        <f>IFERROR(VLOOKUP($Z$3&amp;$V284,PRM!$Q$3:$T$31,4,FALSE),"")</f>
        <v/>
      </c>
      <c r="AJ284" s="12" t="str">
        <f>IFERROR(IF($AI284=0,0,MATCH($Z$3,PRM!$Z$3:'PRM'!$Z$95,0)),"")</f>
        <v/>
      </c>
      <c r="AK284" s="12" t="str">
        <f>IF($Z$3="","",IF($AI284=0,0,COUNTIF(PRM!$Z$3:'PRM'!$Z$95,$Z$3)))</f>
        <v/>
      </c>
      <c r="AL284" s="12">
        <f t="shared" si="101"/>
        <v>0</v>
      </c>
      <c r="AM284" s="12">
        <f t="shared" si="102"/>
        <v>0</v>
      </c>
      <c r="AN284" s="12">
        <f t="shared" si="103"/>
        <v>0</v>
      </c>
      <c r="AO284" s="12">
        <f t="shared" si="104"/>
        <v>0</v>
      </c>
      <c r="AP284" s="12">
        <f t="shared" si="92"/>
        <v>0</v>
      </c>
      <c r="AQ284" s="12">
        <f t="shared" si="93"/>
        <v>0</v>
      </c>
      <c r="AR284" s="12">
        <f t="shared" si="94"/>
        <v>0</v>
      </c>
      <c r="AS284" s="12">
        <f t="shared" si="95"/>
        <v>0</v>
      </c>
      <c r="AT284" s="12">
        <f t="shared" si="96"/>
        <v>0</v>
      </c>
      <c r="AU284" s="12" t="e">
        <f>IF(#REF!&lt;&gt;"",IF(AA284="",1,0),0)</f>
        <v>#REF!</v>
      </c>
      <c r="AV284" s="12">
        <f t="shared" si="97"/>
        <v>0</v>
      </c>
      <c r="AW284" s="12">
        <f t="shared" si="98"/>
        <v>0</v>
      </c>
      <c r="AX284" s="12">
        <f t="shared" si="99"/>
        <v>0</v>
      </c>
      <c r="AY284" s="12">
        <f t="shared" si="105"/>
        <v>0</v>
      </c>
      <c r="AZ284" s="12">
        <f t="shared" si="106"/>
        <v>0</v>
      </c>
      <c r="BA284" s="12">
        <f t="shared" si="107"/>
        <v>0</v>
      </c>
      <c r="BB284" s="12">
        <f t="shared" si="108"/>
        <v>0</v>
      </c>
      <c r="BC284" s="12">
        <f t="shared" si="109"/>
        <v>0</v>
      </c>
      <c r="BD284" s="12">
        <f t="shared" si="110"/>
        <v>0</v>
      </c>
      <c r="BE284" s="12">
        <f t="shared" si="111"/>
        <v>0</v>
      </c>
      <c r="BF284" s="12">
        <f t="shared" si="112"/>
        <v>0</v>
      </c>
      <c r="BG284" s="12">
        <f t="shared" si="113"/>
        <v>0</v>
      </c>
      <c r="BH284" s="12">
        <f t="shared" si="114"/>
        <v>0</v>
      </c>
    </row>
    <row r="285" spans="1:60" ht="27.75" customHeight="1">
      <c r="A285" s="45" t="str">
        <f t="shared" si="100"/>
        <v/>
      </c>
      <c r="B285" s="60"/>
      <c r="C285" s="61"/>
      <c r="D285" s="62"/>
      <c r="E285" s="63"/>
      <c r="F285" s="37"/>
      <c r="G285" s="36"/>
      <c r="H285" s="38"/>
      <c r="I285" s="38"/>
      <c r="J285" s="35"/>
      <c r="L285" s="39"/>
      <c r="M285" s="39"/>
      <c r="N285" s="62"/>
      <c r="O285" s="64"/>
      <c r="P285" s="64"/>
      <c r="Q285" s="65"/>
      <c r="R285" s="39"/>
      <c r="S285" s="46"/>
      <c r="T285" s="46"/>
      <c r="U285" s="39"/>
      <c r="V285" s="40"/>
      <c r="W285" s="40"/>
      <c r="X285" s="40"/>
      <c r="Y285" s="12" t="str">
        <f>IFERROR(VLOOKUP($F285,PRM!$G$3:$H$5,2,FALSE),"")</f>
        <v/>
      </c>
      <c r="Z285" s="12" t="str">
        <f>IFERROR(VLOOKUP($G285,PRM!$I$3:$J$5,2,FALSE),"")</f>
        <v/>
      </c>
      <c r="AA285" s="12" t="str">
        <f>IFERROR(VLOOKUP(#REF!,PRM!$K$3:$L$4,2,FALSE),"")</f>
        <v/>
      </c>
      <c r="AB285" s="12" t="str">
        <f>IFERROR(VLOOKUP($N285,PRM!$M$3:$N$50,2,FALSE),"")</f>
        <v/>
      </c>
      <c r="AC285" s="12" t="str">
        <f>IFERROR(VLOOKUP($Z$3&amp;$V285,PRM!$Q$3:$R$31,2,FALSE),"")</f>
        <v/>
      </c>
      <c r="AD285" s="12">
        <f>IFERROR(VLOOKUP($Z$3&amp;$W285,PRM!$X$3:$Y$50,2,FALSE),"")</f>
        <v>0</v>
      </c>
      <c r="AE285" s="12">
        <f>IFERROR(VLOOKUP($Z$3&amp;$X285,PRM!$AC$3:$AD$45,2,FALSE),"")</f>
        <v>0</v>
      </c>
      <c r="AF285" s="12" t="str">
        <f>IFERROR(VLOOKUP($Z$3&amp;$V285,PRM!$Q$3:$T$31,3,FALSE),"")</f>
        <v/>
      </c>
      <c r="AG285" s="12" t="str">
        <f>IFERROR(IF($AF285=0,0,MATCH($Z$3,PRM!$U$3:'PRM'!$U$50,0)),"")</f>
        <v/>
      </c>
      <c r="AH285" s="12" t="str">
        <f>IF($Z$3="","",(IF($AF285=0,0,COUNTIF(PRM!$U$3:'PRM'!$U$50,$Z$3))))</f>
        <v/>
      </c>
      <c r="AI285" s="12" t="str">
        <f>IFERROR(VLOOKUP($Z$3&amp;$V285,PRM!$Q$3:$T$31,4,FALSE),"")</f>
        <v/>
      </c>
      <c r="AJ285" s="12" t="str">
        <f>IFERROR(IF($AI285=0,0,MATCH($Z$3,PRM!$Z$3:'PRM'!$Z$95,0)),"")</f>
        <v/>
      </c>
      <c r="AK285" s="12" t="str">
        <f>IF($Z$3="","",IF($AI285=0,0,COUNTIF(PRM!$Z$3:'PRM'!$Z$95,$Z$3)))</f>
        <v/>
      </c>
      <c r="AL285" s="12">
        <f t="shared" si="101"/>
        <v>0</v>
      </c>
      <c r="AM285" s="12">
        <f t="shared" si="102"/>
        <v>0</v>
      </c>
      <c r="AN285" s="12">
        <f t="shared" si="103"/>
        <v>0</v>
      </c>
      <c r="AO285" s="12">
        <f t="shared" si="104"/>
        <v>0</v>
      </c>
      <c r="AP285" s="12">
        <f t="shared" si="92"/>
        <v>0</v>
      </c>
      <c r="AQ285" s="12">
        <f t="shared" si="93"/>
        <v>0</v>
      </c>
      <c r="AR285" s="12">
        <f t="shared" si="94"/>
        <v>0</v>
      </c>
      <c r="AS285" s="12">
        <f t="shared" si="95"/>
        <v>0</v>
      </c>
      <c r="AT285" s="12">
        <f t="shared" si="96"/>
        <v>0</v>
      </c>
      <c r="AU285" s="12" t="e">
        <f>IF(#REF!&lt;&gt;"",IF(AA285="",1,0),0)</f>
        <v>#REF!</v>
      </c>
      <c r="AV285" s="12">
        <f t="shared" si="97"/>
        <v>0</v>
      </c>
      <c r="AW285" s="12">
        <f t="shared" si="98"/>
        <v>0</v>
      </c>
      <c r="AX285" s="12">
        <f t="shared" si="99"/>
        <v>0</v>
      </c>
      <c r="AY285" s="12">
        <f t="shared" si="105"/>
        <v>0</v>
      </c>
      <c r="AZ285" s="12">
        <f t="shared" si="106"/>
        <v>0</v>
      </c>
      <c r="BA285" s="12">
        <f t="shared" si="107"/>
        <v>0</v>
      </c>
      <c r="BB285" s="12">
        <f t="shared" si="108"/>
        <v>0</v>
      </c>
      <c r="BC285" s="12">
        <f t="shared" si="109"/>
        <v>0</v>
      </c>
      <c r="BD285" s="12">
        <f t="shared" si="110"/>
        <v>0</v>
      </c>
      <c r="BE285" s="12">
        <f t="shared" si="111"/>
        <v>0</v>
      </c>
      <c r="BF285" s="12">
        <f t="shared" si="112"/>
        <v>0</v>
      </c>
      <c r="BG285" s="12">
        <f t="shared" si="113"/>
        <v>0</v>
      </c>
      <c r="BH285" s="12">
        <f t="shared" si="114"/>
        <v>0</v>
      </c>
    </row>
    <row r="286" spans="1:60" ht="27.75" customHeight="1">
      <c r="A286" s="45" t="str">
        <f t="shared" si="100"/>
        <v/>
      </c>
      <c r="B286" s="60"/>
      <c r="C286" s="61"/>
      <c r="D286" s="62"/>
      <c r="E286" s="63"/>
      <c r="F286" s="37"/>
      <c r="G286" s="36"/>
      <c r="H286" s="38"/>
      <c r="I286" s="38"/>
      <c r="J286" s="35"/>
      <c r="L286" s="39"/>
      <c r="M286" s="39"/>
      <c r="N286" s="62"/>
      <c r="O286" s="64"/>
      <c r="P286" s="64"/>
      <c r="Q286" s="65"/>
      <c r="R286" s="39"/>
      <c r="S286" s="46"/>
      <c r="T286" s="46"/>
      <c r="U286" s="39"/>
      <c r="V286" s="40"/>
      <c r="W286" s="40"/>
      <c r="X286" s="40"/>
      <c r="Y286" s="12" t="str">
        <f>IFERROR(VLOOKUP($F286,PRM!$G$3:$H$5,2,FALSE),"")</f>
        <v/>
      </c>
      <c r="Z286" s="12" t="str">
        <f>IFERROR(VLOOKUP($G286,PRM!$I$3:$J$5,2,FALSE),"")</f>
        <v/>
      </c>
      <c r="AA286" s="12" t="str">
        <f>IFERROR(VLOOKUP(#REF!,PRM!$K$3:$L$4,2,FALSE),"")</f>
        <v/>
      </c>
      <c r="AB286" s="12" t="str">
        <f>IFERROR(VLOOKUP($N286,PRM!$M$3:$N$50,2,FALSE),"")</f>
        <v/>
      </c>
      <c r="AC286" s="12" t="str">
        <f>IFERROR(VLOOKUP($Z$3&amp;$V286,PRM!$Q$3:$R$31,2,FALSE),"")</f>
        <v/>
      </c>
      <c r="AD286" s="12">
        <f>IFERROR(VLOOKUP($Z$3&amp;$W286,PRM!$X$3:$Y$50,2,FALSE),"")</f>
        <v>0</v>
      </c>
      <c r="AE286" s="12">
        <f>IFERROR(VLOOKUP($Z$3&amp;$X286,PRM!$AC$3:$AD$45,2,FALSE),"")</f>
        <v>0</v>
      </c>
      <c r="AF286" s="12" t="str">
        <f>IFERROR(VLOOKUP($Z$3&amp;$V286,PRM!$Q$3:$T$31,3,FALSE),"")</f>
        <v/>
      </c>
      <c r="AG286" s="12" t="str">
        <f>IFERROR(IF($AF286=0,0,MATCH($Z$3,PRM!$U$3:'PRM'!$U$50,0)),"")</f>
        <v/>
      </c>
      <c r="AH286" s="12" t="str">
        <f>IF($Z$3="","",(IF($AF286=0,0,COUNTIF(PRM!$U$3:'PRM'!$U$50,$Z$3))))</f>
        <v/>
      </c>
      <c r="AI286" s="12" t="str">
        <f>IFERROR(VLOOKUP($Z$3&amp;$V286,PRM!$Q$3:$T$31,4,FALSE),"")</f>
        <v/>
      </c>
      <c r="AJ286" s="12" t="str">
        <f>IFERROR(IF($AI286=0,0,MATCH($Z$3,PRM!$Z$3:'PRM'!$Z$95,0)),"")</f>
        <v/>
      </c>
      <c r="AK286" s="12" t="str">
        <f>IF($Z$3="","",IF($AI286=0,0,COUNTIF(PRM!$Z$3:'PRM'!$Z$95,$Z$3)))</f>
        <v/>
      </c>
      <c r="AL286" s="12">
        <f t="shared" si="101"/>
        <v>0</v>
      </c>
      <c r="AM286" s="12">
        <f t="shared" si="102"/>
        <v>0</v>
      </c>
      <c r="AN286" s="12">
        <f t="shared" si="103"/>
        <v>0</v>
      </c>
      <c r="AO286" s="12">
        <f t="shared" si="104"/>
        <v>0</v>
      </c>
      <c r="AP286" s="12">
        <f t="shared" si="92"/>
        <v>0</v>
      </c>
      <c r="AQ286" s="12">
        <f t="shared" si="93"/>
        <v>0</v>
      </c>
      <c r="AR286" s="12">
        <f t="shared" si="94"/>
        <v>0</v>
      </c>
      <c r="AS286" s="12">
        <f t="shared" si="95"/>
        <v>0</v>
      </c>
      <c r="AT286" s="12">
        <f t="shared" si="96"/>
        <v>0</v>
      </c>
      <c r="AU286" s="12" t="e">
        <f>IF(#REF!&lt;&gt;"",IF(AA286="",1,0),0)</f>
        <v>#REF!</v>
      </c>
      <c r="AV286" s="12">
        <f t="shared" si="97"/>
        <v>0</v>
      </c>
      <c r="AW286" s="12">
        <f t="shared" si="98"/>
        <v>0</v>
      </c>
      <c r="AX286" s="12">
        <f t="shared" si="99"/>
        <v>0</v>
      </c>
      <c r="AY286" s="12">
        <f t="shared" si="105"/>
        <v>0</v>
      </c>
      <c r="AZ286" s="12">
        <f t="shared" si="106"/>
        <v>0</v>
      </c>
      <c r="BA286" s="12">
        <f t="shared" si="107"/>
        <v>0</v>
      </c>
      <c r="BB286" s="12">
        <f t="shared" si="108"/>
        <v>0</v>
      </c>
      <c r="BC286" s="12">
        <f t="shared" si="109"/>
        <v>0</v>
      </c>
      <c r="BD286" s="12">
        <f t="shared" si="110"/>
        <v>0</v>
      </c>
      <c r="BE286" s="12">
        <f t="shared" si="111"/>
        <v>0</v>
      </c>
      <c r="BF286" s="12">
        <f t="shared" si="112"/>
        <v>0</v>
      </c>
      <c r="BG286" s="12">
        <f t="shared" si="113"/>
        <v>0</v>
      </c>
      <c r="BH286" s="12">
        <f t="shared" si="114"/>
        <v>0</v>
      </c>
    </row>
    <row r="287" spans="1:60" ht="27.75" customHeight="1">
      <c r="A287" s="45" t="str">
        <f t="shared" si="100"/>
        <v/>
      </c>
      <c r="B287" s="60"/>
      <c r="C287" s="61"/>
      <c r="D287" s="62"/>
      <c r="E287" s="63"/>
      <c r="F287" s="37"/>
      <c r="G287" s="36"/>
      <c r="H287" s="38"/>
      <c r="I287" s="38"/>
      <c r="J287" s="35"/>
      <c r="L287" s="39"/>
      <c r="M287" s="39"/>
      <c r="N287" s="62"/>
      <c r="O287" s="64"/>
      <c r="P287" s="64"/>
      <c r="Q287" s="65"/>
      <c r="R287" s="39"/>
      <c r="S287" s="46"/>
      <c r="T287" s="46"/>
      <c r="U287" s="39"/>
      <c r="V287" s="40"/>
      <c r="W287" s="40"/>
      <c r="X287" s="40"/>
      <c r="Y287" s="12" t="str">
        <f>IFERROR(VLOOKUP($F287,PRM!$G$3:$H$5,2,FALSE),"")</f>
        <v/>
      </c>
      <c r="Z287" s="12" t="str">
        <f>IFERROR(VLOOKUP($G287,PRM!$I$3:$J$5,2,FALSE),"")</f>
        <v/>
      </c>
      <c r="AA287" s="12" t="str">
        <f>IFERROR(VLOOKUP(#REF!,PRM!$K$3:$L$4,2,FALSE),"")</f>
        <v/>
      </c>
      <c r="AB287" s="12" t="str">
        <f>IFERROR(VLOOKUP($N287,PRM!$M$3:$N$50,2,FALSE),"")</f>
        <v/>
      </c>
      <c r="AC287" s="12" t="str">
        <f>IFERROR(VLOOKUP($Z$3&amp;$V287,PRM!$Q$3:$R$31,2,FALSE),"")</f>
        <v/>
      </c>
      <c r="AD287" s="12">
        <f>IFERROR(VLOOKUP($Z$3&amp;$W287,PRM!$X$3:$Y$50,2,FALSE),"")</f>
        <v>0</v>
      </c>
      <c r="AE287" s="12">
        <f>IFERROR(VLOOKUP($Z$3&amp;$X287,PRM!$AC$3:$AD$45,2,FALSE),"")</f>
        <v>0</v>
      </c>
      <c r="AF287" s="12" t="str">
        <f>IFERROR(VLOOKUP($Z$3&amp;$V287,PRM!$Q$3:$T$31,3,FALSE),"")</f>
        <v/>
      </c>
      <c r="AG287" s="12" t="str">
        <f>IFERROR(IF($AF287=0,0,MATCH($Z$3,PRM!$U$3:'PRM'!$U$50,0)),"")</f>
        <v/>
      </c>
      <c r="AH287" s="12" t="str">
        <f>IF($Z$3="","",(IF($AF287=0,0,COUNTIF(PRM!$U$3:'PRM'!$U$50,$Z$3))))</f>
        <v/>
      </c>
      <c r="AI287" s="12" t="str">
        <f>IFERROR(VLOOKUP($Z$3&amp;$V287,PRM!$Q$3:$T$31,4,FALSE),"")</f>
        <v/>
      </c>
      <c r="AJ287" s="12" t="str">
        <f>IFERROR(IF($AI287=0,0,MATCH($Z$3,PRM!$Z$3:'PRM'!$Z$95,0)),"")</f>
        <v/>
      </c>
      <c r="AK287" s="12" t="str">
        <f>IF($Z$3="","",IF($AI287=0,0,COUNTIF(PRM!$Z$3:'PRM'!$Z$95,$Z$3)))</f>
        <v/>
      </c>
      <c r="AL287" s="12">
        <f t="shared" si="101"/>
        <v>0</v>
      </c>
      <c r="AM287" s="12">
        <f t="shared" si="102"/>
        <v>0</v>
      </c>
      <c r="AN287" s="12">
        <f t="shared" si="103"/>
        <v>0</v>
      </c>
      <c r="AO287" s="12">
        <f t="shared" si="104"/>
        <v>0</v>
      </c>
      <c r="AP287" s="12">
        <f t="shared" si="92"/>
        <v>0</v>
      </c>
      <c r="AQ287" s="12">
        <f t="shared" si="93"/>
        <v>0</v>
      </c>
      <c r="AR287" s="12">
        <f t="shared" si="94"/>
        <v>0</v>
      </c>
      <c r="AS287" s="12">
        <f t="shared" si="95"/>
        <v>0</v>
      </c>
      <c r="AT287" s="12">
        <f t="shared" si="96"/>
        <v>0</v>
      </c>
      <c r="AU287" s="12" t="e">
        <f>IF(#REF!&lt;&gt;"",IF(AA287="",1,0),0)</f>
        <v>#REF!</v>
      </c>
      <c r="AV287" s="12">
        <f t="shared" si="97"/>
        <v>0</v>
      </c>
      <c r="AW287" s="12">
        <f t="shared" si="98"/>
        <v>0</v>
      </c>
      <c r="AX287" s="12">
        <f t="shared" si="99"/>
        <v>0</v>
      </c>
      <c r="AY287" s="12">
        <f t="shared" si="105"/>
        <v>0</v>
      </c>
      <c r="AZ287" s="12">
        <f t="shared" si="106"/>
        <v>0</v>
      </c>
      <c r="BA287" s="12">
        <f t="shared" si="107"/>
        <v>0</v>
      </c>
      <c r="BB287" s="12">
        <f t="shared" si="108"/>
        <v>0</v>
      </c>
      <c r="BC287" s="12">
        <f t="shared" si="109"/>
        <v>0</v>
      </c>
      <c r="BD287" s="12">
        <f t="shared" si="110"/>
        <v>0</v>
      </c>
      <c r="BE287" s="12">
        <f t="shared" si="111"/>
        <v>0</v>
      </c>
      <c r="BF287" s="12">
        <f t="shared" si="112"/>
        <v>0</v>
      </c>
      <c r="BG287" s="12">
        <f t="shared" si="113"/>
        <v>0</v>
      </c>
      <c r="BH287" s="12">
        <f t="shared" si="114"/>
        <v>0</v>
      </c>
    </row>
    <row r="288" spans="1:60" ht="27.75" customHeight="1">
      <c r="A288" s="45" t="str">
        <f t="shared" si="100"/>
        <v/>
      </c>
      <c r="B288" s="60"/>
      <c r="C288" s="61"/>
      <c r="D288" s="62"/>
      <c r="E288" s="63"/>
      <c r="F288" s="37"/>
      <c r="G288" s="36"/>
      <c r="H288" s="38"/>
      <c r="I288" s="38"/>
      <c r="J288" s="35"/>
      <c r="L288" s="39"/>
      <c r="M288" s="39"/>
      <c r="N288" s="62"/>
      <c r="O288" s="64"/>
      <c r="P288" s="64"/>
      <c r="Q288" s="65"/>
      <c r="R288" s="39"/>
      <c r="S288" s="46"/>
      <c r="T288" s="46"/>
      <c r="U288" s="39"/>
      <c r="V288" s="40"/>
      <c r="W288" s="40"/>
      <c r="X288" s="40"/>
      <c r="Y288" s="12" t="str">
        <f>IFERROR(VLOOKUP($F288,PRM!$G$3:$H$5,2,FALSE),"")</f>
        <v/>
      </c>
      <c r="Z288" s="12" t="str">
        <f>IFERROR(VLOOKUP($G288,PRM!$I$3:$J$5,2,FALSE),"")</f>
        <v/>
      </c>
      <c r="AA288" s="12" t="str">
        <f>IFERROR(VLOOKUP(#REF!,PRM!$K$3:$L$4,2,FALSE),"")</f>
        <v/>
      </c>
      <c r="AB288" s="12" t="str">
        <f>IFERROR(VLOOKUP($N288,PRM!$M$3:$N$50,2,FALSE),"")</f>
        <v/>
      </c>
      <c r="AC288" s="12" t="str">
        <f>IFERROR(VLOOKUP($Z$3&amp;$V288,PRM!$Q$3:$R$31,2,FALSE),"")</f>
        <v/>
      </c>
      <c r="AD288" s="12">
        <f>IFERROR(VLOOKUP($Z$3&amp;$W288,PRM!$X$3:$Y$50,2,FALSE),"")</f>
        <v>0</v>
      </c>
      <c r="AE288" s="12">
        <f>IFERROR(VLOOKUP($Z$3&amp;$X288,PRM!$AC$3:$AD$45,2,FALSE),"")</f>
        <v>0</v>
      </c>
      <c r="AF288" s="12" t="str">
        <f>IFERROR(VLOOKUP($Z$3&amp;$V288,PRM!$Q$3:$T$31,3,FALSE),"")</f>
        <v/>
      </c>
      <c r="AG288" s="12" t="str">
        <f>IFERROR(IF($AF288=0,0,MATCH($Z$3,PRM!$U$3:'PRM'!$U$50,0)),"")</f>
        <v/>
      </c>
      <c r="AH288" s="12" t="str">
        <f>IF($Z$3="","",(IF($AF288=0,0,COUNTIF(PRM!$U$3:'PRM'!$U$50,$Z$3))))</f>
        <v/>
      </c>
      <c r="AI288" s="12" t="str">
        <f>IFERROR(VLOOKUP($Z$3&amp;$V288,PRM!$Q$3:$T$31,4,FALSE),"")</f>
        <v/>
      </c>
      <c r="AJ288" s="12" t="str">
        <f>IFERROR(IF($AI288=0,0,MATCH($Z$3,PRM!$Z$3:'PRM'!$Z$95,0)),"")</f>
        <v/>
      </c>
      <c r="AK288" s="12" t="str">
        <f>IF($Z$3="","",IF($AI288=0,0,COUNTIF(PRM!$Z$3:'PRM'!$Z$95,$Z$3)))</f>
        <v/>
      </c>
      <c r="AL288" s="12">
        <f t="shared" si="101"/>
        <v>0</v>
      </c>
      <c r="AM288" s="12">
        <f t="shared" si="102"/>
        <v>0</v>
      </c>
      <c r="AN288" s="12">
        <f t="shared" si="103"/>
        <v>0</v>
      </c>
      <c r="AO288" s="12">
        <f t="shared" si="104"/>
        <v>0</v>
      </c>
      <c r="AP288" s="12">
        <f t="shared" si="92"/>
        <v>0</v>
      </c>
      <c r="AQ288" s="12">
        <f t="shared" si="93"/>
        <v>0</v>
      </c>
      <c r="AR288" s="12">
        <f t="shared" si="94"/>
        <v>0</v>
      </c>
      <c r="AS288" s="12">
        <f t="shared" si="95"/>
        <v>0</v>
      </c>
      <c r="AT288" s="12">
        <f t="shared" si="96"/>
        <v>0</v>
      </c>
      <c r="AU288" s="12" t="e">
        <f>IF(#REF!&lt;&gt;"",IF(AA288="",1,0),0)</f>
        <v>#REF!</v>
      </c>
      <c r="AV288" s="12">
        <f t="shared" si="97"/>
        <v>0</v>
      </c>
      <c r="AW288" s="12">
        <f t="shared" si="98"/>
        <v>0</v>
      </c>
      <c r="AX288" s="12">
        <f t="shared" si="99"/>
        <v>0</v>
      </c>
      <c r="AY288" s="12">
        <f t="shared" si="105"/>
        <v>0</v>
      </c>
      <c r="AZ288" s="12">
        <f t="shared" si="106"/>
        <v>0</v>
      </c>
      <c r="BA288" s="12">
        <f t="shared" si="107"/>
        <v>0</v>
      </c>
      <c r="BB288" s="12">
        <f t="shared" si="108"/>
        <v>0</v>
      </c>
      <c r="BC288" s="12">
        <f t="shared" si="109"/>
        <v>0</v>
      </c>
      <c r="BD288" s="12">
        <f t="shared" si="110"/>
        <v>0</v>
      </c>
      <c r="BE288" s="12">
        <f t="shared" si="111"/>
        <v>0</v>
      </c>
      <c r="BF288" s="12">
        <f t="shared" si="112"/>
        <v>0</v>
      </c>
      <c r="BG288" s="12">
        <f t="shared" si="113"/>
        <v>0</v>
      </c>
      <c r="BH288" s="12">
        <f t="shared" si="114"/>
        <v>0</v>
      </c>
    </row>
    <row r="289" spans="1:60" ht="27.75" customHeight="1">
      <c r="A289" s="45" t="str">
        <f t="shared" si="100"/>
        <v/>
      </c>
      <c r="B289" s="60"/>
      <c r="C289" s="61"/>
      <c r="D289" s="62"/>
      <c r="E289" s="63"/>
      <c r="F289" s="37"/>
      <c r="G289" s="36"/>
      <c r="H289" s="38"/>
      <c r="I289" s="38"/>
      <c r="J289" s="35"/>
      <c r="L289" s="39"/>
      <c r="M289" s="39"/>
      <c r="N289" s="62"/>
      <c r="O289" s="64"/>
      <c r="P289" s="64"/>
      <c r="Q289" s="65"/>
      <c r="R289" s="39"/>
      <c r="S289" s="46"/>
      <c r="T289" s="46"/>
      <c r="U289" s="39"/>
      <c r="V289" s="40"/>
      <c r="W289" s="40"/>
      <c r="X289" s="40"/>
      <c r="Y289" s="12" t="str">
        <f>IFERROR(VLOOKUP($F289,PRM!$G$3:$H$5,2,FALSE),"")</f>
        <v/>
      </c>
      <c r="Z289" s="12" t="str">
        <f>IFERROR(VLOOKUP($G289,PRM!$I$3:$J$5,2,FALSE),"")</f>
        <v/>
      </c>
      <c r="AA289" s="12" t="str">
        <f>IFERROR(VLOOKUP(#REF!,PRM!$K$3:$L$4,2,FALSE),"")</f>
        <v/>
      </c>
      <c r="AB289" s="12" t="str">
        <f>IFERROR(VLOOKUP($N289,PRM!$M$3:$N$50,2,FALSE),"")</f>
        <v/>
      </c>
      <c r="AC289" s="12" t="str">
        <f>IFERROR(VLOOKUP($Z$3&amp;$V289,PRM!$Q$3:$R$31,2,FALSE),"")</f>
        <v/>
      </c>
      <c r="AD289" s="12">
        <f>IFERROR(VLOOKUP($Z$3&amp;$W289,PRM!$X$3:$Y$50,2,FALSE),"")</f>
        <v>0</v>
      </c>
      <c r="AE289" s="12">
        <f>IFERROR(VLOOKUP($Z$3&amp;$X289,PRM!$AC$3:$AD$45,2,FALSE),"")</f>
        <v>0</v>
      </c>
      <c r="AF289" s="12" t="str">
        <f>IFERROR(VLOOKUP($Z$3&amp;$V289,PRM!$Q$3:$T$31,3,FALSE),"")</f>
        <v/>
      </c>
      <c r="AG289" s="12" t="str">
        <f>IFERROR(IF($AF289=0,0,MATCH($Z$3,PRM!$U$3:'PRM'!$U$50,0)),"")</f>
        <v/>
      </c>
      <c r="AH289" s="12" t="str">
        <f>IF($Z$3="","",(IF($AF289=0,0,COUNTIF(PRM!$U$3:'PRM'!$U$50,$Z$3))))</f>
        <v/>
      </c>
      <c r="AI289" s="12" t="str">
        <f>IFERROR(VLOOKUP($Z$3&amp;$V289,PRM!$Q$3:$T$31,4,FALSE),"")</f>
        <v/>
      </c>
      <c r="AJ289" s="12" t="str">
        <f>IFERROR(IF($AI289=0,0,MATCH($Z$3,PRM!$Z$3:'PRM'!$Z$95,0)),"")</f>
        <v/>
      </c>
      <c r="AK289" s="12" t="str">
        <f>IF($Z$3="","",IF($AI289=0,0,COUNTIF(PRM!$Z$3:'PRM'!$Z$95,$Z$3)))</f>
        <v/>
      </c>
      <c r="AL289" s="12">
        <f t="shared" si="101"/>
        <v>0</v>
      </c>
      <c r="AM289" s="12">
        <f t="shared" si="102"/>
        <v>0</v>
      </c>
      <c r="AN289" s="12">
        <f t="shared" si="103"/>
        <v>0</v>
      </c>
      <c r="AO289" s="12">
        <f t="shared" si="104"/>
        <v>0</v>
      </c>
      <c r="AP289" s="12">
        <f t="shared" si="92"/>
        <v>0</v>
      </c>
      <c r="AQ289" s="12">
        <f t="shared" si="93"/>
        <v>0</v>
      </c>
      <c r="AR289" s="12">
        <f t="shared" si="94"/>
        <v>0</v>
      </c>
      <c r="AS289" s="12">
        <f t="shared" si="95"/>
        <v>0</v>
      </c>
      <c r="AT289" s="12">
        <f t="shared" si="96"/>
        <v>0</v>
      </c>
      <c r="AU289" s="12" t="e">
        <f>IF(#REF!&lt;&gt;"",IF(AA289="",1,0),0)</f>
        <v>#REF!</v>
      </c>
      <c r="AV289" s="12">
        <f t="shared" si="97"/>
        <v>0</v>
      </c>
      <c r="AW289" s="12">
        <f t="shared" si="98"/>
        <v>0</v>
      </c>
      <c r="AX289" s="12">
        <f t="shared" si="99"/>
        <v>0</v>
      </c>
      <c r="AY289" s="12">
        <f t="shared" si="105"/>
        <v>0</v>
      </c>
      <c r="AZ289" s="12">
        <f t="shared" si="106"/>
        <v>0</v>
      </c>
      <c r="BA289" s="12">
        <f t="shared" si="107"/>
        <v>0</v>
      </c>
      <c r="BB289" s="12">
        <f t="shared" si="108"/>
        <v>0</v>
      </c>
      <c r="BC289" s="12">
        <f t="shared" si="109"/>
        <v>0</v>
      </c>
      <c r="BD289" s="12">
        <f t="shared" si="110"/>
        <v>0</v>
      </c>
      <c r="BE289" s="12">
        <f t="shared" si="111"/>
        <v>0</v>
      </c>
      <c r="BF289" s="12">
        <f t="shared" si="112"/>
        <v>0</v>
      </c>
      <c r="BG289" s="12">
        <f t="shared" si="113"/>
        <v>0</v>
      </c>
      <c r="BH289" s="12">
        <f t="shared" si="114"/>
        <v>0</v>
      </c>
    </row>
    <row r="290" spans="1:60" ht="27.75" customHeight="1">
      <c r="A290" s="45" t="str">
        <f t="shared" si="100"/>
        <v/>
      </c>
      <c r="B290" s="60"/>
      <c r="C290" s="61"/>
      <c r="D290" s="62"/>
      <c r="E290" s="63"/>
      <c r="F290" s="37"/>
      <c r="G290" s="36"/>
      <c r="H290" s="38"/>
      <c r="I290" s="38"/>
      <c r="J290" s="35"/>
      <c r="L290" s="39"/>
      <c r="M290" s="39"/>
      <c r="N290" s="62"/>
      <c r="O290" s="64"/>
      <c r="P290" s="64"/>
      <c r="Q290" s="65"/>
      <c r="R290" s="39"/>
      <c r="S290" s="46"/>
      <c r="T290" s="46"/>
      <c r="U290" s="39"/>
      <c r="V290" s="40"/>
      <c r="W290" s="40"/>
      <c r="X290" s="40"/>
      <c r="Y290" s="12" t="str">
        <f>IFERROR(VLOOKUP($F290,PRM!$G$3:$H$5,2,FALSE),"")</f>
        <v/>
      </c>
      <c r="Z290" s="12" t="str">
        <f>IFERROR(VLOOKUP($G290,PRM!$I$3:$J$5,2,FALSE),"")</f>
        <v/>
      </c>
      <c r="AA290" s="12" t="str">
        <f>IFERROR(VLOOKUP(#REF!,PRM!$K$3:$L$4,2,FALSE),"")</f>
        <v/>
      </c>
      <c r="AB290" s="12" t="str">
        <f>IFERROR(VLOOKUP($N290,PRM!$M$3:$N$50,2,FALSE),"")</f>
        <v/>
      </c>
      <c r="AC290" s="12" t="str">
        <f>IFERROR(VLOOKUP($Z$3&amp;$V290,PRM!$Q$3:$R$31,2,FALSE),"")</f>
        <v/>
      </c>
      <c r="AD290" s="12">
        <f>IFERROR(VLOOKUP($Z$3&amp;$W290,PRM!$X$3:$Y$50,2,FALSE),"")</f>
        <v>0</v>
      </c>
      <c r="AE290" s="12">
        <f>IFERROR(VLOOKUP($Z$3&amp;$X290,PRM!$AC$3:$AD$45,2,FALSE),"")</f>
        <v>0</v>
      </c>
      <c r="AF290" s="12" t="str">
        <f>IFERROR(VLOOKUP($Z$3&amp;$V290,PRM!$Q$3:$T$31,3,FALSE),"")</f>
        <v/>
      </c>
      <c r="AG290" s="12" t="str">
        <f>IFERROR(IF($AF290=0,0,MATCH($Z$3,PRM!$U$3:'PRM'!$U$50,0)),"")</f>
        <v/>
      </c>
      <c r="AH290" s="12" t="str">
        <f>IF($Z$3="","",(IF($AF290=0,0,COUNTIF(PRM!$U$3:'PRM'!$U$50,$Z$3))))</f>
        <v/>
      </c>
      <c r="AI290" s="12" t="str">
        <f>IFERROR(VLOOKUP($Z$3&amp;$V290,PRM!$Q$3:$T$31,4,FALSE),"")</f>
        <v/>
      </c>
      <c r="AJ290" s="12" t="str">
        <f>IFERROR(IF($AI290=0,0,MATCH($Z$3,PRM!$Z$3:'PRM'!$Z$95,0)),"")</f>
        <v/>
      </c>
      <c r="AK290" s="12" t="str">
        <f>IF($Z$3="","",IF($AI290=0,0,COUNTIF(PRM!$Z$3:'PRM'!$Z$95,$Z$3)))</f>
        <v/>
      </c>
      <c r="AL290" s="12">
        <f t="shared" si="101"/>
        <v>0</v>
      </c>
      <c r="AM290" s="12">
        <f t="shared" si="102"/>
        <v>0</v>
      </c>
      <c r="AN290" s="12">
        <f t="shared" si="103"/>
        <v>0</v>
      </c>
      <c r="AO290" s="12">
        <f t="shared" si="104"/>
        <v>0</v>
      </c>
      <c r="AP290" s="12">
        <f t="shared" si="92"/>
        <v>0</v>
      </c>
      <c r="AQ290" s="12">
        <f t="shared" si="93"/>
        <v>0</v>
      </c>
      <c r="AR290" s="12">
        <f t="shared" si="94"/>
        <v>0</v>
      </c>
      <c r="AS290" s="12">
        <f t="shared" si="95"/>
        <v>0</v>
      </c>
      <c r="AT290" s="12">
        <f t="shared" si="96"/>
        <v>0</v>
      </c>
      <c r="AU290" s="12" t="e">
        <f>IF(#REF!&lt;&gt;"",IF(AA290="",1,0),0)</f>
        <v>#REF!</v>
      </c>
      <c r="AV290" s="12">
        <f t="shared" si="97"/>
        <v>0</v>
      </c>
      <c r="AW290" s="12">
        <f t="shared" si="98"/>
        <v>0</v>
      </c>
      <c r="AX290" s="12">
        <f t="shared" si="99"/>
        <v>0</v>
      </c>
      <c r="AY290" s="12">
        <f t="shared" si="105"/>
        <v>0</v>
      </c>
      <c r="AZ290" s="12">
        <f t="shared" si="106"/>
        <v>0</v>
      </c>
      <c r="BA290" s="12">
        <f t="shared" si="107"/>
        <v>0</v>
      </c>
      <c r="BB290" s="12">
        <f t="shared" si="108"/>
        <v>0</v>
      </c>
      <c r="BC290" s="12">
        <f t="shared" si="109"/>
        <v>0</v>
      </c>
      <c r="BD290" s="12">
        <f t="shared" si="110"/>
        <v>0</v>
      </c>
      <c r="BE290" s="12">
        <f t="shared" si="111"/>
        <v>0</v>
      </c>
      <c r="BF290" s="12">
        <f t="shared" si="112"/>
        <v>0</v>
      </c>
      <c r="BG290" s="12">
        <f t="shared" si="113"/>
        <v>0</v>
      </c>
      <c r="BH290" s="12">
        <f t="shared" si="114"/>
        <v>0</v>
      </c>
    </row>
    <row r="291" spans="1:60" ht="27.75" customHeight="1">
      <c r="A291" s="45" t="str">
        <f t="shared" si="100"/>
        <v/>
      </c>
      <c r="B291" s="60"/>
      <c r="C291" s="61"/>
      <c r="D291" s="62"/>
      <c r="E291" s="63"/>
      <c r="F291" s="37"/>
      <c r="G291" s="36"/>
      <c r="H291" s="38"/>
      <c r="I291" s="38"/>
      <c r="J291" s="35"/>
      <c r="L291" s="39"/>
      <c r="M291" s="39"/>
      <c r="N291" s="62"/>
      <c r="O291" s="64"/>
      <c r="P291" s="64"/>
      <c r="Q291" s="65"/>
      <c r="R291" s="39"/>
      <c r="S291" s="46"/>
      <c r="T291" s="46"/>
      <c r="U291" s="39"/>
      <c r="V291" s="40"/>
      <c r="W291" s="40"/>
      <c r="X291" s="40"/>
      <c r="Y291" s="12" t="str">
        <f>IFERROR(VLOOKUP($F291,PRM!$G$3:$H$5,2,FALSE),"")</f>
        <v/>
      </c>
      <c r="Z291" s="12" t="str">
        <f>IFERROR(VLOOKUP($G291,PRM!$I$3:$J$5,2,FALSE),"")</f>
        <v/>
      </c>
      <c r="AA291" s="12" t="str">
        <f>IFERROR(VLOOKUP(#REF!,PRM!$K$3:$L$4,2,FALSE),"")</f>
        <v/>
      </c>
      <c r="AB291" s="12" t="str">
        <f>IFERROR(VLOOKUP($N291,PRM!$M$3:$N$50,2,FALSE),"")</f>
        <v/>
      </c>
      <c r="AC291" s="12" t="str">
        <f>IFERROR(VLOOKUP($Z$3&amp;$V291,PRM!$Q$3:$R$31,2,FALSE),"")</f>
        <v/>
      </c>
      <c r="AD291" s="12">
        <f>IFERROR(VLOOKUP($Z$3&amp;$W291,PRM!$X$3:$Y$50,2,FALSE),"")</f>
        <v>0</v>
      </c>
      <c r="AE291" s="12">
        <f>IFERROR(VLOOKUP($Z$3&amp;$X291,PRM!$AC$3:$AD$45,2,FALSE),"")</f>
        <v>0</v>
      </c>
      <c r="AF291" s="12" t="str">
        <f>IFERROR(VLOOKUP($Z$3&amp;$V291,PRM!$Q$3:$T$31,3,FALSE),"")</f>
        <v/>
      </c>
      <c r="AG291" s="12" t="str">
        <f>IFERROR(IF($AF291=0,0,MATCH($Z$3,PRM!$U$3:'PRM'!$U$50,0)),"")</f>
        <v/>
      </c>
      <c r="AH291" s="12" t="str">
        <f>IF($Z$3="","",(IF($AF291=0,0,COUNTIF(PRM!$U$3:'PRM'!$U$50,$Z$3))))</f>
        <v/>
      </c>
      <c r="AI291" s="12" t="str">
        <f>IFERROR(VLOOKUP($Z$3&amp;$V291,PRM!$Q$3:$T$31,4,FALSE),"")</f>
        <v/>
      </c>
      <c r="AJ291" s="12" t="str">
        <f>IFERROR(IF($AI291=0,0,MATCH($Z$3,PRM!$Z$3:'PRM'!$Z$95,0)),"")</f>
        <v/>
      </c>
      <c r="AK291" s="12" t="str">
        <f>IF($Z$3="","",IF($AI291=0,0,COUNTIF(PRM!$Z$3:'PRM'!$Z$95,$Z$3)))</f>
        <v/>
      </c>
      <c r="AL291" s="12">
        <f t="shared" si="101"/>
        <v>0</v>
      </c>
      <c r="AM291" s="12">
        <f t="shared" si="102"/>
        <v>0</v>
      </c>
      <c r="AN291" s="12">
        <f t="shared" si="103"/>
        <v>0</v>
      </c>
      <c r="AO291" s="12">
        <f t="shared" si="104"/>
        <v>0</v>
      </c>
      <c r="AP291" s="12">
        <f t="shared" si="92"/>
        <v>0</v>
      </c>
      <c r="AQ291" s="12">
        <f t="shared" si="93"/>
        <v>0</v>
      </c>
      <c r="AR291" s="12">
        <f t="shared" si="94"/>
        <v>0</v>
      </c>
      <c r="AS291" s="12">
        <f t="shared" si="95"/>
        <v>0</v>
      </c>
      <c r="AT291" s="12">
        <f t="shared" si="96"/>
        <v>0</v>
      </c>
      <c r="AU291" s="12" t="e">
        <f>IF(#REF!&lt;&gt;"",IF(AA291="",1,0),0)</f>
        <v>#REF!</v>
      </c>
      <c r="AV291" s="12">
        <f t="shared" si="97"/>
        <v>0</v>
      </c>
      <c r="AW291" s="12">
        <f t="shared" si="98"/>
        <v>0</v>
      </c>
      <c r="AX291" s="12">
        <f t="shared" si="99"/>
        <v>0</v>
      </c>
      <c r="AY291" s="12">
        <f t="shared" si="105"/>
        <v>0</v>
      </c>
      <c r="AZ291" s="12">
        <f t="shared" si="106"/>
        <v>0</v>
      </c>
      <c r="BA291" s="12">
        <f t="shared" si="107"/>
        <v>0</v>
      </c>
      <c r="BB291" s="12">
        <f t="shared" si="108"/>
        <v>0</v>
      </c>
      <c r="BC291" s="12">
        <f t="shared" si="109"/>
        <v>0</v>
      </c>
      <c r="BD291" s="12">
        <f t="shared" si="110"/>
        <v>0</v>
      </c>
      <c r="BE291" s="12">
        <f t="shared" si="111"/>
        <v>0</v>
      </c>
      <c r="BF291" s="12">
        <f t="shared" si="112"/>
        <v>0</v>
      </c>
      <c r="BG291" s="12">
        <f t="shared" si="113"/>
        <v>0</v>
      </c>
      <c r="BH291" s="12">
        <f t="shared" si="114"/>
        <v>0</v>
      </c>
    </row>
    <row r="292" spans="1:60" ht="27.75" customHeight="1">
      <c r="A292" s="45" t="str">
        <f t="shared" si="100"/>
        <v/>
      </c>
      <c r="B292" s="60"/>
      <c r="C292" s="61"/>
      <c r="D292" s="62"/>
      <c r="E292" s="63"/>
      <c r="F292" s="37"/>
      <c r="G292" s="36"/>
      <c r="H292" s="38"/>
      <c r="I292" s="38"/>
      <c r="J292" s="35"/>
      <c r="L292" s="39"/>
      <c r="M292" s="39"/>
      <c r="N292" s="62"/>
      <c r="O292" s="64"/>
      <c r="P292" s="64"/>
      <c r="Q292" s="65"/>
      <c r="R292" s="39"/>
      <c r="S292" s="46"/>
      <c r="T292" s="46"/>
      <c r="U292" s="39"/>
      <c r="V292" s="40"/>
      <c r="W292" s="40"/>
      <c r="X292" s="40"/>
      <c r="Y292" s="12" t="str">
        <f>IFERROR(VLOOKUP($F292,PRM!$G$3:$H$5,2,FALSE),"")</f>
        <v/>
      </c>
      <c r="Z292" s="12" t="str">
        <f>IFERROR(VLOOKUP($G292,PRM!$I$3:$J$5,2,FALSE),"")</f>
        <v/>
      </c>
      <c r="AA292" s="12" t="str">
        <f>IFERROR(VLOOKUP(#REF!,PRM!$K$3:$L$4,2,FALSE),"")</f>
        <v/>
      </c>
      <c r="AB292" s="12" t="str">
        <f>IFERROR(VLOOKUP($N292,PRM!$M$3:$N$50,2,FALSE),"")</f>
        <v/>
      </c>
      <c r="AC292" s="12" t="str">
        <f>IFERROR(VLOOKUP($Z$3&amp;$V292,PRM!$Q$3:$R$31,2,FALSE),"")</f>
        <v/>
      </c>
      <c r="AD292" s="12">
        <f>IFERROR(VLOOKUP($Z$3&amp;$W292,PRM!$X$3:$Y$50,2,FALSE),"")</f>
        <v>0</v>
      </c>
      <c r="AE292" s="12">
        <f>IFERROR(VLOOKUP($Z$3&amp;$X292,PRM!$AC$3:$AD$45,2,FALSE),"")</f>
        <v>0</v>
      </c>
      <c r="AF292" s="12" t="str">
        <f>IFERROR(VLOOKUP($Z$3&amp;$V292,PRM!$Q$3:$T$31,3,FALSE),"")</f>
        <v/>
      </c>
      <c r="AG292" s="12" t="str">
        <f>IFERROR(IF($AF292=0,0,MATCH($Z$3,PRM!$U$3:'PRM'!$U$50,0)),"")</f>
        <v/>
      </c>
      <c r="AH292" s="12" t="str">
        <f>IF($Z$3="","",(IF($AF292=0,0,COUNTIF(PRM!$U$3:'PRM'!$U$50,$Z$3))))</f>
        <v/>
      </c>
      <c r="AI292" s="12" t="str">
        <f>IFERROR(VLOOKUP($Z$3&amp;$V292,PRM!$Q$3:$T$31,4,FALSE),"")</f>
        <v/>
      </c>
      <c r="AJ292" s="12" t="str">
        <f>IFERROR(IF($AI292=0,0,MATCH($Z$3,PRM!$Z$3:'PRM'!$Z$95,0)),"")</f>
        <v/>
      </c>
      <c r="AK292" s="12" t="str">
        <f>IF($Z$3="","",IF($AI292=0,0,COUNTIF(PRM!$Z$3:'PRM'!$Z$95,$Z$3)))</f>
        <v/>
      </c>
      <c r="AL292" s="12">
        <f t="shared" si="101"/>
        <v>0</v>
      </c>
      <c r="AM292" s="12">
        <f t="shared" si="102"/>
        <v>0</v>
      </c>
      <c r="AN292" s="12">
        <f t="shared" si="103"/>
        <v>0</v>
      </c>
      <c r="AO292" s="12">
        <f t="shared" si="104"/>
        <v>0</v>
      </c>
      <c r="AP292" s="12">
        <f t="shared" si="92"/>
        <v>0</v>
      </c>
      <c r="AQ292" s="12">
        <f t="shared" si="93"/>
        <v>0</v>
      </c>
      <c r="AR292" s="12">
        <f t="shared" si="94"/>
        <v>0</v>
      </c>
      <c r="AS292" s="12">
        <f t="shared" si="95"/>
        <v>0</v>
      </c>
      <c r="AT292" s="12">
        <f t="shared" si="96"/>
        <v>0</v>
      </c>
      <c r="AU292" s="12" t="e">
        <f>IF(#REF!&lt;&gt;"",IF(AA292="",1,0),0)</f>
        <v>#REF!</v>
      </c>
      <c r="AV292" s="12">
        <f t="shared" si="97"/>
        <v>0</v>
      </c>
      <c r="AW292" s="12">
        <f t="shared" si="98"/>
        <v>0</v>
      </c>
      <c r="AX292" s="12">
        <f t="shared" si="99"/>
        <v>0</v>
      </c>
      <c r="AY292" s="12">
        <f t="shared" si="105"/>
        <v>0</v>
      </c>
      <c r="AZ292" s="12">
        <f t="shared" si="106"/>
        <v>0</v>
      </c>
      <c r="BA292" s="12">
        <f t="shared" si="107"/>
        <v>0</v>
      </c>
      <c r="BB292" s="12">
        <f t="shared" si="108"/>
        <v>0</v>
      </c>
      <c r="BC292" s="12">
        <f t="shared" si="109"/>
        <v>0</v>
      </c>
      <c r="BD292" s="12">
        <f t="shared" si="110"/>
        <v>0</v>
      </c>
      <c r="BE292" s="12">
        <f t="shared" si="111"/>
        <v>0</v>
      </c>
      <c r="BF292" s="12">
        <f t="shared" si="112"/>
        <v>0</v>
      </c>
      <c r="BG292" s="12">
        <f t="shared" si="113"/>
        <v>0</v>
      </c>
      <c r="BH292" s="12">
        <f t="shared" si="114"/>
        <v>0</v>
      </c>
    </row>
    <row r="293" spans="1:60" ht="27.75" customHeight="1">
      <c r="A293" s="45" t="str">
        <f t="shared" si="100"/>
        <v/>
      </c>
      <c r="B293" s="60"/>
      <c r="C293" s="61"/>
      <c r="D293" s="62"/>
      <c r="E293" s="63"/>
      <c r="F293" s="37"/>
      <c r="G293" s="36"/>
      <c r="H293" s="38"/>
      <c r="I293" s="38"/>
      <c r="J293" s="35"/>
      <c r="L293" s="39"/>
      <c r="M293" s="39"/>
      <c r="N293" s="62"/>
      <c r="O293" s="64"/>
      <c r="P293" s="64"/>
      <c r="Q293" s="65"/>
      <c r="R293" s="39"/>
      <c r="S293" s="46"/>
      <c r="T293" s="46"/>
      <c r="U293" s="39"/>
      <c r="V293" s="40"/>
      <c r="W293" s="40"/>
      <c r="X293" s="40"/>
      <c r="Y293" s="12" t="str">
        <f>IFERROR(VLOOKUP($F293,PRM!$G$3:$H$5,2,FALSE),"")</f>
        <v/>
      </c>
      <c r="Z293" s="12" t="str">
        <f>IFERROR(VLOOKUP($G293,PRM!$I$3:$J$5,2,FALSE),"")</f>
        <v/>
      </c>
      <c r="AA293" s="12" t="str">
        <f>IFERROR(VLOOKUP(#REF!,PRM!$K$3:$L$4,2,FALSE),"")</f>
        <v/>
      </c>
      <c r="AB293" s="12" t="str">
        <f>IFERROR(VLOOKUP($N293,PRM!$M$3:$N$50,2,FALSE),"")</f>
        <v/>
      </c>
      <c r="AC293" s="12" t="str">
        <f>IFERROR(VLOOKUP($Z$3&amp;$V293,PRM!$Q$3:$R$31,2,FALSE),"")</f>
        <v/>
      </c>
      <c r="AD293" s="12">
        <f>IFERROR(VLOOKUP($Z$3&amp;$W293,PRM!$X$3:$Y$50,2,FALSE),"")</f>
        <v>0</v>
      </c>
      <c r="AE293" s="12">
        <f>IFERROR(VLOOKUP($Z$3&amp;$X293,PRM!$AC$3:$AD$45,2,FALSE),"")</f>
        <v>0</v>
      </c>
      <c r="AF293" s="12" t="str">
        <f>IFERROR(VLOOKUP($Z$3&amp;$V293,PRM!$Q$3:$T$31,3,FALSE),"")</f>
        <v/>
      </c>
      <c r="AG293" s="12" t="str">
        <f>IFERROR(IF($AF293=0,0,MATCH($Z$3,PRM!$U$3:'PRM'!$U$50,0)),"")</f>
        <v/>
      </c>
      <c r="AH293" s="12" t="str">
        <f>IF($Z$3="","",(IF($AF293=0,0,COUNTIF(PRM!$U$3:'PRM'!$U$50,$Z$3))))</f>
        <v/>
      </c>
      <c r="AI293" s="12" t="str">
        <f>IFERROR(VLOOKUP($Z$3&amp;$V293,PRM!$Q$3:$T$31,4,FALSE),"")</f>
        <v/>
      </c>
      <c r="AJ293" s="12" t="str">
        <f>IFERROR(IF($AI293=0,0,MATCH($Z$3,PRM!$Z$3:'PRM'!$Z$95,0)),"")</f>
        <v/>
      </c>
      <c r="AK293" s="12" t="str">
        <f>IF($Z$3="","",IF($AI293=0,0,COUNTIF(PRM!$Z$3:'PRM'!$Z$95,$Z$3)))</f>
        <v/>
      </c>
      <c r="AL293" s="12">
        <f t="shared" si="101"/>
        <v>0</v>
      </c>
      <c r="AM293" s="12">
        <f t="shared" si="102"/>
        <v>0</v>
      </c>
      <c r="AN293" s="12">
        <f t="shared" si="103"/>
        <v>0</v>
      </c>
      <c r="AO293" s="12">
        <f t="shared" si="104"/>
        <v>0</v>
      </c>
      <c r="AP293" s="12">
        <f t="shared" si="92"/>
        <v>0</v>
      </c>
      <c r="AQ293" s="12">
        <f t="shared" si="93"/>
        <v>0</v>
      </c>
      <c r="AR293" s="12">
        <f t="shared" si="94"/>
        <v>0</v>
      </c>
      <c r="AS293" s="12">
        <f t="shared" si="95"/>
        <v>0</v>
      </c>
      <c r="AT293" s="12">
        <f t="shared" si="96"/>
        <v>0</v>
      </c>
      <c r="AU293" s="12" t="e">
        <f>IF(#REF!&lt;&gt;"",IF(AA293="",1,0),0)</f>
        <v>#REF!</v>
      </c>
      <c r="AV293" s="12">
        <f t="shared" si="97"/>
        <v>0</v>
      </c>
      <c r="AW293" s="12">
        <f t="shared" si="98"/>
        <v>0</v>
      </c>
      <c r="AX293" s="12">
        <f t="shared" si="99"/>
        <v>0</v>
      </c>
      <c r="AY293" s="12">
        <f t="shared" si="105"/>
        <v>0</v>
      </c>
      <c r="AZ293" s="12">
        <f t="shared" si="106"/>
        <v>0</v>
      </c>
      <c r="BA293" s="12">
        <f t="shared" si="107"/>
        <v>0</v>
      </c>
      <c r="BB293" s="12">
        <f t="shared" si="108"/>
        <v>0</v>
      </c>
      <c r="BC293" s="12">
        <f t="shared" si="109"/>
        <v>0</v>
      </c>
      <c r="BD293" s="12">
        <f t="shared" si="110"/>
        <v>0</v>
      </c>
      <c r="BE293" s="12">
        <f t="shared" si="111"/>
        <v>0</v>
      </c>
      <c r="BF293" s="12">
        <f t="shared" si="112"/>
        <v>0</v>
      </c>
      <c r="BG293" s="12">
        <f t="shared" si="113"/>
        <v>0</v>
      </c>
      <c r="BH293" s="12">
        <f t="shared" si="114"/>
        <v>0</v>
      </c>
    </row>
    <row r="294" spans="1:60" ht="27.75" customHeight="1">
      <c r="A294" s="45" t="str">
        <f t="shared" si="100"/>
        <v/>
      </c>
      <c r="B294" s="60"/>
      <c r="C294" s="61"/>
      <c r="D294" s="62"/>
      <c r="E294" s="63"/>
      <c r="F294" s="37"/>
      <c r="G294" s="36"/>
      <c r="H294" s="38"/>
      <c r="I294" s="38"/>
      <c r="J294" s="35"/>
      <c r="L294" s="39"/>
      <c r="M294" s="39"/>
      <c r="N294" s="62"/>
      <c r="O294" s="64"/>
      <c r="P294" s="64"/>
      <c r="Q294" s="65"/>
      <c r="R294" s="39"/>
      <c r="S294" s="46"/>
      <c r="T294" s="46"/>
      <c r="U294" s="39"/>
      <c r="V294" s="40"/>
      <c r="W294" s="40"/>
      <c r="X294" s="40"/>
      <c r="Y294" s="12" t="str">
        <f>IFERROR(VLOOKUP($F294,PRM!$G$3:$H$5,2,FALSE),"")</f>
        <v/>
      </c>
      <c r="Z294" s="12" t="str">
        <f>IFERROR(VLOOKUP($G294,PRM!$I$3:$J$5,2,FALSE),"")</f>
        <v/>
      </c>
      <c r="AA294" s="12" t="str">
        <f>IFERROR(VLOOKUP(#REF!,PRM!$K$3:$L$4,2,FALSE),"")</f>
        <v/>
      </c>
      <c r="AB294" s="12" t="str">
        <f>IFERROR(VLOOKUP($N294,PRM!$M$3:$N$50,2,FALSE),"")</f>
        <v/>
      </c>
      <c r="AC294" s="12" t="str">
        <f>IFERROR(VLOOKUP($Z$3&amp;$V294,PRM!$Q$3:$R$31,2,FALSE),"")</f>
        <v/>
      </c>
      <c r="AD294" s="12">
        <f>IFERROR(VLOOKUP($Z$3&amp;$W294,PRM!$X$3:$Y$50,2,FALSE),"")</f>
        <v>0</v>
      </c>
      <c r="AE294" s="12">
        <f>IFERROR(VLOOKUP($Z$3&amp;$X294,PRM!$AC$3:$AD$45,2,FALSE),"")</f>
        <v>0</v>
      </c>
      <c r="AF294" s="12" t="str">
        <f>IFERROR(VLOOKUP($Z$3&amp;$V294,PRM!$Q$3:$T$31,3,FALSE),"")</f>
        <v/>
      </c>
      <c r="AG294" s="12" t="str">
        <f>IFERROR(IF($AF294=0,0,MATCH($Z$3,PRM!$U$3:'PRM'!$U$50,0)),"")</f>
        <v/>
      </c>
      <c r="AH294" s="12" t="str">
        <f>IF($Z$3="","",(IF($AF294=0,0,COUNTIF(PRM!$U$3:'PRM'!$U$50,$Z$3))))</f>
        <v/>
      </c>
      <c r="AI294" s="12" t="str">
        <f>IFERROR(VLOOKUP($Z$3&amp;$V294,PRM!$Q$3:$T$31,4,FALSE),"")</f>
        <v/>
      </c>
      <c r="AJ294" s="12" t="str">
        <f>IFERROR(IF($AI294=0,0,MATCH($Z$3,PRM!$Z$3:'PRM'!$Z$95,0)),"")</f>
        <v/>
      </c>
      <c r="AK294" s="12" t="str">
        <f>IF($Z$3="","",IF($AI294=0,0,COUNTIF(PRM!$Z$3:'PRM'!$Z$95,$Z$3)))</f>
        <v/>
      </c>
      <c r="AL294" s="12">
        <f t="shared" si="101"/>
        <v>0</v>
      </c>
      <c r="AM294" s="12">
        <f t="shared" si="102"/>
        <v>0</v>
      </c>
      <c r="AN294" s="12">
        <f t="shared" si="103"/>
        <v>0</v>
      </c>
      <c r="AO294" s="12">
        <f t="shared" si="104"/>
        <v>0</v>
      </c>
      <c r="AP294" s="12">
        <f t="shared" si="92"/>
        <v>0</v>
      </c>
      <c r="AQ294" s="12">
        <f t="shared" si="93"/>
        <v>0</v>
      </c>
      <c r="AR294" s="12">
        <f t="shared" si="94"/>
        <v>0</v>
      </c>
      <c r="AS294" s="12">
        <f t="shared" si="95"/>
        <v>0</v>
      </c>
      <c r="AT294" s="12">
        <f t="shared" si="96"/>
        <v>0</v>
      </c>
      <c r="AU294" s="12" t="e">
        <f>IF(#REF!&lt;&gt;"",IF(AA294="",1,0),0)</f>
        <v>#REF!</v>
      </c>
      <c r="AV294" s="12">
        <f t="shared" si="97"/>
        <v>0</v>
      </c>
      <c r="AW294" s="12">
        <f t="shared" si="98"/>
        <v>0</v>
      </c>
      <c r="AX294" s="12">
        <f t="shared" si="99"/>
        <v>0</v>
      </c>
      <c r="AY294" s="12">
        <f t="shared" si="105"/>
        <v>0</v>
      </c>
      <c r="AZ294" s="12">
        <f t="shared" si="106"/>
        <v>0</v>
      </c>
      <c r="BA294" s="12">
        <f t="shared" si="107"/>
        <v>0</v>
      </c>
      <c r="BB294" s="12">
        <f t="shared" si="108"/>
        <v>0</v>
      </c>
      <c r="BC294" s="12">
        <f t="shared" si="109"/>
        <v>0</v>
      </c>
      <c r="BD294" s="12">
        <f t="shared" si="110"/>
        <v>0</v>
      </c>
      <c r="BE294" s="12">
        <f t="shared" si="111"/>
        <v>0</v>
      </c>
      <c r="BF294" s="12">
        <f t="shared" si="112"/>
        <v>0</v>
      </c>
      <c r="BG294" s="12">
        <f t="shared" si="113"/>
        <v>0</v>
      </c>
      <c r="BH294" s="12">
        <f t="shared" si="114"/>
        <v>0</v>
      </c>
    </row>
    <row r="295" spans="1:60" ht="27.75" customHeight="1">
      <c r="A295" s="45" t="str">
        <f t="shared" si="100"/>
        <v/>
      </c>
      <c r="B295" s="60"/>
      <c r="C295" s="61"/>
      <c r="D295" s="62"/>
      <c r="E295" s="63"/>
      <c r="F295" s="37"/>
      <c r="G295" s="36"/>
      <c r="H295" s="38"/>
      <c r="I295" s="38"/>
      <c r="J295" s="35"/>
      <c r="L295" s="39"/>
      <c r="M295" s="39"/>
      <c r="N295" s="62"/>
      <c r="O295" s="64"/>
      <c r="P295" s="64"/>
      <c r="Q295" s="65"/>
      <c r="R295" s="39"/>
      <c r="S295" s="46"/>
      <c r="T295" s="46"/>
      <c r="U295" s="39"/>
      <c r="V295" s="40"/>
      <c r="W295" s="40"/>
      <c r="X295" s="40"/>
      <c r="Y295" s="12" t="str">
        <f>IFERROR(VLOOKUP($F295,PRM!$G$3:$H$5,2,FALSE),"")</f>
        <v/>
      </c>
      <c r="Z295" s="12" t="str">
        <f>IFERROR(VLOOKUP($G295,PRM!$I$3:$J$5,2,FALSE),"")</f>
        <v/>
      </c>
      <c r="AA295" s="12" t="str">
        <f>IFERROR(VLOOKUP(#REF!,PRM!$K$3:$L$4,2,FALSE),"")</f>
        <v/>
      </c>
      <c r="AB295" s="12" t="str">
        <f>IFERROR(VLOOKUP($N295,PRM!$M$3:$N$50,2,FALSE),"")</f>
        <v/>
      </c>
      <c r="AC295" s="12" t="str">
        <f>IFERROR(VLOOKUP($Z$3&amp;$V295,PRM!$Q$3:$R$31,2,FALSE),"")</f>
        <v/>
      </c>
      <c r="AD295" s="12">
        <f>IFERROR(VLOOKUP($Z$3&amp;$W295,PRM!$X$3:$Y$50,2,FALSE),"")</f>
        <v>0</v>
      </c>
      <c r="AE295" s="12">
        <f>IFERROR(VLOOKUP($Z$3&amp;$X295,PRM!$AC$3:$AD$45,2,FALSE),"")</f>
        <v>0</v>
      </c>
      <c r="AF295" s="12" t="str">
        <f>IFERROR(VLOOKUP($Z$3&amp;$V295,PRM!$Q$3:$T$31,3,FALSE),"")</f>
        <v/>
      </c>
      <c r="AG295" s="12" t="str">
        <f>IFERROR(IF($AF295=0,0,MATCH($Z$3,PRM!$U$3:'PRM'!$U$50,0)),"")</f>
        <v/>
      </c>
      <c r="AH295" s="12" t="str">
        <f>IF($Z$3="","",(IF($AF295=0,0,COUNTIF(PRM!$U$3:'PRM'!$U$50,$Z$3))))</f>
        <v/>
      </c>
      <c r="AI295" s="12" t="str">
        <f>IFERROR(VLOOKUP($Z$3&amp;$V295,PRM!$Q$3:$T$31,4,FALSE),"")</f>
        <v/>
      </c>
      <c r="AJ295" s="12" t="str">
        <f>IFERROR(IF($AI295=0,0,MATCH($Z$3,PRM!$Z$3:'PRM'!$Z$95,0)),"")</f>
        <v/>
      </c>
      <c r="AK295" s="12" t="str">
        <f>IF($Z$3="","",IF($AI295=0,0,COUNTIF(PRM!$Z$3:'PRM'!$Z$95,$Z$3)))</f>
        <v/>
      </c>
      <c r="AL295" s="12">
        <f t="shared" si="101"/>
        <v>0</v>
      </c>
      <c r="AM295" s="12">
        <f t="shared" si="102"/>
        <v>0</v>
      </c>
      <c r="AN295" s="12">
        <f t="shared" si="103"/>
        <v>0</v>
      </c>
      <c r="AO295" s="12">
        <f t="shared" si="104"/>
        <v>0</v>
      </c>
      <c r="AP295" s="12">
        <f t="shared" si="92"/>
        <v>0</v>
      </c>
      <c r="AQ295" s="12">
        <f t="shared" si="93"/>
        <v>0</v>
      </c>
      <c r="AR295" s="12">
        <f t="shared" si="94"/>
        <v>0</v>
      </c>
      <c r="AS295" s="12">
        <f t="shared" si="95"/>
        <v>0</v>
      </c>
      <c r="AT295" s="12">
        <f t="shared" si="96"/>
        <v>0</v>
      </c>
      <c r="AU295" s="12" t="e">
        <f>IF(#REF!&lt;&gt;"",IF(AA295="",1,0),0)</f>
        <v>#REF!</v>
      </c>
      <c r="AV295" s="12">
        <f t="shared" si="97"/>
        <v>0</v>
      </c>
      <c r="AW295" s="12">
        <f t="shared" si="98"/>
        <v>0</v>
      </c>
      <c r="AX295" s="12">
        <f t="shared" si="99"/>
        <v>0</v>
      </c>
      <c r="AY295" s="12">
        <f t="shared" si="105"/>
        <v>0</v>
      </c>
      <c r="AZ295" s="12">
        <f t="shared" si="106"/>
        <v>0</v>
      </c>
      <c r="BA295" s="12">
        <f t="shared" si="107"/>
        <v>0</v>
      </c>
      <c r="BB295" s="12">
        <f t="shared" si="108"/>
        <v>0</v>
      </c>
      <c r="BC295" s="12">
        <f t="shared" si="109"/>
        <v>0</v>
      </c>
      <c r="BD295" s="12">
        <f t="shared" si="110"/>
        <v>0</v>
      </c>
      <c r="BE295" s="12">
        <f t="shared" si="111"/>
        <v>0</v>
      </c>
      <c r="BF295" s="12">
        <f t="shared" si="112"/>
        <v>0</v>
      </c>
      <c r="BG295" s="12">
        <f t="shared" si="113"/>
        <v>0</v>
      </c>
      <c r="BH295" s="12">
        <f t="shared" si="114"/>
        <v>0</v>
      </c>
    </row>
    <row r="296" spans="1:60" ht="27.75" customHeight="1">
      <c r="A296" s="45" t="str">
        <f t="shared" si="100"/>
        <v/>
      </c>
      <c r="B296" s="60"/>
      <c r="C296" s="61"/>
      <c r="D296" s="62"/>
      <c r="E296" s="63"/>
      <c r="F296" s="37"/>
      <c r="G296" s="36"/>
      <c r="H296" s="38"/>
      <c r="I296" s="38"/>
      <c r="J296" s="35"/>
      <c r="L296" s="39"/>
      <c r="M296" s="39"/>
      <c r="N296" s="62"/>
      <c r="O296" s="64"/>
      <c r="P296" s="64"/>
      <c r="Q296" s="65"/>
      <c r="R296" s="39"/>
      <c r="S296" s="46"/>
      <c r="T296" s="46"/>
      <c r="U296" s="39"/>
      <c r="V296" s="40"/>
      <c r="W296" s="40"/>
      <c r="X296" s="40"/>
      <c r="Y296" s="12" t="str">
        <f>IFERROR(VLOOKUP($F296,PRM!$G$3:$H$5,2,FALSE),"")</f>
        <v/>
      </c>
      <c r="Z296" s="12" t="str">
        <f>IFERROR(VLOOKUP($G296,PRM!$I$3:$J$5,2,FALSE),"")</f>
        <v/>
      </c>
      <c r="AA296" s="12" t="str">
        <f>IFERROR(VLOOKUP(#REF!,PRM!$K$3:$L$4,2,FALSE),"")</f>
        <v/>
      </c>
      <c r="AB296" s="12" t="str">
        <f>IFERROR(VLOOKUP($N296,PRM!$M$3:$N$50,2,FALSE),"")</f>
        <v/>
      </c>
      <c r="AC296" s="12" t="str">
        <f>IFERROR(VLOOKUP($Z$3&amp;$V296,PRM!$Q$3:$R$31,2,FALSE),"")</f>
        <v/>
      </c>
      <c r="AD296" s="12">
        <f>IFERROR(VLOOKUP($Z$3&amp;$W296,PRM!$X$3:$Y$50,2,FALSE),"")</f>
        <v>0</v>
      </c>
      <c r="AE296" s="12">
        <f>IFERROR(VLOOKUP($Z$3&amp;$X296,PRM!$AC$3:$AD$45,2,FALSE),"")</f>
        <v>0</v>
      </c>
      <c r="AF296" s="12" t="str">
        <f>IFERROR(VLOOKUP($Z$3&amp;$V296,PRM!$Q$3:$T$31,3,FALSE),"")</f>
        <v/>
      </c>
      <c r="AG296" s="12" t="str">
        <f>IFERROR(IF($AF296=0,0,MATCH($Z$3,PRM!$U$3:'PRM'!$U$50,0)),"")</f>
        <v/>
      </c>
      <c r="AH296" s="12" t="str">
        <f>IF($Z$3="","",(IF($AF296=0,0,COUNTIF(PRM!$U$3:'PRM'!$U$50,$Z$3))))</f>
        <v/>
      </c>
      <c r="AI296" s="12" t="str">
        <f>IFERROR(VLOOKUP($Z$3&amp;$V296,PRM!$Q$3:$T$31,4,FALSE),"")</f>
        <v/>
      </c>
      <c r="AJ296" s="12" t="str">
        <f>IFERROR(IF($AI296=0,0,MATCH($Z$3,PRM!$Z$3:'PRM'!$Z$95,0)),"")</f>
        <v/>
      </c>
      <c r="AK296" s="12" t="str">
        <f>IF($Z$3="","",IF($AI296=0,0,COUNTIF(PRM!$Z$3:'PRM'!$Z$95,$Z$3)))</f>
        <v/>
      </c>
      <c r="AL296" s="12">
        <f t="shared" si="101"/>
        <v>0</v>
      </c>
      <c r="AM296" s="12">
        <f t="shared" si="102"/>
        <v>0</v>
      </c>
      <c r="AN296" s="12">
        <f t="shared" si="103"/>
        <v>0</v>
      </c>
      <c r="AO296" s="12">
        <f t="shared" si="104"/>
        <v>0</v>
      </c>
      <c r="AP296" s="12">
        <f t="shared" si="92"/>
        <v>0</v>
      </c>
      <c r="AQ296" s="12">
        <f t="shared" si="93"/>
        <v>0</v>
      </c>
      <c r="AR296" s="12">
        <f t="shared" si="94"/>
        <v>0</v>
      </c>
      <c r="AS296" s="12">
        <f t="shared" si="95"/>
        <v>0</v>
      </c>
      <c r="AT296" s="12">
        <f t="shared" si="96"/>
        <v>0</v>
      </c>
      <c r="AU296" s="12" t="e">
        <f>IF(#REF!&lt;&gt;"",IF(AA296="",1,0),0)</f>
        <v>#REF!</v>
      </c>
      <c r="AV296" s="12">
        <f t="shared" si="97"/>
        <v>0</v>
      </c>
      <c r="AW296" s="12">
        <f t="shared" si="98"/>
        <v>0</v>
      </c>
      <c r="AX296" s="12">
        <f t="shared" si="99"/>
        <v>0</v>
      </c>
      <c r="AY296" s="12">
        <f t="shared" si="105"/>
        <v>0</v>
      </c>
      <c r="AZ296" s="12">
        <f t="shared" si="106"/>
        <v>0</v>
      </c>
      <c r="BA296" s="12">
        <f t="shared" si="107"/>
        <v>0</v>
      </c>
      <c r="BB296" s="12">
        <f t="shared" si="108"/>
        <v>0</v>
      </c>
      <c r="BC296" s="12">
        <f t="shared" si="109"/>
        <v>0</v>
      </c>
      <c r="BD296" s="12">
        <f t="shared" si="110"/>
        <v>0</v>
      </c>
      <c r="BE296" s="12">
        <f t="shared" si="111"/>
        <v>0</v>
      </c>
      <c r="BF296" s="12">
        <f t="shared" si="112"/>
        <v>0</v>
      </c>
      <c r="BG296" s="12">
        <f t="shared" si="113"/>
        <v>0</v>
      </c>
      <c r="BH296" s="12">
        <f t="shared" si="114"/>
        <v>0</v>
      </c>
    </row>
    <row r="297" spans="1:60" ht="27.75" customHeight="1">
      <c r="A297" s="45" t="str">
        <f t="shared" si="100"/>
        <v/>
      </c>
      <c r="B297" s="60"/>
      <c r="C297" s="61"/>
      <c r="D297" s="62"/>
      <c r="E297" s="63"/>
      <c r="F297" s="37"/>
      <c r="G297" s="36"/>
      <c r="H297" s="38"/>
      <c r="I297" s="38"/>
      <c r="J297" s="35"/>
      <c r="L297" s="39"/>
      <c r="M297" s="39"/>
      <c r="N297" s="62"/>
      <c r="O297" s="64"/>
      <c r="P297" s="64"/>
      <c r="Q297" s="65"/>
      <c r="R297" s="39"/>
      <c r="S297" s="46"/>
      <c r="T297" s="46"/>
      <c r="U297" s="39"/>
      <c r="V297" s="40"/>
      <c r="W297" s="40"/>
      <c r="X297" s="40"/>
      <c r="Y297" s="12" t="str">
        <f>IFERROR(VLOOKUP($F297,PRM!$G$3:$H$5,2,FALSE),"")</f>
        <v/>
      </c>
      <c r="Z297" s="12" t="str">
        <f>IFERROR(VLOOKUP($G297,PRM!$I$3:$J$5,2,FALSE),"")</f>
        <v/>
      </c>
      <c r="AA297" s="12" t="str">
        <f>IFERROR(VLOOKUP(#REF!,PRM!$K$3:$L$4,2,FALSE),"")</f>
        <v/>
      </c>
      <c r="AB297" s="12" t="str">
        <f>IFERROR(VLOOKUP($N297,PRM!$M$3:$N$50,2,FALSE),"")</f>
        <v/>
      </c>
      <c r="AC297" s="12" t="str">
        <f>IFERROR(VLOOKUP($Z$3&amp;$V297,PRM!$Q$3:$R$31,2,FALSE),"")</f>
        <v/>
      </c>
      <c r="AD297" s="12">
        <f>IFERROR(VLOOKUP($Z$3&amp;$W297,PRM!$X$3:$Y$50,2,FALSE),"")</f>
        <v>0</v>
      </c>
      <c r="AE297" s="12">
        <f>IFERROR(VLOOKUP($Z$3&amp;$X297,PRM!$AC$3:$AD$45,2,FALSE),"")</f>
        <v>0</v>
      </c>
      <c r="AF297" s="12" t="str">
        <f>IFERROR(VLOOKUP($Z$3&amp;$V297,PRM!$Q$3:$T$31,3,FALSE),"")</f>
        <v/>
      </c>
      <c r="AG297" s="12" t="str">
        <f>IFERROR(IF($AF297=0,0,MATCH($Z$3,PRM!$U$3:'PRM'!$U$50,0)),"")</f>
        <v/>
      </c>
      <c r="AH297" s="12" t="str">
        <f>IF($Z$3="","",(IF($AF297=0,0,COUNTIF(PRM!$U$3:'PRM'!$U$50,$Z$3))))</f>
        <v/>
      </c>
      <c r="AI297" s="12" t="str">
        <f>IFERROR(VLOOKUP($Z$3&amp;$V297,PRM!$Q$3:$T$31,4,FALSE),"")</f>
        <v/>
      </c>
      <c r="AJ297" s="12" t="str">
        <f>IFERROR(IF($AI297=0,0,MATCH($Z$3,PRM!$Z$3:'PRM'!$Z$95,0)),"")</f>
        <v/>
      </c>
      <c r="AK297" s="12" t="str">
        <f>IF($Z$3="","",IF($AI297=0,0,COUNTIF(PRM!$Z$3:'PRM'!$Z$95,$Z$3)))</f>
        <v/>
      </c>
      <c r="AL297" s="12">
        <f t="shared" si="101"/>
        <v>0</v>
      </c>
      <c r="AM297" s="12">
        <f t="shared" si="102"/>
        <v>0</v>
      </c>
      <c r="AN297" s="12">
        <f t="shared" si="103"/>
        <v>0</v>
      </c>
      <c r="AO297" s="12">
        <f t="shared" si="104"/>
        <v>0</v>
      </c>
      <c r="AP297" s="12">
        <f t="shared" si="92"/>
        <v>0</v>
      </c>
      <c r="AQ297" s="12">
        <f t="shared" si="93"/>
        <v>0</v>
      </c>
      <c r="AR297" s="12">
        <f t="shared" si="94"/>
        <v>0</v>
      </c>
      <c r="AS297" s="12">
        <f t="shared" si="95"/>
        <v>0</v>
      </c>
      <c r="AT297" s="12">
        <f t="shared" si="96"/>
        <v>0</v>
      </c>
      <c r="AU297" s="12" t="e">
        <f>IF(#REF!&lt;&gt;"",IF(AA297="",1,0),0)</f>
        <v>#REF!</v>
      </c>
      <c r="AV297" s="12">
        <f t="shared" si="97"/>
        <v>0</v>
      </c>
      <c r="AW297" s="12">
        <f t="shared" si="98"/>
        <v>0</v>
      </c>
      <c r="AX297" s="12">
        <f t="shared" si="99"/>
        <v>0</v>
      </c>
      <c r="AY297" s="12">
        <f t="shared" si="105"/>
        <v>0</v>
      </c>
      <c r="AZ297" s="12">
        <f t="shared" si="106"/>
        <v>0</v>
      </c>
      <c r="BA297" s="12">
        <f t="shared" si="107"/>
        <v>0</v>
      </c>
      <c r="BB297" s="12">
        <f t="shared" si="108"/>
        <v>0</v>
      </c>
      <c r="BC297" s="12">
        <f t="shared" si="109"/>
        <v>0</v>
      </c>
      <c r="BD297" s="12">
        <f t="shared" si="110"/>
        <v>0</v>
      </c>
      <c r="BE297" s="12">
        <f t="shared" si="111"/>
        <v>0</v>
      </c>
      <c r="BF297" s="12">
        <f t="shared" si="112"/>
        <v>0</v>
      </c>
      <c r="BG297" s="12">
        <f t="shared" si="113"/>
        <v>0</v>
      </c>
      <c r="BH297" s="12">
        <f t="shared" si="114"/>
        <v>0</v>
      </c>
    </row>
    <row r="298" spans="1:60" ht="27.75" customHeight="1">
      <c r="A298" s="45" t="str">
        <f t="shared" si="100"/>
        <v/>
      </c>
      <c r="B298" s="60"/>
      <c r="C298" s="61"/>
      <c r="D298" s="62"/>
      <c r="E298" s="63"/>
      <c r="F298" s="37"/>
      <c r="G298" s="36"/>
      <c r="H298" s="38"/>
      <c r="I298" s="38"/>
      <c r="J298" s="35"/>
      <c r="L298" s="39"/>
      <c r="M298" s="39"/>
      <c r="N298" s="62"/>
      <c r="O298" s="64"/>
      <c r="P298" s="64"/>
      <c r="Q298" s="65"/>
      <c r="R298" s="39"/>
      <c r="S298" s="46"/>
      <c r="T298" s="46"/>
      <c r="U298" s="39"/>
      <c r="V298" s="40"/>
      <c r="W298" s="40"/>
      <c r="X298" s="40"/>
      <c r="Y298" s="12" t="str">
        <f>IFERROR(VLOOKUP($F298,PRM!$G$3:$H$5,2,FALSE),"")</f>
        <v/>
      </c>
      <c r="Z298" s="12" t="str">
        <f>IFERROR(VLOOKUP($G298,PRM!$I$3:$J$5,2,FALSE),"")</f>
        <v/>
      </c>
      <c r="AA298" s="12" t="str">
        <f>IFERROR(VLOOKUP(#REF!,PRM!$K$3:$L$4,2,FALSE),"")</f>
        <v/>
      </c>
      <c r="AB298" s="12" t="str">
        <f>IFERROR(VLOOKUP($N298,PRM!$M$3:$N$50,2,FALSE),"")</f>
        <v/>
      </c>
      <c r="AC298" s="12" t="str">
        <f>IFERROR(VLOOKUP($Z$3&amp;$V298,PRM!$Q$3:$R$31,2,FALSE),"")</f>
        <v/>
      </c>
      <c r="AD298" s="12">
        <f>IFERROR(VLOOKUP($Z$3&amp;$W298,PRM!$X$3:$Y$50,2,FALSE),"")</f>
        <v>0</v>
      </c>
      <c r="AE298" s="12">
        <f>IFERROR(VLOOKUP($Z$3&amp;$X298,PRM!$AC$3:$AD$45,2,FALSE),"")</f>
        <v>0</v>
      </c>
      <c r="AF298" s="12" t="str">
        <f>IFERROR(VLOOKUP($Z$3&amp;$V298,PRM!$Q$3:$T$31,3,FALSE),"")</f>
        <v/>
      </c>
      <c r="AG298" s="12" t="str">
        <f>IFERROR(IF($AF298=0,0,MATCH($Z$3,PRM!$U$3:'PRM'!$U$50,0)),"")</f>
        <v/>
      </c>
      <c r="AH298" s="12" t="str">
        <f>IF($Z$3="","",(IF($AF298=0,0,COUNTIF(PRM!$U$3:'PRM'!$U$50,$Z$3))))</f>
        <v/>
      </c>
      <c r="AI298" s="12" t="str">
        <f>IFERROR(VLOOKUP($Z$3&amp;$V298,PRM!$Q$3:$T$31,4,FALSE),"")</f>
        <v/>
      </c>
      <c r="AJ298" s="12" t="str">
        <f>IFERROR(IF($AI298=0,0,MATCH($Z$3,PRM!$Z$3:'PRM'!$Z$95,0)),"")</f>
        <v/>
      </c>
      <c r="AK298" s="12" t="str">
        <f>IF($Z$3="","",IF($AI298=0,0,COUNTIF(PRM!$Z$3:'PRM'!$Z$95,$Z$3)))</f>
        <v/>
      </c>
      <c r="AL298" s="12">
        <f t="shared" si="101"/>
        <v>0</v>
      </c>
      <c r="AM298" s="12">
        <f t="shared" si="102"/>
        <v>0</v>
      </c>
      <c r="AN298" s="12">
        <f t="shared" si="103"/>
        <v>0</v>
      </c>
      <c r="AO298" s="12">
        <f t="shared" si="104"/>
        <v>0</v>
      </c>
      <c r="AP298" s="12">
        <f t="shared" si="92"/>
        <v>0</v>
      </c>
      <c r="AQ298" s="12">
        <f t="shared" si="93"/>
        <v>0</v>
      </c>
      <c r="AR298" s="12">
        <f t="shared" si="94"/>
        <v>0</v>
      </c>
      <c r="AS298" s="12">
        <f t="shared" si="95"/>
        <v>0</v>
      </c>
      <c r="AT298" s="12">
        <f t="shared" si="96"/>
        <v>0</v>
      </c>
      <c r="AU298" s="12" t="e">
        <f>IF(#REF!&lt;&gt;"",IF(AA298="",1,0),0)</f>
        <v>#REF!</v>
      </c>
      <c r="AV298" s="12">
        <f t="shared" si="97"/>
        <v>0</v>
      </c>
      <c r="AW298" s="12">
        <f t="shared" si="98"/>
        <v>0</v>
      </c>
      <c r="AX298" s="12">
        <f t="shared" si="99"/>
        <v>0</v>
      </c>
      <c r="AY298" s="12">
        <f t="shared" si="105"/>
        <v>0</v>
      </c>
      <c r="AZ298" s="12">
        <f t="shared" si="106"/>
        <v>0</v>
      </c>
      <c r="BA298" s="12">
        <f t="shared" si="107"/>
        <v>0</v>
      </c>
      <c r="BB298" s="12">
        <f t="shared" si="108"/>
        <v>0</v>
      </c>
      <c r="BC298" s="12">
        <f t="shared" si="109"/>
        <v>0</v>
      </c>
      <c r="BD298" s="12">
        <f t="shared" si="110"/>
        <v>0</v>
      </c>
      <c r="BE298" s="12">
        <f t="shared" si="111"/>
        <v>0</v>
      </c>
      <c r="BF298" s="12">
        <f t="shared" si="112"/>
        <v>0</v>
      </c>
      <c r="BG298" s="12">
        <f t="shared" si="113"/>
        <v>0</v>
      </c>
      <c r="BH298" s="12">
        <f t="shared" si="114"/>
        <v>0</v>
      </c>
    </row>
    <row r="299" spans="1:60" ht="27.75" customHeight="1">
      <c r="A299" s="45" t="str">
        <f t="shared" si="100"/>
        <v/>
      </c>
      <c r="B299" s="60"/>
      <c r="C299" s="61"/>
      <c r="D299" s="62"/>
      <c r="E299" s="63"/>
      <c r="F299" s="37"/>
      <c r="G299" s="36"/>
      <c r="H299" s="38"/>
      <c r="I299" s="38"/>
      <c r="J299" s="35"/>
      <c r="L299" s="39"/>
      <c r="M299" s="39"/>
      <c r="N299" s="62"/>
      <c r="O299" s="64"/>
      <c r="P299" s="64"/>
      <c r="Q299" s="65"/>
      <c r="R299" s="39"/>
      <c r="S299" s="46"/>
      <c r="T299" s="46"/>
      <c r="U299" s="39"/>
      <c r="V299" s="40"/>
      <c r="W299" s="40"/>
      <c r="X299" s="40"/>
      <c r="Y299" s="12" t="str">
        <f>IFERROR(VLOOKUP($F299,PRM!$G$3:$H$5,2,FALSE),"")</f>
        <v/>
      </c>
      <c r="Z299" s="12" t="str">
        <f>IFERROR(VLOOKUP($G299,PRM!$I$3:$J$5,2,FALSE),"")</f>
        <v/>
      </c>
      <c r="AA299" s="12" t="str">
        <f>IFERROR(VLOOKUP(#REF!,PRM!$K$3:$L$4,2,FALSE),"")</f>
        <v/>
      </c>
      <c r="AB299" s="12" t="str">
        <f>IFERROR(VLOOKUP($N299,PRM!$M$3:$N$50,2,FALSE),"")</f>
        <v/>
      </c>
      <c r="AC299" s="12" t="str">
        <f>IFERROR(VLOOKUP($Z$3&amp;$V299,PRM!$Q$3:$R$31,2,FALSE),"")</f>
        <v/>
      </c>
      <c r="AD299" s="12">
        <f>IFERROR(VLOOKUP($Z$3&amp;$W299,PRM!$X$3:$Y$50,2,FALSE),"")</f>
        <v>0</v>
      </c>
      <c r="AE299" s="12">
        <f>IFERROR(VLOOKUP($Z$3&amp;$X299,PRM!$AC$3:$AD$45,2,FALSE),"")</f>
        <v>0</v>
      </c>
      <c r="AF299" s="12" t="str">
        <f>IFERROR(VLOOKUP($Z$3&amp;$V299,PRM!$Q$3:$T$31,3,FALSE),"")</f>
        <v/>
      </c>
      <c r="AG299" s="12" t="str">
        <f>IFERROR(IF($AF299=0,0,MATCH($Z$3,PRM!$U$3:'PRM'!$U$50,0)),"")</f>
        <v/>
      </c>
      <c r="AH299" s="12" t="str">
        <f>IF($Z$3="","",(IF($AF299=0,0,COUNTIF(PRM!$U$3:'PRM'!$U$50,$Z$3))))</f>
        <v/>
      </c>
      <c r="AI299" s="12" t="str">
        <f>IFERROR(VLOOKUP($Z$3&amp;$V299,PRM!$Q$3:$T$31,4,FALSE),"")</f>
        <v/>
      </c>
      <c r="AJ299" s="12" t="str">
        <f>IFERROR(IF($AI299=0,0,MATCH($Z$3,PRM!$Z$3:'PRM'!$Z$95,0)),"")</f>
        <v/>
      </c>
      <c r="AK299" s="12" t="str">
        <f>IF($Z$3="","",IF($AI299=0,0,COUNTIF(PRM!$Z$3:'PRM'!$Z$95,$Z$3)))</f>
        <v/>
      </c>
      <c r="AL299" s="12">
        <f t="shared" si="101"/>
        <v>0</v>
      </c>
      <c r="AM299" s="12">
        <f t="shared" si="102"/>
        <v>0</v>
      </c>
      <c r="AN299" s="12">
        <f t="shared" si="103"/>
        <v>0</v>
      </c>
      <c r="AO299" s="12">
        <f t="shared" si="104"/>
        <v>0</v>
      </c>
      <c r="AP299" s="12">
        <f t="shared" si="92"/>
        <v>0</v>
      </c>
      <c r="AQ299" s="12">
        <f t="shared" si="93"/>
        <v>0</v>
      </c>
      <c r="AR299" s="12">
        <f t="shared" si="94"/>
        <v>0</v>
      </c>
      <c r="AS299" s="12">
        <f t="shared" si="95"/>
        <v>0</v>
      </c>
      <c r="AT299" s="12">
        <f t="shared" si="96"/>
        <v>0</v>
      </c>
      <c r="AU299" s="12" t="e">
        <f>IF(#REF!&lt;&gt;"",IF(AA299="",1,0),0)</f>
        <v>#REF!</v>
      </c>
      <c r="AV299" s="12">
        <f t="shared" si="97"/>
        <v>0</v>
      </c>
      <c r="AW299" s="12">
        <f t="shared" si="98"/>
        <v>0</v>
      </c>
      <c r="AX299" s="12">
        <f t="shared" si="99"/>
        <v>0</v>
      </c>
      <c r="AY299" s="12">
        <f t="shared" si="105"/>
        <v>0</v>
      </c>
      <c r="AZ299" s="12">
        <f t="shared" si="106"/>
        <v>0</v>
      </c>
      <c r="BA299" s="12">
        <f t="shared" si="107"/>
        <v>0</v>
      </c>
      <c r="BB299" s="12">
        <f t="shared" si="108"/>
        <v>0</v>
      </c>
      <c r="BC299" s="12">
        <f t="shared" si="109"/>
        <v>0</v>
      </c>
      <c r="BD299" s="12">
        <f t="shared" si="110"/>
        <v>0</v>
      </c>
      <c r="BE299" s="12">
        <f t="shared" si="111"/>
        <v>0</v>
      </c>
      <c r="BF299" s="12">
        <f t="shared" si="112"/>
        <v>0</v>
      </c>
      <c r="BG299" s="12">
        <f t="shared" si="113"/>
        <v>0</v>
      </c>
      <c r="BH299" s="12">
        <f t="shared" si="114"/>
        <v>0</v>
      </c>
    </row>
    <row r="300" spans="1:60" ht="27.75" customHeight="1">
      <c r="A300" s="45" t="str">
        <f t="shared" si="100"/>
        <v/>
      </c>
      <c r="B300" s="60"/>
      <c r="C300" s="61"/>
      <c r="D300" s="62"/>
      <c r="E300" s="63"/>
      <c r="F300" s="37"/>
      <c r="G300" s="36"/>
      <c r="H300" s="38"/>
      <c r="I300" s="38"/>
      <c r="J300" s="35"/>
      <c r="L300" s="39"/>
      <c r="M300" s="39"/>
      <c r="N300" s="62"/>
      <c r="O300" s="64"/>
      <c r="P300" s="64"/>
      <c r="Q300" s="65"/>
      <c r="R300" s="39"/>
      <c r="S300" s="46"/>
      <c r="T300" s="46"/>
      <c r="U300" s="39"/>
      <c r="V300" s="40"/>
      <c r="W300" s="40"/>
      <c r="X300" s="40"/>
      <c r="Y300" s="12" t="str">
        <f>IFERROR(VLOOKUP($F300,PRM!$G$3:$H$5,2,FALSE),"")</f>
        <v/>
      </c>
      <c r="Z300" s="12" t="str">
        <f>IFERROR(VLOOKUP($G300,PRM!$I$3:$J$5,2,FALSE),"")</f>
        <v/>
      </c>
      <c r="AA300" s="12" t="str">
        <f>IFERROR(VLOOKUP(#REF!,PRM!$K$3:$L$4,2,FALSE),"")</f>
        <v/>
      </c>
      <c r="AB300" s="12" t="str">
        <f>IFERROR(VLOOKUP($N300,PRM!$M$3:$N$50,2,FALSE),"")</f>
        <v/>
      </c>
      <c r="AC300" s="12" t="str">
        <f>IFERROR(VLOOKUP($Z$3&amp;$V300,PRM!$Q$3:$R$31,2,FALSE),"")</f>
        <v/>
      </c>
      <c r="AD300" s="12">
        <f>IFERROR(VLOOKUP($Z$3&amp;$W300,PRM!$X$3:$Y$50,2,FALSE),"")</f>
        <v>0</v>
      </c>
      <c r="AE300" s="12">
        <f>IFERROR(VLOOKUP($Z$3&amp;$X300,PRM!$AC$3:$AD$45,2,FALSE),"")</f>
        <v>0</v>
      </c>
      <c r="AF300" s="12" t="str">
        <f>IFERROR(VLOOKUP($Z$3&amp;$V300,PRM!$Q$3:$T$31,3,FALSE),"")</f>
        <v/>
      </c>
      <c r="AG300" s="12" t="str">
        <f>IFERROR(IF($AF300=0,0,MATCH($Z$3,PRM!$U$3:'PRM'!$U$50,0)),"")</f>
        <v/>
      </c>
      <c r="AH300" s="12" t="str">
        <f>IF($Z$3="","",(IF($AF300=0,0,COUNTIF(PRM!$U$3:'PRM'!$U$50,$Z$3))))</f>
        <v/>
      </c>
      <c r="AI300" s="12" t="str">
        <f>IFERROR(VLOOKUP($Z$3&amp;$V300,PRM!$Q$3:$T$31,4,FALSE),"")</f>
        <v/>
      </c>
      <c r="AJ300" s="12" t="str">
        <f>IFERROR(IF($AI300=0,0,MATCH($Z$3,PRM!$Z$3:'PRM'!$Z$95,0)),"")</f>
        <v/>
      </c>
      <c r="AK300" s="12" t="str">
        <f>IF($Z$3="","",IF($AI300=0,0,COUNTIF(PRM!$Z$3:'PRM'!$Z$95,$Z$3)))</f>
        <v/>
      </c>
      <c r="AL300" s="12">
        <f t="shared" si="101"/>
        <v>0</v>
      </c>
      <c r="AM300" s="12">
        <f t="shared" si="102"/>
        <v>0</v>
      </c>
      <c r="AN300" s="12">
        <f t="shared" si="103"/>
        <v>0</v>
      </c>
      <c r="AO300" s="12">
        <f t="shared" si="104"/>
        <v>0</v>
      </c>
      <c r="AP300" s="12">
        <f t="shared" si="92"/>
        <v>0</v>
      </c>
      <c r="AQ300" s="12">
        <f t="shared" si="93"/>
        <v>0</v>
      </c>
      <c r="AR300" s="12">
        <f t="shared" si="94"/>
        <v>0</v>
      </c>
      <c r="AS300" s="12">
        <f t="shared" si="95"/>
        <v>0</v>
      </c>
      <c r="AT300" s="12">
        <f t="shared" si="96"/>
        <v>0</v>
      </c>
      <c r="AU300" s="12" t="e">
        <f>IF(#REF!&lt;&gt;"",IF(AA300="",1,0),0)</f>
        <v>#REF!</v>
      </c>
      <c r="AV300" s="12">
        <f t="shared" si="97"/>
        <v>0</v>
      </c>
      <c r="AW300" s="12">
        <f t="shared" si="98"/>
        <v>0</v>
      </c>
      <c r="AX300" s="12">
        <f t="shared" si="99"/>
        <v>0</v>
      </c>
      <c r="AY300" s="12">
        <f t="shared" si="105"/>
        <v>0</v>
      </c>
      <c r="AZ300" s="12">
        <f t="shared" si="106"/>
        <v>0</v>
      </c>
      <c r="BA300" s="12">
        <f t="shared" si="107"/>
        <v>0</v>
      </c>
      <c r="BB300" s="12">
        <f t="shared" si="108"/>
        <v>0</v>
      </c>
      <c r="BC300" s="12">
        <f t="shared" si="109"/>
        <v>0</v>
      </c>
      <c r="BD300" s="12">
        <f t="shared" si="110"/>
        <v>0</v>
      </c>
      <c r="BE300" s="12">
        <f t="shared" si="111"/>
        <v>0</v>
      </c>
      <c r="BF300" s="12">
        <f t="shared" si="112"/>
        <v>0</v>
      </c>
      <c r="BG300" s="12">
        <f t="shared" si="113"/>
        <v>0</v>
      </c>
      <c r="BH300" s="12">
        <f t="shared" si="114"/>
        <v>0</v>
      </c>
    </row>
    <row r="301" spans="1:60" ht="27.75" customHeight="1">
      <c r="A301" s="45" t="str">
        <f t="shared" si="100"/>
        <v/>
      </c>
      <c r="B301" s="60"/>
      <c r="C301" s="61"/>
      <c r="D301" s="62"/>
      <c r="E301" s="63"/>
      <c r="F301" s="37"/>
      <c r="G301" s="36"/>
      <c r="H301" s="38"/>
      <c r="I301" s="38"/>
      <c r="J301" s="35"/>
      <c r="L301" s="39"/>
      <c r="M301" s="39"/>
      <c r="N301" s="62"/>
      <c r="O301" s="64"/>
      <c r="P301" s="64"/>
      <c r="Q301" s="65"/>
      <c r="R301" s="39"/>
      <c r="S301" s="46"/>
      <c r="T301" s="46"/>
      <c r="U301" s="39"/>
      <c r="V301" s="40"/>
      <c r="W301" s="40"/>
      <c r="X301" s="40"/>
      <c r="Y301" s="12" t="str">
        <f>IFERROR(VLOOKUP($F301,PRM!$G$3:$H$5,2,FALSE),"")</f>
        <v/>
      </c>
      <c r="Z301" s="12" t="str">
        <f>IFERROR(VLOOKUP($G301,PRM!$I$3:$J$5,2,FALSE),"")</f>
        <v/>
      </c>
      <c r="AA301" s="12" t="str">
        <f>IFERROR(VLOOKUP(#REF!,PRM!$K$3:$L$4,2,FALSE),"")</f>
        <v/>
      </c>
      <c r="AB301" s="12" t="str">
        <f>IFERROR(VLOOKUP($N301,PRM!$M$3:$N$50,2,FALSE),"")</f>
        <v/>
      </c>
      <c r="AC301" s="12" t="str">
        <f>IFERROR(VLOOKUP($Z$3&amp;$V301,PRM!$Q$3:$R$31,2,FALSE),"")</f>
        <v/>
      </c>
      <c r="AD301" s="12">
        <f>IFERROR(VLOOKUP($Z$3&amp;$W301,PRM!$X$3:$Y$50,2,FALSE),"")</f>
        <v>0</v>
      </c>
      <c r="AE301" s="12">
        <f>IFERROR(VLOOKUP($Z$3&amp;$X301,PRM!$AC$3:$AD$45,2,FALSE),"")</f>
        <v>0</v>
      </c>
      <c r="AF301" s="12" t="str">
        <f>IFERROR(VLOOKUP($Z$3&amp;$V301,PRM!$Q$3:$T$31,3,FALSE),"")</f>
        <v/>
      </c>
      <c r="AG301" s="12" t="str">
        <f>IFERROR(IF($AF301=0,0,MATCH($Z$3,PRM!$U$3:'PRM'!$U$50,0)),"")</f>
        <v/>
      </c>
      <c r="AH301" s="12" t="str">
        <f>IF($Z$3="","",(IF($AF301=0,0,COUNTIF(PRM!$U$3:'PRM'!$U$50,$Z$3))))</f>
        <v/>
      </c>
      <c r="AI301" s="12" t="str">
        <f>IFERROR(VLOOKUP($Z$3&amp;$V301,PRM!$Q$3:$T$31,4,FALSE),"")</f>
        <v/>
      </c>
      <c r="AJ301" s="12" t="str">
        <f>IFERROR(IF($AI301=0,0,MATCH($Z$3,PRM!$Z$3:'PRM'!$Z$95,0)),"")</f>
        <v/>
      </c>
      <c r="AK301" s="12" t="str">
        <f>IF($Z$3="","",IF($AI301=0,0,COUNTIF(PRM!$Z$3:'PRM'!$Z$95,$Z$3)))</f>
        <v/>
      </c>
      <c r="AL301" s="12">
        <f t="shared" si="101"/>
        <v>0</v>
      </c>
      <c r="AM301" s="12">
        <f t="shared" si="102"/>
        <v>0</v>
      </c>
      <c r="AN301" s="12">
        <f t="shared" si="103"/>
        <v>0</v>
      </c>
      <c r="AO301" s="12">
        <f t="shared" si="104"/>
        <v>0</v>
      </c>
      <c r="AP301" s="12">
        <f t="shared" si="92"/>
        <v>0</v>
      </c>
      <c r="AQ301" s="12">
        <f t="shared" si="93"/>
        <v>0</v>
      </c>
      <c r="AR301" s="12">
        <f t="shared" si="94"/>
        <v>0</v>
      </c>
      <c r="AS301" s="12">
        <f t="shared" si="95"/>
        <v>0</v>
      </c>
      <c r="AT301" s="12">
        <f t="shared" si="96"/>
        <v>0</v>
      </c>
      <c r="AU301" s="12" t="e">
        <f>IF(#REF!&lt;&gt;"",IF(AA301="",1,0),0)</f>
        <v>#REF!</v>
      </c>
      <c r="AV301" s="12">
        <f t="shared" si="97"/>
        <v>0</v>
      </c>
      <c r="AW301" s="12">
        <f t="shared" si="98"/>
        <v>0</v>
      </c>
      <c r="AX301" s="12">
        <f t="shared" si="99"/>
        <v>0</v>
      </c>
      <c r="AY301" s="12">
        <f t="shared" si="105"/>
        <v>0</v>
      </c>
      <c r="AZ301" s="12">
        <f t="shared" si="106"/>
        <v>0</v>
      </c>
      <c r="BA301" s="12">
        <f t="shared" si="107"/>
        <v>0</v>
      </c>
      <c r="BB301" s="12">
        <f t="shared" si="108"/>
        <v>0</v>
      </c>
      <c r="BC301" s="12">
        <f t="shared" si="109"/>
        <v>0</v>
      </c>
      <c r="BD301" s="12">
        <f t="shared" si="110"/>
        <v>0</v>
      </c>
      <c r="BE301" s="12">
        <f t="shared" si="111"/>
        <v>0</v>
      </c>
      <c r="BF301" s="12">
        <f t="shared" si="112"/>
        <v>0</v>
      </c>
      <c r="BG301" s="12">
        <f t="shared" si="113"/>
        <v>0</v>
      </c>
      <c r="BH301" s="12">
        <f t="shared" si="114"/>
        <v>0</v>
      </c>
    </row>
    <row r="302" spans="1:60" ht="27.75" customHeight="1">
      <c r="A302" s="45" t="str">
        <f t="shared" si="100"/>
        <v/>
      </c>
      <c r="B302" s="60"/>
      <c r="C302" s="61"/>
      <c r="D302" s="62"/>
      <c r="E302" s="63"/>
      <c r="F302" s="37"/>
      <c r="G302" s="36"/>
      <c r="H302" s="38"/>
      <c r="I302" s="38"/>
      <c r="J302" s="35"/>
      <c r="L302" s="39"/>
      <c r="M302" s="39"/>
      <c r="N302" s="62"/>
      <c r="O302" s="64"/>
      <c r="P302" s="64"/>
      <c r="Q302" s="65"/>
      <c r="R302" s="39"/>
      <c r="S302" s="46"/>
      <c r="T302" s="46"/>
      <c r="U302" s="39"/>
      <c r="V302" s="40"/>
      <c r="W302" s="40"/>
      <c r="X302" s="40"/>
      <c r="Y302" s="12" t="str">
        <f>IFERROR(VLOOKUP($F302,PRM!$G$3:$H$5,2,FALSE),"")</f>
        <v/>
      </c>
      <c r="Z302" s="12" t="str">
        <f>IFERROR(VLOOKUP($G302,PRM!$I$3:$J$5,2,FALSE),"")</f>
        <v/>
      </c>
      <c r="AA302" s="12" t="str">
        <f>IFERROR(VLOOKUP(#REF!,PRM!$K$3:$L$4,2,FALSE),"")</f>
        <v/>
      </c>
      <c r="AB302" s="12" t="str">
        <f>IFERROR(VLOOKUP($N302,PRM!$M$3:$N$50,2,FALSE),"")</f>
        <v/>
      </c>
      <c r="AC302" s="12" t="str">
        <f>IFERROR(VLOOKUP($Z$3&amp;$V302,PRM!$Q$3:$R$31,2,FALSE),"")</f>
        <v/>
      </c>
      <c r="AD302" s="12">
        <f>IFERROR(VLOOKUP($Z$3&amp;$W302,PRM!$X$3:$Y$50,2,FALSE),"")</f>
        <v>0</v>
      </c>
      <c r="AE302" s="12">
        <f>IFERROR(VLOOKUP($Z$3&amp;$X302,PRM!$AC$3:$AD$45,2,FALSE),"")</f>
        <v>0</v>
      </c>
      <c r="AF302" s="12" t="str">
        <f>IFERROR(VLOOKUP($Z$3&amp;$V302,PRM!$Q$3:$T$31,3,FALSE),"")</f>
        <v/>
      </c>
      <c r="AG302" s="12" t="str">
        <f>IFERROR(IF($AF302=0,0,MATCH($Z$3,PRM!$U$3:'PRM'!$U$50,0)),"")</f>
        <v/>
      </c>
      <c r="AH302" s="12" t="str">
        <f>IF($Z$3="","",(IF($AF302=0,0,COUNTIF(PRM!$U$3:'PRM'!$U$50,$Z$3))))</f>
        <v/>
      </c>
      <c r="AI302" s="12" t="str">
        <f>IFERROR(VLOOKUP($Z$3&amp;$V302,PRM!$Q$3:$T$31,4,FALSE),"")</f>
        <v/>
      </c>
      <c r="AJ302" s="12" t="str">
        <f>IFERROR(IF($AI302=0,0,MATCH($Z$3,PRM!$Z$3:'PRM'!$Z$95,0)),"")</f>
        <v/>
      </c>
      <c r="AK302" s="12" t="str">
        <f>IF($Z$3="","",IF($AI302=0,0,COUNTIF(PRM!$Z$3:'PRM'!$Z$95,$Z$3)))</f>
        <v/>
      </c>
      <c r="AL302" s="12">
        <f t="shared" si="101"/>
        <v>0</v>
      </c>
      <c r="AM302" s="12">
        <f t="shared" si="102"/>
        <v>0</v>
      </c>
      <c r="AN302" s="12">
        <f t="shared" si="103"/>
        <v>0</v>
      </c>
      <c r="AO302" s="12">
        <f t="shared" si="104"/>
        <v>0</v>
      </c>
      <c r="AP302" s="12">
        <f t="shared" si="92"/>
        <v>0</v>
      </c>
      <c r="AQ302" s="12">
        <f t="shared" si="93"/>
        <v>0</v>
      </c>
      <c r="AR302" s="12">
        <f t="shared" si="94"/>
        <v>0</v>
      </c>
      <c r="AS302" s="12">
        <f t="shared" si="95"/>
        <v>0</v>
      </c>
      <c r="AT302" s="12">
        <f t="shared" si="96"/>
        <v>0</v>
      </c>
      <c r="AU302" s="12" t="e">
        <f>IF(#REF!&lt;&gt;"",IF(AA302="",1,0),0)</f>
        <v>#REF!</v>
      </c>
      <c r="AV302" s="12">
        <f t="shared" si="97"/>
        <v>0</v>
      </c>
      <c r="AW302" s="12">
        <f t="shared" si="98"/>
        <v>0</v>
      </c>
      <c r="AX302" s="12">
        <f t="shared" si="99"/>
        <v>0</v>
      </c>
      <c r="AY302" s="12">
        <f t="shared" si="105"/>
        <v>0</v>
      </c>
      <c r="AZ302" s="12">
        <f t="shared" si="106"/>
        <v>0</v>
      </c>
      <c r="BA302" s="12">
        <f t="shared" si="107"/>
        <v>0</v>
      </c>
      <c r="BB302" s="12">
        <f t="shared" si="108"/>
        <v>0</v>
      </c>
      <c r="BC302" s="12">
        <f t="shared" si="109"/>
        <v>0</v>
      </c>
      <c r="BD302" s="12">
        <f t="shared" si="110"/>
        <v>0</v>
      </c>
      <c r="BE302" s="12">
        <f t="shared" si="111"/>
        <v>0</v>
      </c>
      <c r="BF302" s="12">
        <f t="shared" si="112"/>
        <v>0</v>
      </c>
      <c r="BG302" s="12">
        <f t="shared" si="113"/>
        <v>0</v>
      </c>
      <c r="BH302" s="12">
        <f t="shared" si="114"/>
        <v>0</v>
      </c>
    </row>
    <row r="303" spans="1:60" ht="27.75" customHeight="1">
      <c r="A303" s="45" t="str">
        <f t="shared" si="100"/>
        <v/>
      </c>
      <c r="B303" s="60"/>
      <c r="C303" s="61"/>
      <c r="D303" s="62"/>
      <c r="E303" s="63"/>
      <c r="F303" s="37"/>
      <c r="G303" s="36"/>
      <c r="H303" s="38"/>
      <c r="I303" s="38"/>
      <c r="J303" s="35"/>
      <c r="L303" s="39"/>
      <c r="M303" s="39"/>
      <c r="N303" s="62"/>
      <c r="O303" s="64"/>
      <c r="P303" s="64"/>
      <c r="Q303" s="65"/>
      <c r="R303" s="39"/>
      <c r="S303" s="46"/>
      <c r="T303" s="46"/>
      <c r="U303" s="39"/>
      <c r="V303" s="40"/>
      <c r="W303" s="40"/>
      <c r="X303" s="40"/>
      <c r="Y303" s="12" t="str">
        <f>IFERROR(VLOOKUP($F303,PRM!$G$3:$H$5,2,FALSE),"")</f>
        <v/>
      </c>
      <c r="Z303" s="12" t="str">
        <f>IFERROR(VLOOKUP($G303,PRM!$I$3:$J$5,2,FALSE),"")</f>
        <v/>
      </c>
      <c r="AA303" s="12" t="str">
        <f>IFERROR(VLOOKUP(#REF!,PRM!$K$3:$L$4,2,FALSE),"")</f>
        <v/>
      </c>
      <c r="AB303" s="12" t="str">
        <f>IFERROR(VLOOKUP($N303,PRM!$M$3:$N$50,2,FALSE),"")</f>
        <v/>
      </c>
      <c r="AC303" s="12" t="str">
        <f>IFERROR(VLOOKUP($Z$3&amp;$V303,PRM!$Q$3:$R$31,2,FALSE),"")</f>
        <v/>
      </c>
      <c r="AD303" s="12">
        <f>IFERROR(VLOOKUP($Z$3&amp;$W303,PRM!$X$3:$Y$50,2,FALSE),"")</f>
        <v>0</v>
      </c>
      <c r="AE303" s="12">
        <f>IFERROR(VLOOKUP($Z$3&amp;$X303,PRM!$AC$3:$AD$45,2,FALSE),"")</f>
        <v>0</v>
      </c>
      <c r="AF303" s="12" t="str">
        <f>IFERROR(VLOOKUP($Z$3&amp;$V303,PRM!$Q$3:$T$31,3,FALSE),"")</f>
        <v/>
      </c>
      <c r="AG303" s="12" t="str">
        <f>IFERROR(IF($AF303=0,0,MATCH($Z$3,PRM!$U$3:'PRM'!$U$50,0)),"")</f>
        <v/>
      </c>
      <c r="AH303" s="12" t="str">
        <f>IF($Z$3="","",(IF($AF303=0,0,COUNTIF(PRM!$U$3:'PRM'!$U$50,$Z$3))))</f>
        <v/>
      </c>
      <c r="AI303" s="12" t="str">
        <f>IFERROR(VLOOKUP($Z$3&amp;$V303,PRM!$Q$3:$T$31,4,FALSE),"")</f>
        <v/>
      </c>
      <c r="AJ303" s="12" t="str">
        <f>IFERROR(IF($AI303=0,0,MATCH($Z$3,PRM!$Z$3:'PRM'!$Z$95,0)),"")</f>
        <v/>
      </c>
      <c r="AK303" s="12" t="str">
        <f>IF($Z$3="","",IF($AI303=0,0,COUNTIF(PRM!$Z$3:'PRM'!$Z$95,$Z$3)))</f>
        <v/>
      </c>
      <c r="AL303" s="12">
        <f t="shared" si="101"/>
        <v>0</v>
      </c>
      <c r="AM303" s="12">
        <f t="shared" si="102"/>
        <v>0</v>
      </c>
      <c r="AN303" s="12">
        <f t="shared" si="103"/>
        <v>0</v>
      </c>
      <c r="AO303" s="12">
        <f t="shared" si="104"/>
        <v>0</v>
      </c>
      <c r="AP303" s="12">
        <f t="shared" si="92"/>
        <v>0</v>
      </c>
      <c r="AQ303" s="12">
        <f t="shared" si="93"/>
        <v>0</v>
      </c>
      <c r="AR303" s="12">
        <f t="shared" si="94"/>
        <v>0</v>
      </c>
      <c r="AS303" s="12">
        <f t="shared" si="95"/>
        <v>0</v>
      </c>
      <c r="AT303" s="12">
        <f t="shared" si="96"/>
        <v>0</v>
      </c>
      <c r="AU303" s="12" t="e">
        <f>IF(#REF!&lt;&gt;"",IF(AA303="",1,0),0)</f>
        <v>#REF!</v>
      </c>
      <c r="AV303" s="12">
        <f t="shared" si="97"/>
        <v>0</v>
      </c>
      <c r="AW303" s="12">
        <f t="shared" si="98"/>
        <v>0</v>
      </c>
      <c r="AX303" s="12">
        <f t="shared" si="99"/>
        <v>0</v>
      </c>
      <c r="AY303" s="12">
        <f t="shared" si="105"/>
        <v>0</v>
      </c>
      <c r="AZ303" s="12">
        <f t="shared" si="106"/>
        <v>0</v>
      </c>
      <c r="BA303" s="12">
        <f t="shared" si="107"/>
        <v>0</v>
      </c>
      <c r="BB303" s="12">
        <f t="shared" si="108"/>
        <v>0</v>
      </c>
      <c r="BC303" s="12">
        <f t="shared" si="109"/>
        <v>0</v>
      </c>
      <c r="BD303" s="12">
        <f t="shared" si="110"/>
        <v>0</v>
      </c>
      <c r="BE303" s="12">
        <f t="shared" si="111"/>
        <v>0</v>
      </c>
      <c r="BF303" s="12">
        <f t="shared" si="112"/>
        <v>0</v>
      </c>
      <c r="BG303" s="12">
        <f t="shared" si="113"/>
        <v>0</v>
      </c>
      <c r="BH303" s="12">
        <f t="shared" si="114"/>
        <v>0</v>
      </c>
    </row>
    <row r="304" spans="1:60" ht="27.75" customHeight="1">
      <c r="A304" s="45" t="str">
        <f t="shared" si="100"/>
        <v/>
      </c>
      <c r="B304" s="60"/>
      <c r="C304" s="61"/>
      <c r="D304" s="62"/>
      <c r="E304" s="63"/>
      <c r="F304" s="37"/>
      <c r="G304" s="36"/>
      <c r="H304" s="38"/>
      <c r="I304" s="38"/>
      <c r="J304" s="35"/>
      <c r="L304" s="39"/>
      <c r="M304" s="39"/>
      <c r="N304" s="62"/>
      <c r="O304" s="64"/>
      <c r="P304" s="64"/>
      <c r="Q304" s="65"/>
      <c r="R304" s="39"/>
      <c r="S304" s="46"/>
      <c r="T304" s="46"/>
      <c r="U304" s="39"/>
      <c r="V304" s="40"/>
      <c r="W304" s="40"/>
      <c r="X304" s="40"/>
      <c r="Y304" s="12" t="str">
        <f>IFERROR(VLOOKUP($F304,PRM!$G$3:$H$5,2,FALSE),"")</f>
        <v/>
      </c>
      <c r="Z304" s="12" t="str">
        <f>IFERROR(VLOOKUP($G304,PRM!$I$3:$J$5,2,FALSE),"")</f>
        <v/>
      </c>
      <c r="AA304" s="12" t="str">
        <f>IFERROR(VLOOKUP(#REF!,PRM!$K$3:$L$4,2,FALSE),"")</f>
        <v/>
      </c>
      <c r="AB304" s="12" t="str">
        <f>IFERROR(VLOOKUP($N304,PRM!$M$3:$N$50,2,FALSE),"")</f>
        <v/>
      </c>
      <c r="AC304" s="12" t="str">
        <f>IFERROR(VLOOKUP($Z$3&amp;$V304,PRM!$Q$3:$R$31,2,FALSE),"")</f>
        <v/>
      </c>
      <c r="AD304" s="12">
        <f>IFERROR(VLOOKUP($Z$3&amp;$W304,PRM!$X$3:$Y$50,2,FALSE),"")</f>
        <v>0</v>
      </c>
      <c r="AE304" s="12">
        <f>IFERROR(VLOOKUP($Z$3&amp;$X304,PRM!$AC$3:$AD$45,2,FALSE),"")</f>
        <v>0</v>
      </c>
      <c r="AF304" s="12" t="str">
        <f>IFERROR(VLOOKUP($Z$3&amp;$V304,PRM!$Q$3:$T$31,3,FALSE),"")</f>
        <v/>
      </c>
      <c r="AG304" s="12" t="str">
        <f>IFERROR(IF($AF304=0,0,MATCH($Z$3,PRM!$U$3:'PRM'!$U$50,0)),"")</f>
        <v/>
      </c>
      <c r="AH304" s="12" t="str">
        <f>IF($Z$3="","",(IF($AF304=0,0,COUNTIF(PRM!$U$3:'PRM'!$U$50,$Z$3))))</f>
        <v/>
      </c>
      <c r="AI304" s="12" t="str">
        <f>IFERROR(VLOOKUP($Z$3&amp;$V304,PRM!$Q$3:$T$31,4,FALSE),"")</f>
        <v/>
      </c>
      <c r="AJ304" s="12" t="str">
        <f>IFERROR(IF($AI304=0,0,MATCH($Z$3,PRM!$Z$3:'PRM'!$Z$95,0)),"")</f>
        <v/>
      </c>
      <c r="AK304" s="12" t="str">
        <f>IF($Z$3="","",IF($AI304=0,0,COUNTIF(PRM!$Z$3:'PRM'!$Z$95,$Z$3)))</f>
        <v/>
      </c>
      <c r="AL304" s="12">
        <f t="shared" si="101"/>
        <v>0</v>
      </c>
      <c r="AM304" s="12">
        <f t="shared" si="102"/>
        <v>0</v>
      </c>
      <c r="AN304" s="12">
        <f t="shared" si="103"/>
        <v>0</v>
      </c>
      <c r="AO304" s="12">
        <f t="shared" si="104"/>
        <v>0</v>
      </c>
      <c r="AP304" s="12">
        <f t="shared" si="92"/>
        <v>0</v>
      </c>
      <c r="AQ304" s="12">
        <f t="shared" si="93"/>
        <v>0</v>
      </c>
      <c r="AR304" s="12">
        <f t="shared" si="94"/>
        <v>0</v>
      </c>
      <c r="AS304" s="12">
        <f t="shared" si="95"/>
        <v>0</v>
      </c>
      <c r="AT304" s="12">
        <f t="shared" si="96"/>
        <v>0</v>
      </c>
      <c r="AU304" s="12" t="e">
        <f>IF(#REF!&lt;&gt;"",IF(AA304="",1,0),0)</f>
        <v>#REF!</v>
      </c>
      <c r="AV304" s="12">
        <f t="shared" si="97"/>
        <v>0</v>
      </c>
      <c r="AW304" s="12">
        <f t="shared" si="98"/>
        <v>0</v>
      </c>
      <c r="AX304" s="12">
        <f t="shared" si="99"/>
        <v>0</v>
      </c>
      <c r="AY304" s="12">
        <f t="shared" si="105"/>
        <v>0</v>
      </c>
      <c r="AZ304" s="12">
        <f t="shared" si="106"/>
        <v>0</v>
      </c>
      <c r="BA304" s="12">
        <f t="shared" si="107"/>
        <v>0</v>
      </c>
      <c r="BB304" s="12">
        <f t="shared" si="108"/>
        <v>0</v>
      </c>
      <c r="BC304" s="12">
        <f t="shared" si="109"/>
        <v>0</v>
      </c>
      <c r="BD304" s="12">
        <f t="shared" si="110"/>
        <v>0</v>
      </c>
      <c r="BE304" s="12">
        <f t="shared" si="111"/>
        <v>0</v>
      </c>
      <c r="BF304" s="12">
        <f t="shared" si="112"/>
        <v>0</v>
      </c>
      <c r="BG304" s="12">
        <f t="shared" si="113"/>
        <v>0</v>
      </c>
      <c r="BH304" s="12">
        <f t="shared" si="114"/>
        <v>0</v>
      </c>
    </row>
    <row r="305" spans="1:60" ht="27.75" customHeight="1">
      <c r="A305" s="45" t="str">
        <f t="shared" si="100"/>
        <v/>
      </c>
      <c r="B305" s="60"/>
      <c r="C305" s="61"/>
      <c r="D305" s="62"/>
      <c r="E305" s="63"/>
      <c r="F305" s="37"/>
      <c r="G305" s="36"/>
      <c r="H305" s="38"/>
      <c r="I305" s="38"/>
      <c r="J305" s="35"/>
      <c r="L305" s="39"/>
      <c r="M305" s="39"/>
      <c r="N305" s="62"/>
      <c r="O305" s="64"/>
      <c r="P305" s="64"/>
      <c r="Q305" s="65"/>
      <c r="R305" s="39"/>
      <c r="S305" s="46"/>
      <c r="T305" s="46"/>
      <c r="U305" s="39"/>
      <c r="V305" s="40"/>
      <c r="W305" s="40"/>
      <c r="X305" s="40"/>
      <c r="Y305" s="12" t="str">
        <f>IFERROR(VLOOKUP($F305,PRM!$G$3:$H$5,2,FALSE),"")</f>
        <v/>
      </c>
      <c r="Z305" s="12" t="str">
        <f>IFERROR(VLOOKUP($G305,PRM!$I$3:$J$5,2,FALSE),"")</f>
        <v/>
      </c>
      <c r="AA305" s="12" t="str">
        <f>IFERROR(VLOOKUP(#REF!,PRM!$K$3:$L$4,2,FALSE),"")</f>
        <v/>
      </c>
      <c r="AB305" s="12" t="str">
        <f>IFERROR(VLOOKUP($N305,PRM!$M$3:$N$50,2,FALSE),"")</f>
        <v/>
      </c>
      <c r="AC305" s="12" t="str">
        <f>IFERROR(VLOOKUP($Z$3&amp;$V305,PRM!$Q$3:$R$31,2,FALSE),"")</f>
        <v/>
      </c>
      <c r="AD305" s="12">
        <f>IFERROR(VLOOKUP($Z$3&amp;$W305,PRM!$X$3:$Y$50,2,FALSE),"")</f>
        <v>0</v>
      </c>
      <c r="AE305" s="12">
        <f>IFERROR(VLOOKUP($Z$3&amp;$X305,PRM!$AC$3:$AD$45,2,FALSE),"")</f>
        <v>0</v>
      </c>
      <c r="AF305" s="12" t="str">
        <f>IFERROR(VLOOKUP($Z$3&amp;$V305,PRM!$Q$3:$T$31,3,FALSE),"")</f>
        <v/>
      </c>
      <c r="AG305" s="12" t="str">
        <f>IFERROR(IF($AF305=0,0,MATCH($Z$3,PRM!$U$3:'PRM'!$U$50,0)),"")</f>
        <v/>
      </c>
      <c r="AH305" s="12" t="str">
        <f>IF($Z$3="","",(IF($AF305=0,0,COUNTIF(PRM!$U$3:'PRM'!$U$50,$Z$3))))</f>
        <v/>
      </c>
      <c r="AI305" s="12" t="str">
        <f>IFERROR(VLOOKUP($Z$3&amp;$V305,PRM!$Q$3:$T$31,4,FALSE),"")</f>
        <v/>
      </c>
      <c r="AJ305" s="12" t="str">
        <f>IFERROR(IF($AI305=0,0,MATCH($Z$3,PRM!$Z$3:'PRM'!$Z$95,0)),"")</f>
        <v/>
      </c>
      <c r="AK305" s="12" t="str">
        <f>IF($Z$3="","",IF($AI305=0,0,COUNTIF(PRM!$Z$3:'PRM'!$Z$95,$Z$3)))</f>
        <v/>
      </c>
      <c r="AL305" s="12">
        <f t="shared" si="101"/>
        <v>0</v>
      </c>
      <c r="AM305" s="12">
        <f t="shared" si="102"/>
        <v>0</v>
      </c>
      <c r="AN305" s="12">
        <f t="shared" si="103"/>
        <v>0</v>
      </c>
      <c r="AO305" s="12">
        <f t="shared" si="104"/>
        <v>0</v>
      </c>
      <c r="AP305" s="12">
        <f t="shared" si="92"/>
        <v>0</v>
      </c>
      <c r="AQ305" s="12">
        <f t="shared" si="93"/>
        <v>0</v>
      </c>
      <c r="AR305" s="12">
        <f t="shared" si="94"/>
        <v>0</v>
      </c>
      <c r="AS305" s="12">
        <f t="shared" si="95"/>
        <v>0</v>
      </c>
      <c r="AT305" s="12">
        <f t="shared" si="96"/>
        <v>0</v>
      </c>
      <c r="AU305" s="12" t="e">
        <f>IF(#REF!&lt;&gt;"",IF(AA305="",1,0),0)</f>
        <v>#REF!</v>
      </c>
      <c r="AV305" s="12">
        <f t="shared" si="97"/>
        <v>0</v>
      </c>
      <c r="AW305" s="12">
        <f t="shared" si="98"/>
        <v>0</v>
      </c>
      <c r="AX305" s="12">
        <f t="shared" si="99"/>
        <v>0</v>
      </c>
      <c r="AY305" s="12">
        <f t="shared" si="105"/>
        <v>0</v>
      </c>
      <c r="AZ305" s="12">
        <f t="shared" si="106"/>
        <v>0</v>
      </c>
      <c r="BA305" s="12">
        <f t="shared" si="107"/>
        <v>0</v>
      </c>
      <c r="BB305" s="12">
        <f t="shared" si="108"/>
        <v>0</v>
      </c>
      <c r="BC305" s="12">
        <f t="shared" si="109"/>
        <v>0</v>
      </c>
      <c r="BD305" s="12">
        <f t="shared" si="110"/>
        <v>0</v>
      </c>
      <c r="BE305" s="12">
        <f t="shared" si="111"/>
        <v>0</v>
      </c>
      <c r="BF305" s="12">
        <f t="shared" si="112"/>
        <v>0</v>
      </c>
      <c r="BG305" s="12">
        <f t="shared" si="113"/>
        <v>0</v>
      </c>
      <c r="BH305" s="12">
        <f t="shared" si="114"/>
        <v>0</v>
      </c>
    </row>
    <row r="306" spans="1:60" ht="27.75" customHeight="1">
      <c r="A306" s="45" t="str">
        <f t="shared" si="100"/>
        <v/>
      </c>
      <c r="B306" s="60"/>
      <c r="C306" s="61"/>
      <c r="D306" s="62"/>
      <c r="E306" s="63"/>
      <c r="F306" s="37"/>
      <c r="G306" s="36"/>
      <c r="H306" s="38"/>
      <c r="I306" s="38"/>
      <c r="J306" s="35"/>
      <c r="L306" s="39"/>
      <c r="M306" s="39"/>
      <c r="N306" s="62"/>
      <c r="O306" s="64"/>
      <c r="P306" s="64"/>
      <c r="Q306" s="65"/>
      <c r="R306" s="39"/>
      <c r="S306" s="46"/>
      <c r="T306" s="46"/>
      <c r="U306" s="39"/>
      <c r="V306" s="40"/>
      <c r="W306" s="40"/>
      <c r="X306" s="40"/>
      <c r="Y306" s="12" t="str">
        <f>IFERROR(VLOOKUP($F306,PRM!$G$3:$H$5,2,FALSE),"")</f>
        <v/>
      </c>
      <c r="Z306" s="12" t="str">
        <f>IFERROR(VLOOKUP($G306,PRM!$I$3:$J$5,2,FALSE),"")</f>
        <v/>
      </c>
      <c r="AA306" s="12" t="str">
        <f>IFERROR(VLOOKUP(#REF!,PRM!$K$3:$L$4,2,FALSE),"")</f>
        <v/>
      </c>
      <c r="AB306" s="12" t="str">
        <f>IFERROR(VLOOKUP($N306,PRM!$M$3:$N$50,2,FALSE),"")</f>
        <v/>
      </c>
      <c r="AC306" s="12" t="str">
        <f>IFERROR(VLOOKUP($Z$3&amp;$V306,PRM!$Q$3:$R$31,2,FALSE),"")</f>
        <v/>
      </c>
      <c r="AD306" s="12">
        <f>IFERROR(VLOOKUP($Z$3&amp;$W306,PRM!$X$3:$Y$50,2,FALSE),"")</f>
        <v>0</v>
      </c>
      <c r="AE306" s="12">
        <f>IFERROR(VLOOKUP($Z$3&amp;$X306,PRM!$AC$3:$AD$45,2,FALSE),"")</f>
        <v>0</v>
      </c>
      <c r="AF306" s="12" t="str">
        <f>IFERROR(VLOOKUP($Z$3&amp;$V306,PRM!$Q$3:$T$31,3,FALSE),"")</f>
        <v/>
      </c>
      <c r="AG306" s="12" t="str">
        <f>IFERROR(IF($AF306=0,0,MATCH($Z$3,PRM!$U$3:'PRM'!$U$50,0)),"")</f>
        <v/>
      </c>
      <c r="AH306" s="12" t="str">
        <f>IF($Z$3="","",(IF($AF306=0,0,COUNTIF(PRM!$U$3:'PRM'!$U$50,$Z$3))))</f>
        <v/>
      </c>
      <c r="AI306" s="12" t="str">
        <f>IFERROR(VLOOKUP($Z$3&amp;$V306,PRM!$Q$3:$T$31,4,FALSE),"")</f>
        <v/>
      </c>
      <c r="AJ306" s="12" t="str">
        <f>IFERROR(IF($AI306=0,0,MATCH($Z$3,PRM!$Z$3:'PRM'!$Z$95,0)),"")</f>
        <v/>
      </c>
      <c r="AK306" s="12" t="str">
        <f>IF($Z$3="","",IF($AI306=0,0,COUNTIF(PRM!$Z$3:'PRM'!$Z$95,$Z$3)))</f>
        <v/>
      </c>
      <c r="AL306" s="12">
        <f t="shared" si="101"/>
        <v>0</v>
      </c>
      <c r="AM306" s="12">
        <f t="shared" si="102"/>
        <v>0</v>
      </c>
      <c r="AN306" s="12">
        <f t="shared" si="103"/>
        <v>0</v>
      </c>
      <c r="AO306" s="12">
        <f t="shared" si="104"/>
        <v>0</v>
      </c>
      <c r="AP306" s="12">
        <f t="shared" si="92"/>
        <v>0</v>
      </c>
      <c r="AQ306" s="12">
        <f t="shared" si="93"/>
        <v>0</v>
      </c>
      <c r="AR306" s="12">
        <f t="shared" si="94"/>
        <v>0</v>
      </c>
      <c r="AS306" s="12">
        <f t="shared" si="95"/>
        <v>0</v>
      </c>
      <c r="AT306" s="12">
        <f t="shared" si="96"/>
        <v>0</v>
      </c>
      <c r="AU306" s="12" t="e">
        <f>IF(#REF!&lt;&gt;"",IF(AA306="",1,0),0)</f>
        <v>#REF!</v>
      </c>
      <c r="AV306" s="12">
        <f t="shared" si="97"/>
        <v>0</v>
      </c>
      <c r="AW306" s="12">
        <f t="shared" si="98"/>
        <v>0</v>
      </c>
      <c r="AX306" s="12">
        <f t="shared" si="99"/>
        <v>0</v>
      </c>
      <c r="AY306" s="12">
        <f t="shared" si="105"/>
        <v>0</v>
      </c>
      <c r="AZ306" s="12">
        <f t="shared" si="106"/>
        <v>0</v>
      </c>
      <c r="BA306" s="12">
        <f t="shared" si="107"/>
        <v>0</v>
      </c>
      <c r="BB306" s="12">
        <f t="shared" si="108"/>
        <v>0</v>
      </c>
      <c r="BC306" s="12">
        <f t="shared" si="109"/>
        <v>0</v>
      </c>
      <c r="BD306" s="12">
        <f t="shared" si="110"/>
        <v>0</v>
      </c>
      <c r="BE306" s="12">
        <f t="shared" si="111"/>
        <v>0</v>
      </c>
      <c r="BF306" s="12">
        <f t="shared" si="112"/>
        <v>0</v>
      </c>
      <c r="BG306" s="12">
        <f t="shared" si="113"/>
        <v>0</v>
      </c>
      <c r="BH306" s="12">
        <f t="shared" si="114"/>
        <v>0</v>
      </c>
    </row>
    <row r="307" spans="1:60" ht="27.75" customHeight="1">
      <c r="A307" s="45" t="str">
        <f t="shared" si="100"/>
        <v/>
      </c>
      <c r="B307" s="60"/>
      <c r="C307" s="61"/>
      <c r="D307" s="62"/>
      <c r="E307" s="63"/>
      <c r="F307" s="37"/>
      <c r="G307" s="36"/>
      <c r="H307" s="38"/>
      <c r="I307" s="38"/>
      <c r="J307" s="35"/>
      <c r="L307" s="39"/>
      <c r="M307" s="39"/>
      <c r="N307" s="62"/>
      <c r="O307" s="64"/>
      <c r="P307" s="64"/>
      <c r="Q307" s="65"/>
      <c r="R307" s="39"/>
      <c r="S307" s="46"/>
      <c r="T307" s="46"/>
      <c r="U307" s="39"/>
      <c r="V307" s="40"/>
      <c r="W307" s="40"/>
      <c r="X307" s="40"/>
      <c r="Y307" s="12" t="str">
        <f>IFERROR(VLOOKUP($F307,PRM!$G$3:$H$5,2,FALSE),"")</f>
        <v/>
      </c>
      <c r="Z307" s="12" t="str">
        <f>IFERROR(VLOOKUP($G307,PRM!$I$3:$J$5,2,FALSE),"")</f>
        <v/>
      </c>
      <c r="AA307" s="12" t="str">
        <f>IFERROR(VLOOKUP(#REF!,PRM!$K$3:$L$4,2,FALSE),"")</f>
        <v/>
      </c>
      <c r="AB307" s="12" t="str">
        <f>IFERROR(VLOOKUP($N307,PRM!$M$3:$N$50,2,FALSE),"")</f>
        <v/>
      </c>
      <c r="AC307" s="12" t="str">
        <f>IFERROR(VLOOKUP($Z$3&amp;$V307,PRM!$Q$3:$R$31,2,FALSE),"")</f>
        <v/>
      </c>
      <c r="AD307" s="12">
        <f>IFERROR(VLOOKUP($Z$3&amp;$W307,PRM!$X$3:$Y$50,2,FALSE),"")</f>
        <v>0</v>
      </c>
      <c r="AE307" s="12">
        <f>IFERROR(VLOOKUP($Z$3&amp;$X307,PRM!$AC$3:$AD$45,2,FALSE),"")</f>
        <v>0</v>
      </c>
      <c r="AF307" s="12" t="str">
        <f>IFERROR(VLOOKUP($Z$3&amp;$V307,PRM!$Q$3:$T$31,3,FALSE),"")</f>
        <v/>
      </c>
      <c r="AG307" s="12" t="str">
        <f>IFERROR(IF($AF307=0,0,MATCH($Z$3,PRM!$U$3:'PRM'!$U$50,0)),"")</f>
        <v/>
      </c>
      <c r="AH307" s="12" t="str">
        <f>IF($Z$3="","",(IF($AF307=0,0,COUNTIF(PRM!$U$3:'PRM'!$U$50,$Z$3))))</f>
        <v/>
      </c>
      <c r="AI307" s="12" t="str">
        <f>IFERROR(VLOOKUP($Z$3&amp;$V307,PRM!$Q$3:$T$31,4,FALSE),"")</f>
        <v/>
      </c>
      <c r="AJ307" s="12" t="str">
        <f>IFERROR(IF($AI307=0,0,MATCH($Z$3,PRM!$Z$3:'PRM'!$Z$95,0)),"")</f>
        <v/>
      </c>
      <c r="AK307" s="12" t="str">
        <f>IF($Z$3="","",IF($AI307=0,0,COUNTIF(PRM!$Z$3:'PRM'!$Z$95,$Z$3)))</f>
        <v/>
      </c>
      <c r="AL307" s="12">
        <f t="shared" si="101"/>
        <v>0</v>
      </c>
      <c r="AM307" s="12">
        <f t="shared" si="102"/>
        <v>0</v>
      </c>
      <c r="AN307" s="12">
        <f t="shared" si="103"/>
        <v>0</v>
      </c>
      <c r="AO307" s="12">
        <f t="shared" si="104"/>
        <v>0</v>
      </c>
      <c r="AP307" s="12">
        <f t="shared" si="92"/>
        <v>0</v>
      </c>
      <c r="AQ307" s="12">
        <f t="shared" si="93"/>
        <v>0</v>
      </c>
      <c r="AR307" s="12">
        <f t="shared" si="94"/>
        <v>0</v>
      </c>
      <c r="AS307" s="12">
        <f t="shared" si="95"/>
        <v>0</v>
      </c>
      <c r="AT307" s="12">
        <f t="shared" si="96"/>
        <v>0</v>
      </c>
      <c r="AU307" s="12" t="e">
        <f>IF(#REF!&lt;&gt;"",IF(AA307="",1,0),0)</f>
        <v>#REF!</v>
      </c>
      <c r="AV307" s="12">
        <f t="shared" si="97"/>
        <v>0</v>
      </c>
      <c r="AW307" s="12">
        <f t="shared" si="98"/>
        <v>0</v>
      </c>
      <c r="AX307" s="12">
        <f t="shared" si="99"/>
        <v>0</v>
      </c>
      <c r="AY307" s="12">
        <f t="shared" si="105"/>
        <v>0</v>
      </c>
      <c r="AZ307" s="12">
        <f t="shared" si="106"/>
        <v>0</v>
      </c>
      <c r="BA307" s="12">
        <f t="shared" si="107"/>
        <v>0</v>
      </c>
      <c r="BB307" s="12">
        <f t="shared" si="108"/>
        <v>0</v>
      </c>
      <c r="BC307" s="12">
        <f t="shared" si="109"/>
        <v>0</v>
      </c>
      <c r="BD307" s="12">
        <f t="shared" si="110"/>
        <v>0</v>
      </c>
      <c r="BE307" s="12">
        <f t="shared" si="111"/>
        <v>0</v>
      </c>
      <c r="BF307" s="12">
        <f t="shared" si="112"/>
        <v>0</v>
      </c>
      <c r="BG307" s="12">
        <f t="shared" si="113"/>
        <v>0</v>
      </c>
      <c r="BH307" s="12">
        <f t="shared" si="114"/>
        <v>0</v>
      </c>
    </row>
    <row r="308" spans="1:60" ht="27.75" customHeight="1">
      <c r="A308" s="45" t="str">
        <f t="shared" si="100"/>
        <v/>
      </c>
      <c r="B308" s="60"/>
      <c r="C308" s="61"/>
      <c r="D308" s="62"/>
      <c r="E308" s="63"/>
      <c r="F308" s="37"/>
      <c r="G308" s="36"/>
      <c r="H308" s="38"/>
      <c r="I308" s="38"/>
      <c r="J308" s="35"/>
      <c r="L308" s="39"/>
      <c r="M308" s="39"/>
      <c r="N308" s="62"/>
      <c r="O308" s="64"/>
      <c r="P308" s="64"/>
      <c r="Q308" s="65"/>
      <c r="R308" s="39"/>
      <c r="S308" s="46"/>
      <c r="T308" s="46"/>
      <c r="U308" s="39"/>
      <c r="V308" s="40"/>
      <c r="W308" s="40"/>
      <c r="X308" s="40"/>
      <c r="Y308" s="12" t="str">
        <f>IFERROR(VLOOKUP($F308,PRM!$G$3:$H$5,2,FALSE),"")</f>
        <v/>
      </c>
      <c r="Z308" s="12" t="str">
        <f>IFERROR(VLOOKUP($G308,PRM!$I$3:$J$5,2,FALSE),"")</f>
        <v/>
      </c>
      <c r="AA308" s="12" t="str">
        <f>IFERROR(VLOOKUP(#REF!,PRM!$K$3:$L$4,2,FALSE),"")</f>
        <v/>
      </c>
      <c r="AB308" s="12" t="str">
        <f>IFERROR(VLOOKUP($N308,PRM!$M$3:$N$50,2,FALSE),"")</f>
        <v/>
      </c>
      <c r="AC308" s="12" t="str">
        <f>IFERROR(VLOOKUP($Z$3&amp;$V308,PRM!$Q$3:$R$31,2,FALSE),"")</f>
        <v/>
      </c>
      <c r="AD308" s="12">
        <f>IFERROR(VLOOKUP($Z$3&amp;$W308,PRM!$X$3:$Y$50,2,FALSE),"")</f>
        <v>0</v>
      </c>
      <c r="AE308" s="12">
        <f>IFERROR(VLOOKUP($Z$3&amp;$X308,PRM!$AC$3:$AD$45,2,FALSE),"")</f>
        <v>0</v>
      </c>
      <c r="AF308" s="12" t="str">
        <f>IFERROR(VLOOKUP($Z$3&amp;$V308,PRM!$Q$3:$T$31,3,FALSE),"")</f>
        <v/>
      </c>
      <c r="AG308" s="12" t="str">
        <f>IFERROR(IF($AF308=0,0,MATCH($Z$3,PRM!$U$3:'PRM'!$U$50,0)),"")</f>
        <v/>
      </c>
      <c r="AH308" s="12" t="str">
        <f>IF($Z$3="","",(IF($AF308=0,0,COUNTIF(PRM!$U$3:'PRM'!$U$50,$Z$3))))</f>
        <v/>
      </c>
      <c r="AI308" s="12" t="str">
        <f>IFERROR(VLOOKUP($Z$3&amp;$V308,PRM!$Q$3:$T$31,4,FALSE),"")</f>
        <v/>
      </c>
      <c r="AJ308" s="12" t="str">
        <f>IFERROR(IF($AI308=0,0,MATCH($Z$3,PRM!$Z$3:'PRM'!$Z$95,0)),"")</f>
        <v/>
      </c>
      <c r="AK308" s="12" t="str">
        <f>IF($Z$3="","",IF($AI308=0,0,COUNTIF(PRM!$Z$3:'PRM'!$Z$95,$Z$3)))</f>
        <v/>
      </c>
      <c r="AL308" s="12">
        <f t="shared" si="101"/>
        <v>0</v>
      </c>
      <c r="AM308" s="12">
        <f t="shared" si="102"/>
        <v>0</v>
      </c>
      <c r="AN308" s="12">
        <f t="shared" si="103"/>
        <v>0</v>
      </c>
      <c r="AO308" s="12">
        <f t="shared" si="104"/>
        <v>0</v>
      </c>
      <c r="AP308" s="12">
        <f t="shared" si="92"/>
        <v>0</v>
      </c>
      <c r="AQ308" s="12">
        <f t="shared" si="93"/>
        <v>0</v>
      </c>
      <c r="AR308" s="12">
        <f t="shared" si="94"/>
        <v>0</v>
      </c>
      <c r="AS308" s="12">
        <f t="shared" si="95"/>
        <v>0</v>
      </c>
      <c r="AT308" s="12">
        <f t="shared" si="96"/>
        <v>0</v>
      </c>
      <c r="AU308" s="12" t="e">
        <f>IF(#REF!&lt;&gt;"",IF(AA308="",1,0),0)</f>
        <v>#REF!</v>
      </c>
      <c r="AV308" s="12">
        <f t="shared" si="97"/>
        <v>0</v>
      </c>
      <c r="AW308" s="12">
        <f t="shared" si="98"/>
        <v>0</v>
      </c>
      <c r="AX308" s="12">
        <f t="shared" si="99"/>
        <v>0</v>
      </c>
      <c r="AY308" s="12">
        <f t="shared" si="105"/>
        <v>0</v>
      </c>
      <c r="AZ308" s="12">
        <f t="shared" si="106"/>
        <v>0</v>
      </c>
      <c r="BA308" s="12">
        <f t="shared" si="107"/>
        <v>0</v>
      </c>
      <c r="BB308" s="12">
        <f t="shared" si="108"/>
        <v>0</v>
      </c>
      <c r="BC308" s="12">
        <f t="shared" si="109"/>
        <v>0</v>
      </c>
      <c r="BD308" s="12">
        <f t="shared" si="110"/>
        <v>0</v>
      </c>
      <c r="BE308" s="12">
        <f t="shared" si="111"/>
        <v>0</v>
      </c>
      <c r="BF308" s="12">
        <f t="shared" si="112"/>
        <v>0</v>
      </c>
      <c r="BG308" s="12">
        <f t="shared" si="113"/>
        <v>0</v>
      </c>
      <c r="BH308" s="12">
        <f t="shared" si="114"/>
        <v>0</v>
      </c>
    </row>
    <row r="309" spans="1:60" ht="27.75" customHeight="1">
      <c r="A309" s="45" t="str">
        <f t="shared" si="100"/>
        <v/>
      </c>
      <c r="B309" s="60"/>
      <c r="C309" s="61"/>
      <c r="D309" s="62"/>
      <c r="E309" s="63"/>
      <c r="F309" s="37"/>
      <c r="G309" s="36"/>
      <c r="H309" s="38"/>
      <c r="I309" s="38"/>
      <c r="J309" s="35"/>
      <c r="L309" s="39"/>
      <c r="M309" s="39"/>
      <c r="N309" s="62"/>
      <c r="O309" s="64"/>
      <c r="P309" s="64"/>
      <c r="Q309" s="65"/>
      <c r="R309" s="39"/>
      <c r="S309" s="46"/>
      <c r="T309" s="46"/>
      <c r="U309" s="39"/>
      <c r="V309" s="40"/>
      <c r="W309" s="40"/>
      <c r="X309" s="40"/>
      <c r="Y309" s="12" t="str">
        <f>IFERROR(VLOOKUP($F309,PRM!$G$3:$H$5,2,FALSE),"")</f>
        <v/>
      </c>
      <c r="Z309" s="12" t="str">
        <f>IFERROR(VLOOKUP($G309,PRM!$I$3:$J$5,2,FALSE),"")</f>
        <v/>
      </c>
      <c r="AA309" s="12" t="str">
        <f>IFERROR(VLOOKUP(#REF!,PRM!$K$3:$L$4,2,FALSE),"")</f>
        <v/>
      </c>
      <c r="AB309" s="12" t="str">
        <f>IFERROR(VLOOKUP($N309,PRM!$M$3:$N$50,2,FALSE),"")</f>
        <v/>
      </c>
      <c r="AC309" s="12" t="str">
        <f>IFERROR(VLOOKUP($Z$3&amp;$V309,PRM!$Q$3:$R$31,2,FALSE),"")</f>
        <v/>
      </c>
      <c r="AD309" s="12">
        <f>IFERROR(VLOOKUP($Z$3&amp;$W309,PRM!$X$3:$Y$50,2,FALSE),"")</f>
        <v>0</v>
      </c>
      <c r="AE309" s="12">
        <f>IFERROR(VLOOKUP($Z$3&amp;$X309,PRM!$AC$3:$AD$45,2,FALSE),"")</f>
        <v>0</v>
      </c>
      <c r="AF309" s="12" t="str">
        <f>IFERROR(VLOOKUP($Z$3&amp;$V309,PRM!$Q$3:$T$31,3,FALSE),"")</f>
        <v/>
      </c>
      <c r="AG309" s="12" t="str">
        <f>IFERROR(IF($AF309=0,0,MATCH($Z$3,PRM!$U$3:'PRM'!$U$50,0)),"")</f>
        <v/>
      </c>
      <c r="AH309" s="12" t="str">
        <f>IF($Z$3="","",(IF($AF309=0,0,COUNTIF(PRM!$U$3:'PRM'!$U$50,$Z$3))))</f>
        <v/>
      </c>
      <c r="AI309" s="12" t="str">
        <f>IFERROR(VLOOKUP($Z$3&amp;$V309,PRM!$Q$3:$T$31,4,FALSE),"")</f>
        <v/>
      </c>
      <c r="AJ309" s="12" t="str">
        <f>IFERROR(IF($AI309=0,0,MATCH($Z$3,PRM!$Z$3:'PRM'!$Z$95,0)),"")</f>
        <v/>
      </c>
      <c r="AK309" s="12" t="str">
        <f>IF($Z$3="","",IF($AI309=0,0,COUNTIF(PRM!$Z$3:'PRM'!$Z$95,$Z$3)))</f>
        <v/>
      </c>
      <c r="AL309" s="12">
        <f t="shared" si="101"/>
        <v>0</v>
      </c>
      <c r="AM309" s="12">
        <f t="shared" si="102"/>
        <v>0</v>
      </c>
      <c r="AN309" s="12">
        <f t="shared" si="103"/>
        <v>0</v>
      </c>
      <c r="AO309" s="12">
        <f t="shared" si="104"/>
        <v>0</v>
      </c>
      <c r="AP309" s="12">
        <f t="shared" si="92"/>
        <v>0</v>
      </c>
      <c r="AQ309" s="12">
        <f t="shared" si="93"/>
        <v>0</v>
      </c>
      <c r="AR309" s="12">
        <f t="shared" si="94"/>
        <v>0</v>
      </c>
      <c r="AS309" s="12">
        <f t="shared" si="95"/>
        <v>0</v>
      </c>
      <c r="AT309" s="12">
        <f t="shared" si="96"/>
        <v>0</v>
      </c>
      <c r="AU309" s="12" t="e">
        <f>IF(#REF!&lt;&gt;"",IF(AA309="",1,0),0)</f>
        <v>#REF!</v>
      </c>
      <c r="AV309" s="12">
        <f t="shared" si="97"/>
        <v>0</v>
      </c>
      <c r="AW309" s="12">
        <f t="shared" si="98"/>
        <v>0</v>
      </c>
      <c r="AX309" s="12">
        <f t="shared" si="99"/>
        <v>0</v>
      </c>
      <c r="AY309" s="12">
        <f t="shared" si="105"/>
        <v>0</v>
      </c>
      <c r="AZ309" s="12">
        <f t="shared" si="106"/>
        <v>0</v>
      </c>
      <c r="BA309" s="12">
        <f t="shared" si="107"/>
        <v>0</v>
      </c>
      <c r="BB309" s="12">
        <f t="shared" si="108"/>
        <v>0</v>
      </c>
      <c r="BC309" s="12">
        <f t="shared" si="109"/>
        <v>0</v>
      </c>
      <c r="BD309" s="12">
        <f t="shared" si="110"/>
        <v>0</v>
      </c>
      <c r="BE309" s="12">
        <f t="shared" si="111"/>
        <v>0</v>
      </c>
      <c r="BF309" s="12">
        <f t="shared" si="112"/>
        <v>0</v>
      </c>
      <c r="BG309" s="12">
        <f t="shared" si="113"/>
        <v>0</v>
      </c>
      <c r="BH309" s="12">
        <f t="shared" si="114"/>
        <v>0</v>
      </c>
    </row>
    <row r="310" spans="1:60" ht="27.75" customHeight="1">
      <c r="A310" s="45" t="str">
        <f t="shared" si="100"/>
        <v/>
      </c>
      <c r="B310" s="60"/>
      <c r="C310" s="61"/>
      <c r="D310" s="62"/>
      <c r="E310" s="63"/>
      <c r="F310" s="37"/>
      <c r="G310" s="36"/>
      <c r="H310" s="38"/>
      <c r="I310" s="38"/>
      <c r="J310" s="35"/>
      <c r="L310" s="39"/>
      <c r="M310" s="39"/>
      <c r="N310" s="62"/>
      <c r="O310" s="64"/>
      <c r="P310" s="64"/>
      <c r="Q310" s="65"/>
      <c r="R310" s="39"/>
      <c r="S310" s="46"/>
      <c r="T310" s="46"/>
      <c r="U310" s="39"/>
      <c r="V310" s="40"/>
      <c r="W310" s="40"/>
      <c r="X310" s="40"/>
      <c r="Y310" s="12" t="str">
        <f>IFERROR(VLOOKUP($F310,PRM!$G$3:$H$5,2,FALSE),"")</f>
        <v/>
      </c>
      <c r="Z310" s="12" t="str">
        <f>IFERROR(VLOOKUP($G310,PRM!$I$3:$J$5,2,FALSE),"")</f>
        <v/>
      </c>
      <c r="AA310" s="12" t="str">
        <f>IFERROR(VLOOKUP(#REF!,PRM!$K$3:$L$4,2,FALSE),"")</f>
        <v/>
      </c>
      <c r="AB310" s="12" t="str">
        <f>IFERROR(VLOOKUP($N310,PRM!$M$3:$N$50,2,FALSE),"")</f>
        <v/>
      </c>
      <c r="AC310" s="12" t="str">
        <f>IFERROR(VLOOKUP($Z$3&amp;$V310,PRM!$Q$3:$R$31,2,FALSE),"")</f>
        <v/>
      </c>
      <c r="AD310" s="12">
        <f>IFERROR(VLOOKUP($Z$3&amp;$W310,PRM!$X$3:$Y$50,2,FALSE),"")</f>
        <v>0</v>
      </c>
      <c r="AE310" s="12">
        <f>IFERROR(VLOOKUP($Z$3&amp;$X310,PRM!$AC$3:$AD$45,2,FALSE),"")</f>
        <v>0</v>
      </c>
      <c r="AF310" s="12" t="str">
        <f>IFERROR(VLOOKUP($Z$3&amp;$V310,PRM!$Q$3:$T$31,3,FALSE),"")</f>
        <v/>
      </c>
      <c r="AG310" s="12" t="str">
        <f>IFERROR(IF($AF310=0,0,MATCH($Z$3,PRM!$U$3:'PRM'!$U$50,0)),"")</f>
        <v/>
      </c>
      <c r="AH310" s="12" t="str">
        <f>IF($Z$3="","",(IF($AF310=0,0,COUNTIF(PRM!$U$3:'PRM'!$U$50,$Z$3))))</f>
        <v/>
      </c>
      <c r="AI310" s="12" t="str">
        <f>IFERROR(VLOOKUP($Z$3&amp;$V310,PRM!$Q$3:$T$31,4,FALSE),"")</f>
        <v/>
      </c>
      <c r="AJ310" s="12" t="str">
        <f>IFERROR(IF($AI310=0,0,MATCH($Z$3,PRM!$Z$3:'PRM'!$Z$95,0)),"")</f>
        <v/>
      </c>
      <c r="AK310" s="12" t="str">
        <f>IF($Z$3="","",IF($AI310=0,0,COUNTIF(PRM!$Z$3:'PRM'!$Z$95,$Z$3)))</f>
        <v/>
      </c>
      <c r="AL310" s="12">
        <f t="shared" si="101"/>
        <v>0</v>
      </c>
      <c r="AM310" s="12">
        <f t="shared" si="102"/>
        <v>0</v>
      </c>
      <c r="AN310" s="12">
        <f t="shared" si="103"/>
        <v>0</v>
      </c>
      <c r="AO310" s="12">
        <f t="shared" si="104"/>
        <v>0</v>
      </c>
      <c r="AP310" s="12">
        <f t="shared" si="92"/>
        <v>0</v>
      </c>
      <c r="AQ310" s="12">
        <f t="shared" si="93"/>
        <v>0</v>
      </c>
      <c r="AR310" s="12">
        <f t="shared" si="94"/>
        <v>0</v>
      </c>
      <c r="AS310" s="12">
        <f t="shared" si="95"/>
        <v>0</v>
      </c>
      <c r="AT310" s="12">
        <f t="shared" si="96"/>
        <v>0</v>
      </c>
      <c r="AU310" s="12" t="e">
        <f>IF(#REF!&lt;&gt;"",IF(AA310="",1,0),0)</f>
        <v>#REF!</v>
      </c>
      <c r="AV310" s="12">
        <f t="shared" si="97"/>
        <v>0</v>
      </c>
      <c r="AW310" s="12">
        <f t="shared" si="98"/>
        <v>0</v>
      </c>
      <c r="AX310" s="12">
        <f t="shared" si="99"/>
        <v>0</v>
      </c>
      <c r="AY310" s="12">
        <f t="shared" si="105"/>
        <v>0</v>
      </c>
      <c r="AZ310" s="12">
        <f t="shared" si="106"/>
        <v>0</v>
      </c>
      <c r="BA310" s="12">
        <f t="shared" si="107"/>
        <v>0</v>
      </c>
      <c r="BB310" s="12">
        <f t="shared" si="108"/>
        <v>0</v>
      </c>
      <c r="BC310" s="12">
        <f t="shared" si="109"/>
        <v>0</v>
      </c>
      <c r="BD310" s="12">
        <f t="shared" si="110"/>
        <v>0</v>
      </c>
      <c r="BE310" s="12">
        <f t="shared" si="111"/>
        <v>0</v>
      </c>
      <c r="BF310" s="12">
        <f t="shared" si="112"/>
        <v>0</v>
      </c>
      <c r="BG310" s="12">
        <f t="shared" si="113"/>
        <v>0</v>
      </c>
      <c r="BH310" s="12">
        <f t="shared" si="114"/>
        <v>0</v>
      </c>
    </row>
    <row r="311" spans="1:60" ht="27.75" customHeight="1">
      <c r="A311" s="45" t="str">
        <f t="shared" si="100"/>
        <v/>
      </c>
      <c r="B311" s="60"/>
      <c r="C311" s="61"/>
      <c r="D311" s="62"/>
      <c r="E311" s="63"/>
      <c r="F311" s="37"/>
      <c r="G311" s="36"/>
      <c r="H311" s="38"/>
      <c r="I311" s="38"/>
      <c r="J311" s="35"/>
      <c r="L311" s="39"/>
      <c r="M311" s="39"/>
      <c r="N311" s="62"/>
      <c r="O311" s="64"/>
      <c r="P311" s="64"/>
      <c r="Q311" s="65"/>
      <c r="R311" s="39"/>
      <c r="S311" s="46"/>
      <c r="T311" s="46"/>
      <c r="U311" s="39"/>
      <c r="V311" s="40"/>
      <c r="W311" s="40"/>
      <c r="X311" s="40"/>
      <c r="Y311" s="12" t="str">
        <f>IFERROR(VLOOKUP($F311,PRM!$G$3:$H$5,2,FALSE),"")</f>
        <v/>
      </c>
      <c r="Z311" s="12" t="str">
        <f>IFERROR(VLOOKUP($G311,PRM!$I$3:$J$5,2,FALSE),"")</f>
        <v/>
      </c>
      <c r="AA311" s="12" t="str">
        <f>IFERROR(VLOOKUP(#REF!,PRM!$K$3:$L$4,2,FALSE),"")</f>
        <v/>
      </c>
      <c r="AB311" s="12" t="str">
        <f>IFERROR(VLOOKUP($N311,PRM!$M$3:$N$50,2,FALSE),"")</f>
        <v/>
      </c>
      <c r="AC311" s="12" t="str">
        <f>IFERROR(VLOOKUP($Z$3&amp;$V311,PRM!$Q$3:$R$31,2,FALSE),"")</f>
        <v/>
      </c>
      <c r="AD311" s="12">
        <f>IFERROR(VLOOKUP($Z$3&amp;$W311,PRM!$X$3:$Y$50,2,FALSE),"")</f>
        <v>0</v>
      </c>
      <c r="AE311" s="12">
        <f>IFERROR(VLOOKUP($Z$3&amp;$X311,PRM!$AC$3:$AD$45,2,FALSE),"")</f>
        <v>0</v>
      </c>
      <c r="AF311" s="12" t="str">
        <f>IFERROR(VLOOKUP($Z$3&amp;$V311,PRM!$Q$3:$T$31,3,FALSE),"")</f>
        <v/>
      </c>
      <c r="AG311" s="12" t="str">
        <f>IFERROR(IF($AF311=0,0,MATCH($Z$3,PRM!$U$3:'PRM'!$U$50,0)),"")</f>
        <v/>
      </c>
      <c r="AH311" s="12" t="str">
        <f>IF($Z$3="","",(IF($AF311=0,0,COUNTIF(PRM!$U$3:'PRM'!$U$50,$Z$3))))</f>
        <v/>
      </c>
      <c r="AI311" s="12" t="str">
        <f>IFERROR(VLOOKUP($Z$3&amp;$V311,PRM!$Q$3:$T$31,4,FALSE),"")</f>
        <v/>
      </c>
      <c r="AJ311" s="12" t="str">
        <f>IFERROR(IF($AI311=0,0,MATCH($Z$3,PRM!$Z$3:'PRM'!$Z$95,0)),"")</f>
        <v/>
      </c>
      <c r="AK311" s="12" t="str">
        <f>IF($Z$3="","",IF($AI311=0,0,COUNTIF(PRM!$Z$3:'PRM'!$Z$95,$Z$3)))</f>
        <v/>
      </c>
      <c r="AL311" s="12">
        <f t="shared" si="101"/>
        <v>0</v>
      </c>
      <c r="AM311" s="12">
        <f t="shared" si="102"/>
        <v>0</v>
      </c>
      <c r="AN311" s="12">
        <f t="shared" si="103"/>
        <v>0</v>
      </c>
      <c r="AO311" s="12">
        <f t="shared" si="104"/>
        <v>0</v>
      </c>
      <c r="AP311" s="12">
        <f t="shared" si="92"/>
        <v>0</v>
      </c>
      <c r="AQ311" s="12">
        <f t="shared" si="93"/>
        <v>0</v>
      </c>
      <c r="AR311" s="12">
        <f t="shared" si="94"/>
        <v>0</v>
      </c>
      <c r="AS311" s="12">
        <f t="shared" si="95"/>
        <v>0</v>
      </c>
      <c r="AT311" s="12">
        <f t="shared" si="96"/>
        <v>0</v>
      </c>
      <c r="AU311" s="12" t="e">
        <f>IF(#REF!&lt;&gt;"",IF(AA311="",1,0),0)</f>
        <v>#REF!</v>
      </c>
      <c r="AV311" s="12">
        <f t="shared" si="97"/>
        <v>0</v>
      </c>
      <c r="AW311" s="12">
        <f t="shared" si="98"/>
        <v>0</v>
      </c>
      <c r="AX311" s="12">
        <f t="shared" si="99"/>
        <v>0</v>
      </c>
      <c r="AY311" s="12">
        <f t="shared" si="105"/>
        <v>0</v>
      </c>
      <c r="AZ311" s="12">
        <f t="shared" si="106"/>
        <v>0</v>
      </c>
      <c r="BA311" s="12">
        <f t="shared" si="107"/>
        <v>0</v>
      </c>
      <c r="BB311" s="12">
        <f t="shared" si="108"/>
        <v>0</v>
      </c>
      <c r="BC311" s="12">
        <f t="shared" si="109"/>
        <v>0</v>
      </c>
      <c r="BD311" s="12">
        <f t="shared" si="110"/>
        <v>0</v>
      </c>
      <c r="BE311" s="12">
        <f t="shared" si="111"/>
        <v>0</v>
      </c>
      <c r="BF311" s="12">
        <f t="shared" si="112"/>
        <v>0</v>
      </c>
      <c r="BG311" s="12">
        <f t="shared" si="113"/>
        <v>0</v>
      </c>
      <c r="BH311" s="12">
        <f t="shared" si="114"/>
        <v>0</v>
      </c>
    </row>
    <row r="312" spans="1:60" ht="27.75" customHeight="1">
      <c r="A312" s="45" t="str">
        <f t="shared" si="100"/>
        <v/>
      </c>
      <c r="B312" s="60"/>
      <c r="C312" s="61"/>
      <c r="D312" s="62"/>
      <c r="E312" s="63"/>
      <c r="F312" s="37"/>
      <c r="G312" s="36"/>
      <c r="H312" s="38"/>
      <c r="I312" s="38"/>
      <c r="J312" s="35"/>
      <c r="L312" s="39"/>
      <c r="M312" s="39"/>
      <c r="N312" s="62"/>
      <c r="O312" s="64"/>
      <c r="P312" s="64"/>
      <c r="Q312" s="65"/>
      <c r="R312" s="39"/>
      <c r="S312" s="46"/>
      <c r="T312" s="46"/>
      <c r="U312" s="39"/>
      <c r="V312" s="40"/>
      <c r="W312" s="40"/>
      <c r="X312" s="40"/>
      <c r="Y312" s="12" t="str">
        <f>IFERROR(VLOOKUP($F312,PRM!$G$3:$H$5,2,FALSE),"")</f>
        <v/>
      </c>
      <c r="Z312" s="12" t="str">
        <f>IFERROR(VLOOKUP($G312,PRM!$I$3:$J$5,2,FALSE),"")</f>
        <v/>
      </c>
      <c r="AA312" s="12" t="str">
        <f>IFERROR(VLOOKUP(#REF!,PRM!$K$3:$L$4,2,FALSE),"")</f>
        <v/>
      </c>
      <c r="AB312" s="12" t="str">
        <f>IFERROR(VLOOKUP($N312,PRM!$M$3:$N$50,2,FALSE),"")</f>
        <v/>
      </c>
      <c r="AC312" s="12" t="str">
        <f>IFERROR(VLOOKUP($Z$3&amp;$V312,PRM!$Q$3:$R$31,2,FALSE),"")</f>
        <v/>
      </c>
      <c r="AD312" s="12">
        <f>IFERROR(VLOOKUP($Z$3&amp;$W312,PRM!$X$3:$Y$50,2,FALSE),"")</f>
        <v>0</v>
      </c>
      <c r="AE312" s="12">
        <f>IFERROR(VLOOKUP($Z$3&amp;$X312,PRM!$AC$3:$AD$45,2,FALSE),"")</f>
        <v>0</v>
      </c>
      <c r="AF312" s="12" t="str">
        <f>IFERROR(VLOOKUP($Z$3&amp;$V312,PRM!$Q$3:$T$31,3,FALSE),"")</f>
        <v/>
      </c>
      <c r="AG312" s="12" t="str">
        <f>IFERROR(IF($AF312=0,0,MATCH($Z$3,PRM!$U$3:'PRM'!$U$50,0)),"")</f>
        <v/>
      </c>
      <c r="AH312" s="12" t="str">
        <f>IF($Z$3="","",(IF($AF312=0,0,COUNTIF(PRM!$U$3:'PRM'!$U$50,$Z$3))))</f>
        <v/>
      </c>
      <c r="AI312" s="12" t="str">
        <f>IFERROR(VLOOKUP($Z$3&amp;$V312,PRM!$Q$3:$T$31,4,FALSE),"")</f>
        <v/>
      </c>
      <c r="AJ312" s="12" t="str">
        <f>IFERROR(IF($AI312=0,0,MATCH($Z$3,PRM!$Z$3:'PRM'!$Z$95,0)),"")</f>
        <v/>
      </c>
      <c r="AK312" s="12" t="str">
        <f>IF($Z$3="","",IF($AI312=0,0,COUNTIF(PRM!$Z$3:'PRM'!$Z$95,$Z$3)))</f>
        <v/>
      </c>
      <c r="AL312" s="12">
        <f t="shared" si="101"/>
        <v>0</v>
      </c>
      <c r="AM312" s="12">
        <f t="shared" si="102"/>
        <v>0</v>
      </c>
      <c r="AN312" s="12">
        <f t="shared" si="103"/>
        <v>0</v>
      </c>
      <c r="AO312" s="12">
        <f t="shared" si="104"/>
        <v>0</v>
      </c>
      <c r="AP312" s="12">
        <f t="shared" si="92"/>
        <v>0</v>
      </c>
      <c r="AQ312" s="12">
        <f t="shared" si="93"/>
        <v>0</v>
      </c>
      <c r="AR312" s="12">
        <f t="shared" si="94"/>
        <v>0</v>
      </c>
      <c r="AS312" s="12">
        <f t="shared" si="95"/>
        <v>0</v>
      </c>
      <c r="AT312" s="12">
        <f t="shared" si="96"/>
        <v>0</v>
      </c>
      <c r="AU312" s="12" t="e">
        <f>IF(#REF!&lt;&gt;"",IF(AA312="",1,0),0)</f>
        <v>#REF!</v>
      </c>
      <c r="AV312" s="12">
        <f t="shared" si="97"/>
        <v>0</v>
      </c>
      <c r="AW312" s="12">
        <f t="shared" si="98"/>
        <v>0</v>
      </c>
      <c r="AX312" s="12">
        <f t="shared" si="99"/>
        <v>0</v>
      </c>
      <c r="AY312" s="12">
        <f t="shared" si="105"/>
        <v>0</v>
      </c>
      <c r="AZ312" s="12">
        <f t="shared" si="106"/>
        <v>0</v>
      </c>
      <c r="BA312" s="12">
        <f t="shared" si="107"/>
        <v>0</v>
      </c>
      <c r="BB312" s="12">
        <f t="shared" si="108"/>
        <v>0</v>
      </c>
      <c r="BC312" s="12">
        <f t="shared" si="109"/>
        <v>0</v>
      </c>
      <c r="BD312" s="12">
        <f t="shared" si="110"/>
        <v>0</v>
      </c>
      <c r="BE312" s="12">
        <f t="shared" si="111"/>
        <v>0</v>
      </c>
      <c r="BF312" s="12">
        <f t="shared" si="112"/>
        <v>0</v>
      </c>
      <c r="BG312" s="12">
        <f t="shared" si="113"/>
        <v>0</v>
      </c>
      <c r="BH312" s="12">
        <f t="shared" si="114"/>
        <v>0</v>
      </c>
    </row>
    <row r="313" spans="1:60" ht="27.75" customHeight="1">
      <c r="A313" s="45" t="str">
        <f t="shared" si="100"/>
        <v/>
      </c>
      <c r="B313" s="60"/>
      <c r="C313" s="61"/>
      <c r="D313" s="62"/>
      <c r="E313" s="63"/>
      <c r="F313" s="37"/>
      <c r="G313" s="36"/>
      <c r="H313" s="38"/>
      <c r="I313" s="38"/>
      <c r="J313" s="35"/>
      <c r="L313" s="39"/>
      <c r="M313" s="39"/>
      <c r="N313" s="62"/>
      <c r="O313" s="64"/>
      <c r="P313" s="64"/>
      <c r="Q313" s="65"/>
      <c r="R313" s="39"/>
      <c r="S313" s="46"/>
      <c r="T313" s="46"/>
      <c r="U313" s="39"/>
      <c r="V313" s="40"/>
      <c r="W313" s="40"/>
      <c r="X313" s="40"/>
      <c r="Y313" s="12" t="str">
        <f>IFERROR(VLOOKUP($F313,PRM!$G$3:$H$5,2,FALSE),"")</f>
        <v/>
      </c>
      <c r="Z313" s="12" t="str">
        <f>IFERROR(VLOOKUP($G313,PRM!$I$3:$J$5,2,FALSE),"")</f>
        <v/>
      </c>
      <c r="AA313" s="12" t="str">
        <f>IFERROR(VLOOKUP(#REF!,PRM!$K$3:$L$4,2,FALSE),"")</f>
        <v/>
      </c>
      <c r="AB313" s="12" t="str">
        <f>IFERROR(VLOOKUP($N313,PRM!$M$3:$N$50,2,FALSE),"")</f>
        <v/>
      </c>
      <c r="AC313" s="12" t="str">
        <f>IFERROR(VLOOKUP($Z$3&amp;$V313,PRM!$Q$3:$R$31,2,FALSE),"")</f>
        <v/>
      </c>
      <c r="AD313" s="12">
        <f>IFERROR(VLOOKUP($Z$3&amp;$W313,PRM!$X$3:$Y$50,2,FALSE),"")</f>
        <v>0</v>
      </c>
      <c r="AE313" s="12">
        <f>IFERROR(VLOOKUP($Z$3&amp;$X313,PRM!$AC$3:$AD$45,2,FALSE),"")</f>
        <v>0</v>
      </c>
      <c r="AF313" s="12" t="str">
        <f>IFERROR(VLOOKUP($Z$3&amp;$V313,PRM!$Q$3:$T$31,3,FALSE),"")</f>
        <v/>
      </c>
      <c r="AG313" s="12" t="str">
        <f>IFERROR(IF($AF313=0,0,MATCH($Z$3,PRM!$U$3:'PRM'!$U$50,0)),"")</f>
        <v/>
      </c>
      <c r="AH313" s="12" t="str">
        <f>IF($Z$3="","",(IF($AF313=0,0,COUNTIF(PRM!$U$3:'PRM'!$U$50,$Z$3))))</f>
        <v/>
      </c>
      <c r="AI313" s="12" t="str">
        <f>IFERROR(VLOOKUP($Z$3&amp;$V313,PRM!$Q$3:$T$31,4,FALSE),"")</f>
        <v/>
      </c>
      <c r="AJ313" s="12" t="str">
        <f>IFERROR(IF($AI313=0,0,MATCH($Z$3,PRM!$Z$3:'PRM'!$Z$95,0)),"")</f>
        <v/>
      </c>
      <c r="AK313" s="12" t="str">
        <f>IF($Z$3="","",IF($AI313=0,0,COUNTIF(PRM!$Z$3:'PRM'!$Z$95,$Z$3)))</f>
        <v/>
      </c>
      <c r="AL313" s="12">
        <f t="shared" si="101"/>
        <v>0</v>
      </c>
      <c r="AM313" s="12">
        <f t="shared" si="102"/>
        <v>0</v>
      </c>
      <c r="AN313" s="12">
        <f t="shared" si="103"/>
        <v>0</v>
      </c>
      <c r="AO313" s="12">
        <f t="shared" si="104"/>
        <v>0</v>
      </c>
      <c r="AP313" s="12">
        <f t="shared" si="92"/>
        <v>0</v>
      </c>
      <c r="AQ313" s="12">
        <f t="shared" si="93"/>
        <v>0</v>
      </c>
      <c r="AR313" s="12">
        <f t="shared" si="94"/>
        <v>0</v>
      </c>
      <c r="AS313" s="12">
        <f t="shared" si="95"/>
        <v>0</v>
      </c>
      <c r="AT313" s="12">
        <f t="shared" si="96"/>
        <v>0</v>
      </c>
      <c r="AU313" s="12" t="e">
        <f>IF(#REF!&lt;&gt;"",IF(AA313="",1,0),0)</f>
        <v>#REF!</v>
      </c>
      <c r="AV313" s="12">
        <f t="shared" si="97"/>
        <v>0</v>
      </c>
      <c r="AW313" s="12">
        <f t="shared" si="98"/>
        <v>0</v>
      </c>
      <c r="AX313" s="12">
        <f t="shared" si="99"/>
        <v>0</v>
      </c>
      <c r="AY313" s="12">
        <f t="shared" si="105"/>
        <v>0</v>
      </c>
      <c r="AZ313" s="12">
        <f t="shared" si="106"/>
        <v>0</v>
      </c>
      <c r="BA313" s="12">
        <f t="shared" si="107"/>
        <v>0</v>
      </c>
      <c r="BB313" s="12">
        <f t="shared" si="108"/>
        <v>0</v>
      </c>
      <c r="BC313" s="12">
        <f t="shared" si="109"/>
        <v>0</v>
      </c>
      <c r="BD313" s="12">
        <f t="shared" si="110"/>
        <v>0</v>
      </c>
      <c r="BE313" s="12">
        <f t="shared" si="111"/>
        <v>0</v>
      </c>
      <c r="BF313" s="12">
        <f t="shared" si="112"/>
        <v>0</v>
      </c>
      <c r="BG313" s="12">
        <f t="shared" si="113"/>
        <v>0</v>
      </c>
      <c r="BH313" s="12">
        <f t="shared" si="114"/>
        <v>0</v>
      </c>
    </row>
    <row r="314" spans="1:60" ht="27.75" customHeight="1">
      <c r="A314" s="45" t="str">
        <f t="shared" si="100"/>
        <v/>
      </c>
      <c r="B314" s="60"/>
      <c r="C314" s="61"/>
      <c r="D314" s="62"/>
      <c r="E314" s="63"/>
      <c r="F314" s="37"/>
      <c r="G314" s="36"/>
      <c r="H314" s="38"/>
      <c r="I314" s="38"/>
      <c r="J314" s="35"/>
      <c r="L314" s="39"/>
      <c r="M314" s="39"/>
      <c r="N314" s="62"/>
      <c r="O314" s="64"/>
      <c r="P314" s="64"/>
      <c r="Q314" s="65"/>
      <c r="R314" s="39"/>
      <c r="S314" s="46"/>
      <c r="T314" s="46"/>
      <c r="U314" s="39"/>
      <c r="V314" s="40"/>
      <c r="W314" s="40"/>
      <c r="X314" s="40"/>
      <c r="Y314" s="12" t="str">
        <f>IFERROR(VLOOKUP($F314,PRM!$G$3:$H$5,2,FALSE),"")</f>
        <v/>
      </c>
      <c r="Z314" s="12" t="str">
        <f>IFERROR(VLOOKUP($G314,PRM!$I$3:$J$5,2,FALSE),"")</f>
        <v/>
      </c>
      <c r="AA314" s="12" t="str">
        <f>IFERROR(VLOOKUP(#REF!,PRM!$K$3:$L$4,2,FALSE),"")</f>
        <v/>
      </c>
      <c r="AB314" s="12" t="str">
        <f>IFERROR(VLOOKUP($N314,PRM!$M$3:$N$50,2,FALSE),"")</f>
        <v/>
      </c>
      <c r="AC314" s="12" t="str">
        <f>IFERROR(VLOOKUP($Z$3&amp;$V314,PRM!$Q$3:$R$31,2,FALSE),"")</f>
        <v/>
      </c>
      <c r="AD314" s="12">
        <f>IFERROR(VLOOKUP($Z$3&amp;$W314,PRM!$X$3:$Y$50,2,FALSE),"")</f>
        <v>0</v>
      </c>
      <c r="AE314" s="12">
        <f>IFERROR(VLOOKUP($Z$3&amp;$X314,PRM!$AC$3:$AD$45,2,FALSE),"")</f>
        <v>0</v>
      </c>
      <c r="AF314" s="12" t="str">
        <f>IFERROR(VLOOKUP($Z$3&amp;$V314,PRM!$Q$3:$T$31,3,FALSE),"")</f>
        <v/>
      </c>
      <c r="AG314" s="12" t="str">
        <f>IFERROR(IF($AF314=0,0,MATCH($Z$3,PRM!$U$3:'PRM'!$U$50,0)),"")</f>
        <v/>
      </c>
      <c r="AH314" s="12" t="str">
        <f>IF($Z$3="","",(IF($AF314=0,0,COUNTIF(PRM!$U$3:'PRM'!$U$50,$Z$3))))</f>
        <v/>
      </c>
      <c r="AI314" s="12" t="str">
        <f>IFERROR(VLOOKUP($Z$3&amp;$V314,PRM!$Q$3:$T$31,4,FALSE),"")</f>
        <v/>
      </c>
      <c r="AJ314" s="12" t="str">
        <f>IFERROR(IF($AI314=0,0,MATCH($Z$3,PRM!$Z$3:'PRM'!$Z$95,0)),"")</f>
        <v/>
      </c>
      <c r="AK314" s="12" t="str">
        <f>IF($Z$3="","",IF($AI314=0,0,COUNTIF(PRM!$Z$3:'PRM'!$Z$95,$Z$3)))</f>
        <v/>
      </c>
      <c r="AL314" s="12">
        <f t="shared" si="101"/>
        <v>0</v>
      </c>
      <c r="AM314" s="12">
        <f t="shared" si="102"/>
        <v>0</v>
      </c>
      <c r="AN314" s="12">
        <f t="shared" si="103"/>
        <v>0</v>
      </c>
      <c r="AO314" s="12">
        <f t="shared" si="104"/>
        <v>0</v>
      </c>
      <c r="AP314" s="12">
        <f t="shared" si="92"/>
        <v>0</v>
      </c>
      <c r="AQ314" s="12">
        <f t="shared" si="93"/>
        <v>0</v>
      </c>
      <c r="AR314" s="12">
        <f t="shared" si="94"/>
        <v>0</v>
      </c>
      <c r="AS314" s="12">
        <f t="shared" si="95"/>
        <v>0</v>
      </c>
      <c r="AT314" s="12">
        <f t="shared" si="96"/>
        <v>0</v>
      </c>
      <c r="AU314" s="12" t="e">
        <f>IF(#REF!&lt;&gt;"",IF(AA314="",1,0),0)</f>
        <v>#REF!</v>
      </c>
      <c r="AV314" s="12">
        <f t="shared" si="97"/>
        <v>0</v>
      </c>
      <c r="AW314" s="12">
        <f t="shared" si="98"/>
        <v>0</v>
      </c>
      <c r="AX314" s="12">
        <f t="shared" si="99"/>
        <v>0</v>
      </c>
      <c r="AY314" s="12">
        <f t="shared" si="105"/>
        <v>0</v>
      </c>
      <c r="AZ314" s="12">
        <f t="shared" si="106"/>
        <v>0</v>
      </c>
      <c r="BA314" s="12">
        <f t="shared" si="107"/>
        <v>0</v>
      </c>
      <c r="BB314" s="12">
        <f t="shared" si="108"/>
        <v>0</v>
      </c>
      <c r="BC314" s="12">
        <f t="shared" si="109"/>
        <v>0</v>
      </c>
      <c r="BD314" s="12">
        <f t="shared" si="110"/>
        <v>0</v>
      </c>
      <c r="BE314" s="12">
        <f t="shared" si="111"/>
        <v>0</v>
      </c>
      <c r="BF314" s="12">
        <f t="shared" si="112"/>
        <v>0</v>
      </c>
      <c r="BG314" s="12">
        <f t="shared" si="113"/>
        <v>0</v>
      </c>
      <c r="BH314" s="12">
        <f t="shared" si="114"/>
        <v>0</v>
      </c>
    </row>
    <row r="315" spans="1:60" ht="27.75" customHeight="1">
      <c r="A315" s="45" t="str">
        <f t="shared" si="100"/>
        <v/>
      </c>
      <c r="B315" s="60"/>
      <c r="C315" s="61"/>
      <c r="D315" s="62"/>
      <c r="E315" s="63"/>
      <c r="F315" s="37"/>
      <c r="G315" s="36"/>
      <c r="H315" s="38"/>
      <c r="I315" s="38"/>
      <c r="J315" s="35"/>
      <c r="L315" s="39"/>
      <c r="M315" s="39"/>
      <c r="N315" s="62"/>
      <c r="O315" s="64"/>
      <c r="P315" s="64"/>
      <c r="Q315" s="65"/>
      <c r="R315" s="39"/>
      <c r="S315" s="46"/>
      <c r="T315" s="46"/>
      <c r="U315" s="39"/>
      <c r="V315" s="40"/>
      <c r="W315" s="40"/>
      <c r="X315" s="40"/>
      <c r="Y315" s="12" t="str">
        <f>IFERROR(VLOOKUP($F315,PRM!$G$3:$H$5,2,FALSE),"")</f>
        <v/>
      </c>
      <c r="Z315" s="12" t="str">
        <f>IFERROR(VLOOKUP($G315,PRM!$I$3:$J$5,2,FALSE),"")</f>
        <v/>
      </c>
      <c r="AA315" s="12" t="str">
        <f>IFERROR(VLOOKUP(#REF!,PRM!$K$3:$L$4,2,FALSE),"")</f>
        <v/>
      </c>
      <c r="AB315" s="12" t="str">
        <f>IFERROR(VLOOKUP($N315,PRM!$M$3:$N$50,2,FALSE),"")</f>
        <v/>
      </c>
      <c r="AC315" s="12" t="str">
        <f>IFERROR(VLOOKUP($Z$3&amp;$V315,PRM!$Q$3:$R$31,2,FALSE),"")</f>
        <v/>
      </c>
      <c r="AD315" s="12">
        <f>IFERROR(VLOOKUP($Z$3&amp;$W315,PRM!$X$3:$Y$50,2,FALSE),"")</f>
        <v>0</v>
      </c>
      <c r="AE315" s="12">
        <f>IFERROR(VLOOKUP($Z$3&amp;$X315,PRM!$AC$3:$AD$45,2,FALSE),"")</f>
        <v>0</v>
      </c>
      <c r="AF315" s="12" t="str">
        <f>IFERROR(VLOOKUP($Z$3&amp;$V315,PRM!$Q$3:$T$31,3,FALSE),"")</f>
        <v/>
      </c>
      <c r="AG315" s="12" t="str">
        <f>IFERROR(IF($AF315=0,0,MATCH($Z$3,PRM!$U$3:'PRM'!$U$50,0)),"")</f>
        <v/>
      </c>
      <c r="AH315" s="12" t="str">
        <f>IF($Z$3="","",(IF($AF315=0,0,COUNTIF(PRM!$U$3:'PRM'!$U$50,$Z$3))))</f>
        <v/>
      </c>
      <c r="AI315" s="12" t="str">
        <f>IFERROR(VLOOKUP($Z$3&amp;$V315,PRM!$Q$3:$T$31,4,FALSE),"")</f>
        <v/>
      </c>
      <c r="AJ315" s="12" t="str">
        <f>IFERROR(IF($AI315=0,0,MATCH($Z$3,PRM!$Z$3:'PRM'!$Z$95,0)),"")</f>
        <v/>
      </c>
      <c r="AK315" s="12" t="str">
        <f>IF($Z$3="","",IF($AI315=0,0,COUNTIF(PRM!$Z$3:'PRM'!$Z$95,$Z$3)))</f>
        <v/>
      </c>
      <c r="AL315" s="12">
        <f t="shared" si="101"/>
        <v>0</v>
      </c>
      <c r="AM315" s="12">
        <f t="shared" si="102"/>
        <v>0</v>
      </c>
      <c r="AN315" s="12">
        <f t="shared" si="103"/>
        <v>0</v>
      </c>
      <c r="AO315" s="12">
        <f t="shared" si="104"/>
        <v>0</v>
      </c>
      <c r="AP315" s="12">
        <f t="shared" si="92"/>
        <v>0</v>
      </c>
      <c r="AQ315" s="12">
        <f t="shared" si="93"/>
        <v>0</v>
      </c>
      <c r="AR315" s="12">
        <f t="shared" si="94"/>
        <v>0</v>
      </c>
      <c r="AS315" s="12">
        <f t="shared" si="95"/>
        <v>0</v>
      </c>
      <c r="AT315" s="12">
        <f t="shared" si="96"/>
        <v>0</v>
      </c>
      <c r="AU315" s="12" t="e">
        <f>IF(#REF!&lt;&gt;"",IF(AA315="",1,0),0)</f>
        <v>#REF!</v>
      </c>
      <c r="AV315" s="12">
        <f t="shared" si="97"/>
        <v>0</v>
      </c>
      <c r="AW315" s="12">
        <f t="shared" si="98"/>
        <v>0</v>
      </c>
      <c r="AX315" s="12">
        <f t="shared" si="99"/>
        <v>0</v>
      </c>
      <c r="AY315" s="12">
        <f t="shared" si="105"/>
        <v>0</v>
      </c>
      <c r="AZ315" s="12">
        <f t="shared" si="106"/>
        <v>0</v>
      </c>
      <c r="BA315" s="12">
        <f t="shared" si="107"/>
        <v>0</v>
      </c>
      <c r="BB315" s="12">
        <f t="shared" si="108"/>
        <v>0</v>
      </c>
      <c r="BC315" s="12">
        <f t="shared" si="109"/>
        <v>0</v>
      </c>
      <c r="BD315" s="12">
        <f t="shared" si="110"/>
        <v>0</v>
      </c>
      <c r="BE315" s="12">
        <f t="shared" si="111"/>
        <v>0</v>
      </c>
      <c r="BF315" s="12">
        <f t="shared" si="112"/>
        <v>0</v>
      </c>
      <c r="BG315" s="12">
        <f t="shared" si="113"/>
        <v>0</v>
      </c>
      <c r="BH315" s="12">
        <f t="shared" si="114"/>
        <v>0</v>
      </c>
    </row>
    <row r="316" spans="1:60" ht="27.75" customHeight="1">
      <c r="A316" s="45" t="str">
        <f t="shared" si="100"/>
        <v/>
      </c>
      <c r="B316" s="60"/>
      <c r="C316" s="61"/>
      <c r="D316" s="62"/>
      <c r="E316" s="63"/>
      <c r="F316" s="37"/>
      <c r="G316" s="36"/>
      <c r="H316" s="38"/>
      <c r="I316" s="38"/>
      <c r="J316" s="35"/>
      <c r="L316" s="39"/>
      <c r="M316" s="39"/>
      <c r="N316" s="62"/>
      <c r="O316" s="64"/>
      <c r="P316" s="64"/>
      <c r="Q316" s="65"/>
      <c r="R316" s="39"/>
      <c r="S316" s="46"/>
      <c r="T316" s="46"/>
      <c r="U316" s="39"/>
      <c r="V316" s="40"/>
      <c r="W316" s="40"/>
      <c r="X316" s="40"/>
      <c r="Y316" s="12" t="str">
        <f>IFERROR(VLOOKUP($F316,PRM!$G$3:$H$5,2,FALSE),"")</f>
        <v/>
      </c>
      <c r="Z316" s="12" t="str">
        <f>IFERROR(VLOOKUP($G316,PRM!$I$3:$J$5,2,FALSE),"")</f>
        <v/>
      </c>
      <c r="AA316" s="12" t="str">
        <f>IFERROR(VLOOKUP(#REF!,PRM!$K$3:$L$4,2,FALSE),"")</f>
        <v/>
      </c>
      <c r="AB316" s="12" t="str">
        <f>IFERROR(VLOOKUP($N316,PRM!$M$3:$N$50,2,FALSE),"")</f>
        <v/>
      </c>
      <c r="AC316" s="12" t="str">
        <f>IFERROR(VLOOKUP($Z$3&amp;$V316,PRM!$Q$3:$R$31,2,FALSE),"")</f>
        <v/>
      </c>
      <c r="AD316" s="12">
        <f>IFERROR(VLOOKUP($Z$3&amp;$W316,PRM!$X$3:$Y$50,2,FALSE),"")</f>
        <v>0</v>
      </c>
      <c r="AE316" s="12">
        <f>IFERROR(VLOOKUP($Z$3&amp;$X316,PRM!$AC$3:$AD$45,2,FALSE),"")</f>
        <v>0</v>
      </c>
      <c r="AF316" s="12" t="str">
        <f>IFERROR(VLOOKUP($Z$3&amp;$V316,PRM!$Q$3:$T$31,3,FALSE),"")</f>
        <v/>
      </c>
      <c r="AG316" s="12" t="str">
        <f>IFERROR(IF($AF316=0,0,MATCH($Z$3,PRM!$U$3:'PRM'!$U$50,0)),"")</f>
        <v/>
      </c>
      <c r="AH316" s="12" t="str">
        <f>IF($Z$3="","",(IF($AF316=0,0,COUNTIF(PRM!$U$3:'PRM'!$U$50,$Z$3))))</f>
        <v/>
      </c>
      <c r="AI316" s="12" t="str">
        <f>IFERROR(VLOOKUP($Z$3&amp;$V316,PRM!$Q$3:$T$31,4,FALSE),"")</f>
        <v/>
      </c>
      <c r="AJ316" s="12" t="str">
        <f>IFERROR(IF($AI316=0,0,MATCH($Z$3,PRM!$Z$3:'PRM'!$Z$95,0)),"")</f>
        <v/>
      </c>
      <c r="AK316" s="12" t="str">
        <f>IF($Z$3="","",IF($AI316=0,0,COUNTIF(PRM!$Z$3:'PRM'!$Z$95,$Z$3)))</f>
        <v/>
      </c>
      <c r="AL316" s="12">
        <f t="shared" si="101"/>
        <v>0</v>
      </c>
      <c r="AM316" s="12">
        <f t="shared" si="102"/>
        <v>0</v>
      </c>
      <c r="AN316" s="12">
        <f t="shared" si="103"/>
        <v>0</v>
      </c>
      <c r="AO316" s="12">
        <f t="shared" si="104"/>
        <v>0</v>
      </c>
      <c r="AP316" s="12">
        <f t="shared" si="92"/>
        <v>0</v>
      </c>
      <c r="AQ316" s="12">
        <f t="shared" si="93"/>
        <v>0</v>
      </c>
      <c r="AR316" s="12">
        <f t="shared" si="94"/>
        <v>0</v>
      </c>
      <c r="AS316" s="12">
        <f t="shared" si="95"/>
        <v>0</v>
      </c>
      <c r="AT316" s="12">
        <f t="shared" si="96"/>
        <v>0</v>
      </c>
      <c r="AU316" s="12" t="e">
        <f>IF(#REF!&lt;&gt;"",IF(AA316="",1,0),0)</f>
        <v>#REF!</v>
      </c>
      <c r="AV316" s="12">
        <f t="shared" si="97"/>
        <v>0</v>
      </c>
      <c r="AW316" s="12">
        <f t="shared" si="98"/>
        <v>0</v>
      </c>
      <c r="AX316" s="12">
        <f t="shared" si="99"/>
        <v>0</v>
      </c>
      <c r="AY316" s="12">
        <f t="shared" si="105"/>
        <v>0</v>
      </c>
      <c r="AZ316" s="12">
        <f t="shared" si="106"/>
        <v>0</v>
      </c>
      <c r="BA316" s="12">
        <f t="shared" si="107"/>
        <v>0</v>
      </c>
      <c r="BB316" s="12">
        <f t="shared" si="108"/>
        <v>0</v>
      </c>
      <c r="BC316" s="12">
        <f t="shared" si="109"/>
        <v>0</v>
      </c>
      <c r="BD316" s="12">
        <f t="shared" si="110"/>
        <v>0</v>
      </c>
      <c r="BE316" s="12">
        <f t="shared" si="111"/>
        <v>0</v>
      </c>
      <c r="BF316" s="12">
        <f t="shared" si="112"/>
        <v>0</v>
      </c>
      <c r="BG316" s="12">
        <f t="shared" si="113"/>
        <v>0</v>
      </c>
      <c r="BH316" s="12">
        <f t="shared" si="114"/>
        <v>0</v>
      </c>
    </row>
    <row r="317" spans="1:60" ht="27.75" customHeight="1">
      <c r="A317" s="45" t="str">
        <f t="shared" si="100"/>
        <v/>
      </c>
      <c r="B317" s="60"/>
      <c r="C317" s="61"/>
      <c r="D317" s="62"/>
      <c r="E317" s="63"/>
      <c r="F317" s="37"/>
      <c r="G317" s="36"/>
      <c r="H317" s="38"/>
      <c r="I317" s="38"/>
      <c r="J317" s="35"/>
      <c r="L317" s="39"/>
      <c r="M317" s="39"/>
      <c r="N317" s="62"/>
      <c r="O317" s="64"/>
      <c r="P317" s="64"/>
      <c r="Q317" s="65"/>
      <c r="R317" s="39"/>
      <c r="S317" s="46"/>
      <c r="T317" s="46"/>
      <c r="U317" s="39"/>
      <c r="V317" s="40"/>
      <c r="W317" s="40"/>
      <c r="X317" s="40"/>
      <c r="Y317" s="12" t="str">
        <f>IFERROR(VLOOKUP($F317,PRM!$G$3:$H$5,2,FALSE),"")</f>
        <v/>
      </c>
      <c r="Z317" s="12" t="str">
        <f>IFERROR(VLOOKUP($G317,PRM!$I$3:$J$5,2,FALSE),"")</f>
        <v/>
      </c>
      <c r="AA317" s="12" t="str">
        <f>IFERROR(VLOOKUP(#REF!,PRM!$K$3:$L$4,2,FALSE),"")</f>
        <v/>
      </c>
      <c r="AB317" s="12" t="str">
        <f>IFERROR(VLOOKUP($N317,PRM!$M$3:$N$50,2,FALSE),"")</f>
        <v/>
      </c>
      <c r="AC317" s="12" t="str">
        <f>IFERROR(VLOOKUP($Z$3&amp;$V317,PRM!$Q$3:$R$31,2,FALSE),"")</f>
        <v/>
      </c>
      <c r="AD317" s="12">
        <f>IFERROR(VLOOKUP($Z$3&amp;$W317,PRM!$X$3:$Y$50,2,FALSE),"")</f>
        <v>0</v>
      </c>
      <c r="AE317" s="12">
        <f>IFERROR(VLOOKUP($Z$3&amp;$X317,PRM!$AC$3:$AD$45,2,FALSE),"")</f>
        <v>0</v>
      </c>
      <c r="AF317" s="12" t="str">
        <f>IFERROR(VLOOKUP($Z$3&amp;$V317,PRM!$Q$3:$T$31,3,FALSE),"")</f>
        <v/>
      </c>
      <c r="AG317" s="12" t="str">
        <f>IFERROR(IF($AF317=0,0,MATCH($Z$3,PRM!$U$3:'PRM'!$U$50,0)),"")</f>
        <v/>
      </c>
      <c r="AH317" s="12" t="str">
        <f>IF($Z$3="","",(IF($AF317=0,0,COUNTIF(PRM!$U$3:'PRM'!$U$50,$Z$3))))</f>
        <v/>
      </c>
      <c r="AI317" s="12" t="str">
        <f>IFERROR(VLOOKUP($Z$3&amp;$V317,PRM!$Q$3:$T$31,4,FALSE),"")</f>
        <v/>
      </c>
      <c r="AJ317" s="12" t="str">
        <f>IFERROR(IF($AI317=0,0,MATCH($Z$3,PRM!$Z$3:'PRM'!$Z$95,0)),"")</f>
        <v/>
      </c>
      <c r="AK317" s="12" t="str">
        <f>IF($Z$3="","",IF($AI317=0,0,COUNTIF(PRM!$Z$3:'PRM'!$Z$95,$Z$3)))</f>
        <v/>
      </c>
      <c r="AL317" s="12">
        <f t="shared" si="101"/>
        <v>0</v>
      </c>
      <c r="AM317" s="12">
        <f t="shared" si="102"/>
        <v>0</v>
      </c>
      <c r="AN317" s="12">
        <f t="shared" si="103"/>
        <v>0</v>
      </c>
      <c r="AO317" s="12">
        <f t="shared" si="104"/>
        <v>0</v>
      </c>
      <c r="AP317" s="12">
        <f t="shared" si="92"/>
        <v>0</v>
      </c>
      <c r="AQ317" s="12">
        <f t="shared" si="93"/>
        <v>0</v>
      </c>
      <c r="AR317" s="12">
        <f t="shared" si="94"/>
        <v>0</v>
      </c>
      <c r="AS317" s="12">
        <f t="shared" si="95"/>
        <v>0</v>
      </c>
      <c r="AT317" s="12">
        <f t="shared" si="96"/>
        <v>0</v>
      </c>
      <c r="AU317" s="12" t="e">
        <f>IF(#REF!&lt;&gt;"",IF(AA317="",1,0),0)</f>
        <v>#REF!</v>
      </c>
      <c r="AV317" s="12">
        <f t="shared" si="97"/>
        <v>0</v>
      </c>
      <c r="AW317" s="12">
        <f t="shared" si="98"/>
        <v>0</v>
      </c>
      <c r="AX317" s="12">
        <f t="shared" si="99"/>
        <v>0</v>
      </c>
      <c r="AY317" s="12">
        <f t="shared" si="105"/>
        <v>0</v>
      </c>
      <c r="AZ317" s="12">
        <f t="shared" si="106"/>
        <v>0</v>
      </c>
      <c r="BA317" s="12">
        <f t="shared" si="107"/>
        <v>0</v>
      </c>
      <c r="BB317" s="12">
        <f t="shared" si="108"/>
        <v>0</v>
      </c>
      <c r="BC317" s="12">
        <f t="shared" si="109"/>
        <v>0</v>
      </c>
      <c r="BD317" s="12">
        <f t="shared" si="110"/>
        <v>0</v>
      </c>
      <c r="BE317" s="12">
        <f t="shared" si="111"/>
        <v>0</v>
      </c>
      <c r="BF317" s="12">
        <f t="shared" si="112"/>
        <v>0</v>
      </c>
      <c r="BG317" s="12">
        <f t="shared" si="113"/>
        <v>0</v>
      </c>
      <c r="BH317" s="12">
        <f t="shared" si="114"/>
        <v>0</v>
      </c>
    </row>
    <row r="318" spans="1:60" ht="27.75" customHeight="1">
      <c r="A318" s="45" t="str">
        <f t="shared" si="100"/>
        <v/>
      </c>
      <c r="B318" s="60"/>
      <c r="C318" s="61"/>
      <c r="D318" s="62"/>
      <c r="E318" s="63"/>
      <c r="F318" s="37"/>
      <c r="G318" s="36"/>
      <c r="H318" s="38"/>
      <c r="I318" s="38"/>
      <c r="J318" s="35"/>
      <c r="L318" s="39"/>
      <c r="M318" s="39"/>
      <c r="N318" s="62"/>
      <c r="O318" s="64"/>
      <c r="P318" s="64"/>
      <c r="Q318" s="65"/>
      <c r="R318" s="39"/>
      <c r="S318" s="46"/>
      <c r="T318" s="46"/>
      <c r="U318" s="39"/>
      <c r="V318" s="40"/>
      <c r="W318" s="40"/>
      <c r="X318" s="40"/>
      <c r="Y318" s="12" t="str">
        <f>IFERROR(VLOOKUP($F318,PRM!$G$3:$H$5,2,FALSE),"")</f>
        <v/>
      </c>
      <c r="Z318" s="12" t="str">
        <f>IFERROR(VLOOKUP($G318,PRM!$I$3:$J$5,2,FALSE),"")</f>
        <v/>
      </c>
      <c r="AA318" s="12" t="str">
        <f>IFERROR(VLOOKUP(#REF!,PRM!$K$3:$L$4,2,FALSE),"")</f>
        <v/>
      </c>
      <c r="AB318" s="12" t="str">
        <f>IFERROR(VLOOKUP($N318,PRM!$M$3:$N$50,2,FALSE),"")</f>
        <v/>
      </c>
      <c r="AC318" s="12" t="str">
        <f>IFERROR(VLOOKUP($Z$3&amp;$V318,PRM!$Q$3:$R$31,2,FALSE),"")</f>
        <v/>
      </c>
      <c r="AD318" s="12">
        <f>IFERROR(VLOOKUP($Z$3&amp;$W318,PRM!$X$3:$Y$50,2,FALSE),"")</f>
        <v>0</v>
      </c>
      <c r="AE318" s="12">
        <f>IFERROR(VLOOKUP($Z$3&amp;$X318,PRM!$AC$3:$AD$45,2,FALSE),"")</f>
        <v>0</v>
      </c>
      <c r="AF318" s="12" t="str">
        <f>IFERROR(VLOOKUP($Z$3&amp;$V318,PRM!$Q$3:$T$31,3,FALSE),"")</f>
        <v/>
      </c>
      <c r="AG318" s="12" t="str">
        <f>IFERROR(IF($AF318=0,0,MATCH($Z$3,PRM!$U$3:'PRM'!$U$50,0)),"")</f>
        <v/>
      </c>
      <c r="AH318" s="12" t="str">
        <f>IF($Z$3="","",(IF($AF318=0,0,COUNTIF(PRM!$U$3:'PRM'!$U$50,$Z$3))))</f>
        <v/>
      </c>
      <c r="AI318" s="12" t="str">
        <f>IFERROR(VLOOKUP($Z$3&amp;$V318,PRM!$Q$3:$T$31,4,FALSE),"")</f>
        <v/>
      </c>
      <c r="AJ318" s="12" t="str">
        <f>IFERROR(IF($AI318=0,0,MATCH($Z$3,PRM!$Z$3:'PRM'!$Z$95,0)),"")</f>
        <v/>
      </c>
      <c r="AK318" s="12" t="str">
        <f>IF($Z$3="","",IF($AI318=0,0,COUNTIF(PRM!$Z$3:'PRM'!$Z$95,$Z$3)))</f>
        <v/>
      </c>
      <c r="AL318" s="12">
        <f t="shared" si="101"/>
        <v>0</v>
      </c>
      <c r="AM318" s="12">
        <f t="shared" si="102"/>
        <v>0</v>
      </c>
      <c r="AN318" s="12">
        <f t="shared" si="103"/>
        <v>0</v>
      </c>
      <c r="AO318" s="12">
        <f t="shared" si="104"/>
        <v>0</v>
      </c>
      <c r="AP318" s="12">
        <f t="shared" si="92"/>
        <v>0</v>
      </c>
      <c r="AQ318" s="12">
        <f t="shared" si="93"/>
        <v>0</v>
      </c>
      <c r="AR318" s="12">
        <f t="shared" si="94"/>
        <v>0</v>
      </c>
      <c r="AS318" s="12">
        <f t="shared" si="95"/>
        <v>0</v>
      </c>
      <c r="AT318" s="12">
        <f t="shared" si="96"/>
        <v>0</v>
      </c>
      <c r="AU318" s="12" t="e">
        <f>IF(#REF!&lt;&gt;"",IF(AA318="",1,0),0)</f>
        <v>#REF!</v>
      </c>
      <c r="AV318" s="12">
        <f t="shared" si="97"/>
        <v>0</v>
      </c>
      <c r="AW318" s="12">
        <f t="shared" si="98"/>
        <v>0</v>
      </c>
      <c r="AX318" s="12">
        <f t="shared" si="99"/>
        <v>0</v>
      </c>
      <c r="AY318" s="12">
        <f t="shared" si="105"/>
        <v>0</v>
      </c>
      <c r="AZ318" s="12">
        <f t="shared" si="106"/>
        <v>0</v>
      </c>
      <c r="BA318" s="12">
        <f t="shared" si="107"/>
        <v>0</v>
      </c>
      <c r="BB318" s="12">
        <f t="shared" si="108"/>
        <v>0</v>
      </c>
      <c r="BC318" s="12">
        <f t="shared" si="109"/>
        <v>0</v>
      </c>
      <c r="BD318" s="12">
        <f t="shared" si="110"/>
        <v>0</v>
      </c>
      <c r="BE318" s="12">
        <f t="shared" si="111"/>
        <v>0</v>
      </c>
      <c r="BF318" s="12">
        <f t="shared" si="112"/>
        <v>0</v>
      </c>
      <c r="BG318" s="12">
        <f t="shared" si="113"/>
        <v>0</v>
      </c>
      <c r="BH318" s="12">
        <f t="shared" si="114"/>
        <v>0</v>
      </c>
    </row>
    <row r="319" spans="1:60" ht="27.75" customHeight="1">
      <c r="A319" s="45" t="str">
        <f t="shared" si="100"/>
        <v/>
      </c>
      <c r="B319" s="60"/>
      <c r="C319" s="61"/>
      <c r="D319" s="62"/>
      <c r="E319" s="63"/>
      <c r="F319" s="37"/>
      <c r="G319" s="36"/>
      <c r="H319" s="38"/>
      <c r="I319" s="38"/>
      <c r="J319" s="35"/>
      <c r="L319" s="39"/>
      <c r="M319" s="39"/>
      <c r="N319" s="62"/>
      <c r="O319" s="64"/>
      <c r="P319" s="64"/>
      <c r="Q319" s="65"/>
      <c r="R319" s="39"/>
      <c r="S319" s="46"/>
      <c r="T319" s="46"/>
      <c r="U319" s="39"/>
      <c r="V319" s="40"/>
      <c r="W319" s="40"/>
      <c r="X319" s="40"/>
      <c r="Y319" s="12" t="str">
        <f>IFERROR(VLOOKUP($F319,PRM!$G$3:$H$5,2,FALSE),"")</f>
        <v/>
      </c>
      <c r="Z319" s="12" t="str">
        <f>IFERROR(VLOOKUP($G319,PRM!$I$3:$J$5,2,FALSE),"")</f>
        <v/>
      </c>
      <c r="AA319" s="12" t="str">
        <f>IFERROR(VLOOKUP(#REF!,PRM!$K$3:$L$4,2,FALSE),"")</f>
        <v/>
      </c>
      <c r="AB319" s="12" t="str">
        <f>IFERROR(VLOOKUP($N319,PRM!$M$3:$N$50,2,FALSE),"")</f>
        <v/>
      </c>
      <c r="AC319" s="12" t="str">
        <f>IFERROR(VLOOKUP($Z$3&amp;$V319,PRM!$Q$3:$R$31,2,FALSE),"")</f>
        <v/>
      </c>
      <c r="AD319" s="12">
        <f>IFERROR(VLOOKUP($Z$3&amp;$W319,PRM!$X$3:$Y$50,2,FALSE),"")</f>
        <v>0</v>
      </c>
      <c r="AE319" s="12">
        <f>IFERROR(VLOOKUP($Z$3&amp;$X319,PRM!$AC$3:$AD$45,2,FALSE),"")</f>
        <v>0</v>
      </c>
      <c r="AF319" s="12" t="str">
        <f>IFERROR(VLOOKUP($Z$3&amp;$V319,PRM!$Q$3:$T$31,3,FALSE),"")</f>
        <v/>
      </c>
      <c r="AG319" s="12" t="str">
        <f>IFERROR(IF($AF319=0,0,MATCH($Z$3,PRM!$U$3:'PRM'!$U$50,0)),"")</f>
        <v/>
      </c>
      <c r="AH319" s="12" t="str">
        <f>IF($Z$3="","",(IF($AF319=0,0,COUNTIF(PRM!$U$3:'PRM'!$U$50,$Z$3))))</f>
        <v/>
      </c>
      <c r="AI319" s="12" t="str">
        <f>IFERROR(VLOOKUP($Z$3&amp;$V319,PRM!$Q$3:$T$31,4,FALSE),"")</f>
        <v/>
      </c>
      <c r="AJ319" s="12" t="str">
        <f>IFERROR(IF($AI319=0,0,MATCH($Z$3,PRM!$Z$3:'PRM'!$Z$95,0)),"")</f>
        <v/>
      </c>
      <c r="AK319" s="12" t="str">
        <f>IF($Z$3="","",IF($AI319=0,0,COUNTIF(PRM!$Z$3:'PRM'!$Z$95,$Z$3)))</f>
        <v/>
      </c>
      <c r="AL319" s="12">
        <f t="shared" si="101"/>
        <v>0</v>
      </c>
      <c r="AM319" s="12">
        <f t="shared" si="102"/>
        <v>0</v>
      </c>
      <c r="AN319" s="12">
        <f t="shared" si="103"/>
        <v>0</v>
      </c>
      <c r="AO319" s="12">
        <f t="shared" si="104"/>
        <v>0</v>
      </c>
      <c r="AP319" s="12">
        <f t="shared" si="92"/>
        <v>0</v>
      </c>
      <c r="AQ319" s="12">
        <f t="shared" si="93"/>
        <v>0</v>
      </c>
      <c r="AR319" s="12">
        <f t="shared" si="94"/>
        <v>0</v>
      </c>
      <c r="AS319" s="12">
        <f t="shared" si="95"/>
        <v>0</v>
      </c>
      <c r="AT319" s="12">
        <f t="shared" si="96"/>
        <v>0</v>
      </c>
      <c r="AU319" s="12" t="e">
        <f>IF(#REF!&lt;&gt;"",IF(AA319="",1,0),0)</f>
        <v>#REF!</v>
      </c>
      <c r="AV319" s="12">
        <f t="shared" si="97"/>
        <v>0</v>
      </c>
      <c r="AW319" s="12">
        <f t="shared" si="98"/>
        <v>0</v>
      </c>
      <c r="AX319" s="12">
        <f t="shared" si="99"/>
        <v>0</v>
      </c>
      <c r="AY319" s="12">
        <f t="shared" si="105"/>
        <v>0</v>
      </c>
      <c r="AZ319" s="12">
        <f t="shared" si="106"/>
        <v>0</v>
      </c>
      <c r="BA319" s="12">
        <f t="shared" si="107"/>
        <v>0</v>
      </c>
      <c r="BB319" s="12">
        <f t="shared" si="108"/>
        <v>0</v>
      </c>
      <c r="BC319" s="12">
        <f t="shared" si="109"/>
        <v>0</v>
      </c>
      <c r="BD319" s="12">
        <f t="shared" si="110"/>
        <v>0</v>
      </c>
      <c r="BE319" s="12">
        <f t="shared" si="111"/>
        <v>0</v>
      </c>
      <c r="BF319" s="12">
        <f t="shared" si="112"/>
        <v>0</v>
      </c>
      <c r="BG319" s="12">
        <f t="shared" si="113"/>
        <v>0</v>
      </c>
      <c r="BH319" s="12">
        <f t="shared" si="114"/>
        <v>0</v>
      </c>
    </row>
    <row r="320" spans="1:60" ht="27.75" customHeight="1">
      <c r="A320" s="45" t="str">
        <f t="shared" si="100"/>
        <v/>
      </c>
      <c r="B320" s="60"/>
      <c r="C320" s="61"/>
      <c r="D320" s="62"/>
      <c r="E320" s="63"/>
      <c r="F320" s="37"/>
      <c r="G320" s="36"/>
      <c r="H320" s="38"/>
      <c r="I320" s="38"/>
      <c r="J320" s="35"/>
      <c r="L320" s="39"/>
      <c r="M320" s="39"/>
      <c r="N320" s="62"/>
      <c r="O320" s="64"/>
      <c r="P320" s="64"/>
      <c r="Q320" s="65"/>
      <c r="R320" s="39"/>
      <c r="S320" s="46"/>
      <c r="T320" s="46"/>
      <c r="U320" s="39"/>
      <c r="V320" s="40"/>
      <c r="W320" s="40"/>
      <c r="X320" s="40"/>
      <c r="Y320" s="12" t="str">
        <f>IFERROR(VLOOKUP($F320,PRM!$G$3:$H$5,2,FALSE),"")</f>
        <v/>
      </c>
      <c r="Z320" s="12" t="str">
        <f>IFERROR(VLOOKUP($G320,PRM!$I$3:$J$5,2,FALSE),"")</f>
        <v/>
      </c>
      <c r="AA320" s="12" t="str">
        <f>IFERROR(VLOOKUP(#REF!,PRM!$K$3:$L$4,2,FALSE),"")</f>
        <v/>
      </c>
      <c r="AB320" s="12" t="str">
        <f>IFERROR(VLOOKUP($N320,PRM!$M$3:$N$50,2,FALSE),"")</f>
        <v/>
      </c>
      <c r="AC320" s="12" t="str">
        <f>IFERROR(VLOOKUP($Z$3&amp;$V320,PRM!$Q$3:$R$31,2,FALSE),"")</f>
        <v/>
      </c>
      <c r="AD320" s="12">
        <f>IFERROR(VLOOKUP($Z$3&amp;$W320,PRM!$X$3:$Y$50,2,FALSE),"")</f>
        <v>0</v>
      </c>
      <c r="AE320" s="12">
        <f>IFERROR(VLOOKUP($Z$3&amp;$X320,PRM!$AC$3:$AD$45,2,FALSE),"")</f>
        <v>0</v>
      </c>
      <c r="AF320" s="12" t="str">
        <f>IFERROR(VLOOKUP($Z$3&amp;$V320,PRM!$Q$3:$T$31,3,FALSE),"")</f>
        <v/>
      </c>
      <c r="AG320" s="12" t="str">
        <f>IFERROR(IF($AF320=0,0,MATCH($Z$3,PRM!$U$3:'PRM'!$U$50,0)),"")</f>
        <v/>
      </c>
      <c r="AH320" s="12" t="str">
        <f>IF($Z$3="","",(IF($AF320=0,0,COUNTIF(PRM!$U$3:'PRM'!$U$50,$Z$3))))</f>
        <v/>
      </c>
      <c r="AI320" s="12" t="str">
        <f>IFERROR(VLOOKUP($Z$3&amp;$V320,PRM!$Q$3:$T$31,4,FALSE),"")</f>
        <v/>
      </c>
      <c r="AJ320" s="12" t="str">
        <f>IFERROR(IF($AI320=0,0,MATCH($Z$3,PRM!$Z$3:'PRM'!$Z$95,0)),"")</f>
        <v/>
      </c>
      <c r="AK320" s="12" t="str">
        <f>IF($Z$3="","",IF($AI320=0,0,COUNTIF(PRM!$Z$3:'PRM'!$Z$95,$Z$3)))</f>
        <v/>
      </c>
      <c r="AL320" s="12">
        <f t="shared" si="101"/>
        <v>0</v>
      </c>
      <c r="AM320" s="12">
        <f t="shared" si="102"/>
        <v>0</v>
      </c>
      <c r="AN320" s="12">
        <f t="shared" si="103"/>
        <v>0</v>
      </c>
      <c r="AO320" s="12">
        <f t="shared" si="104"/>
        <v>0</v>
      </c>
      <c r="AP320" s="12">
        <f t="shared" si="92"/>
        <v>0</v>
      </c>
      <c r="AQ320" s="12">
        <f t="shared" si="93"/>
        <v>0</v>
      </c>
      <c r="AR320" s="12">
        <f t="shared" si="94"/>
        <v>0</v>
      </c>
      <c r="AS320" s="12">
        <f t="shared" si="95"/>
        <v>0</v>
      </c>
      <c r="AT320" s="12">
        <f t="shared" si="96"/>
        <v>0</v>
      </c>
      <c r="AU320" s="12" t="e">
        <f>IF(#REF!&lt;&gt;"",IF(AA320="",1,0),0)</f>
        <v>#REF!</v>
      </c>
      <c r="AV320" s="12">
        <f t="shared" si="97"/>
        <v>0</v>
      </c>
      <c r="AW320" s="12">
        <f t="shared" si="98"/>
        <v>0</v>
      </c>
      <c r="AX320" s="12">
        <f t="shared" si="99"/>
        <v>0</v>
      </c>
      <c r="AY320" s="12">
        <f t="shared" si="105"/>
        <v>0</v>
      </c>
      <c r="AZ320" s="12">
        <f t="shared" si="106"/>
        <v>0</v>
      </c>
      <c r="BA320" s="12">
        <f t="shared" si="107"/>
        <v>0</v>
      </c>
      <c r="BB320" s="12">
        <f t="shared" si="108"/>
        <v>0</v>
      </c>
      <c r="BC320" s="12">
        <f t="shared" si="109"/>
        <v>0</v>
      </c>
      <c r="BD320" s="12">
        <f t="shared" si="110"/>
        <v>0</v>
      </c>
      <c r="BE320" s="12">
        <f t="shared" si="111"/>
        <v>0</v>
      </c>
      <c r="BF320" s="12">
        <f t="shared" si="112"/>
        <v>0</v>
      </c>
      <c r="BG320" s="12">
        <f t="shared" si="113"/>
        <v>0</v>
      </c>
      <c r="BH320" s="12">
        <f t="shared" si="114"/>
        <v>0</v>
      </c>
    </row>
    <row r="321" spans="1:60" ht="27.75" customHeight="1">
      <c r="A321" s="45" t="str">
        <f t="shared" si="100"/>
        <v/>
      </c>
      <c r="B321" s="60"/>
      <c r="C321" s="61"/>
      <c r="D321" s="62"/>
      <c r="E321" s="63"/>
      <c r="F321" s="37"/>
      <c r="G321" s="36"/>
      <c r="H321" s="38"/>
      <c r="I321" s="38"/>
      <c r="J321" s="35"/>
      <c r="L321" s="39"/>
      <c r="M321" s="39"/>
      <c r="N321" s="62"/>
      <c r="O321" s="64"/>
      <c r="P321" s="64"/>
      <c r="Q321" s="65"/>
      <c r="R321" s="39"/>
      <c r="S321" s="46"/>
      <c r="T321" s="46"/>
      <c r="U321" s="39"/>
      <c r="V321" s="40"/>
      <c r="W321" s="40"/>
      <c r="X321" s="40"/>
      <c r="Y321" s="12" t="str">
        <f>IFERROR(VLOOKUP($F321,PRM!$G$3:$H$5,2,FALSE),"")</f>
        <v/>
      </c>
      <c r="Z321" s="12" t="str">
        <f>IFERROR(VLOOKUP($G321,PRM!$I$3:$J$5,2,FALSE),"")</f>
        <v/>
      </c>
      <c r="AA321" s="12" t="str">
        <f>IFERROR(VLOOKUP(#REF!,PRM!$K$3:$L$4,2,FALSE),"")</f>
        <v/>
      </c>
      <c r="AB321" s="12" t="str">
        <f>IFERROR(VLOOKUP($N321,PRM!$M$3:$N$50,2,FALSE),"")</f>
        <v/>
      </c>
      <c r="AC321" s="12" t="str">
        <f>IFERROR(VLOOKUP($Z$3&amp;$V321,PRM!$Q$3:$R$31,2,FALSE),"")</f>
        <v/>
      </c>
      <c r="AD321" s="12">
        <f>IFERROR(VLOOKUP($Z$3&amp;$W321,PRM!$X$3:$Y$50,2,FALSE),"")</f>
        <v>0</v>
      </c>
      <c r="AE321" s="12">
        <f>IFERROR(VLOOKUP($Z$3&amp;$X321,PRM!$AC$3:$AD$45,2,FALSE),"")</f>
        <v>0</v>
      </c>
      <c r="AF321" s="12" t="str">
        <f>IFERROR(VLOOKUP($Z$3&amp;$V321,PRM!$Q$3:$T$31,3,FALSE),"")</f>
        <v/>
      </c>
      <c r="AG321" s="12" t="str">
        <f>IFERROR(IF($AF321=0,0,MATCH($Z$3,PRM!$U$3:'PRM'!$U$50,0)),"")</f>
        <v/>
      </c>
      <c r="AH321" s="12" t="str">
        <f>IF($Z$3="","",(IF($AF321=0,0,COUNTIF(PRM!$U$3:'PRM'!$U$50,$Z$3))))</f>
        <v/>
      </c>
      <c r="AI321" s="12" t="str">
        <f>IFERROR(VLOOKUP($Z$3&amp;$V321,PRM!$Q$3:$T$31,4,FALSE),"")</f>
        <v/>
      </c>
      <c r="AJ321" s="12" t="str">
        <f>IFERROR(IF($AI321=0,0,MATCH($Z$3,PRM!$Z$3:'PRM'!$Z$95,0)),"")</f>
        <v/>
      </c>
      <c r="AK321" s="12" t="str">
        <f>IF($Z$3="","",IF($AI321=0,0,COUNTIF(PRM!$Z$3:'PRM'!$Z$95,$Z$3)))</f>
        <v/>
      </c>
      <c r="AL321" s="12">
        <f t="shared" si="101"/>
        <v>0</v>
      </c>
      <c r="AM321" s="12">
        <f t="shared" si="102"/>
        <v>0</v>
      </c>
      <c r="AN321" s="12">
        <f t="shared" si="103"/>
        <v>0</v>
      </c>
      <c r="AO321" s="12">
        <f t="shared" si="104"/>
        <v>0</v>
      </c>
      <c r="AP321" s="12">
        <f t="shared" si="92"/>
        <v>0</v>
      </c>
      <c r="AQ321" s="12">
        <f t="shared" si="93"/>
        <v>0</v>
      </c>
      <c r="AR321" s="12">
        <f t="shared" si="94"/>
        <v>0</v>
      </c>
      <c r="AS321" s="12">
        <f t="shared" si="95"/>
        <v>0</v>
      </c>
      <c r="AT321" s="12">
        <f t="shared" si="96"/>
        <v>0</v>
      </c>
      <c r="AU321" s="12" t="e">
        <f>IF(#REF!&lt;&gt;"",IF(AA321="",1,0),0)</f>
        <v>#REF!</v>
      </c>
      <c r="AV321" s="12">
        <f t="shared" si="97"/>
        <v>0</v>
      </c>
      <c r="AW321" s="12">
        <f t="shared" si="98"/>
        <v>0</v>
      </c>
      <c r="AX321" s="12">
        <f t="shared" si="99"/>
        <v>0</v>
      </c>
      <c r="AY321" s="12">
        <f t="shared" si="105"/>
        <v>0</v>
      </c>
      <c r="AZ321" s="12">
        <f t="shared" si="106"/>
        <v>0</v>
      </c>
      <c r="BA321" s="12">
        <f t="shared" si="107"/>
        <v>0</v>
      </c>
      <c r="BB321" s="12">
        <f t="shared" si="108"/>
        <v>0</v>
      </c>
      <c r="BC321" s="12">
        <f t="shared" si="109"/>
        <v>0</v>
      </c>
      <c r="BD321" s="12">
        <f t="shared" si="110"/>
        <v>0</v>
      </c>
      <c r="BE321" s="12">
        <f t="shared" si="111"/>
        <v>0</v>
      </c>
      <c r="BF321" s="12">
        <f t="shared" si="112"/>
        <v>0</v>
      </c>
      <c r="BG321" s="12">
        <f t="shared" si="113"/>
        <v>0</v>
      </c>
      <c r="BH321" s="12">
        <f t="shared" si="114"/>
        <v>0</v>
      </c>
    </row>
    <row r="322" spans="1:60" ht="27.75" customHeight="1">
      <c r="A322" s="45" t="str">
        <f t="shared" si="100"/>
        <v/>
      </c>
      <c r="B322" s="60"/>
      <c r="C322" s="61"/>
      <c r="D322" s="62"/>
      <c r="E322" s="63"/>
      <c r="F322" s="37"/>
      <c r="G322" s="36"/>
      <c r="H322" s="38"/>
      <c r="I322" s="38"/>
      <c r="J322" s="35"/>
      <c r="L322" s="39"/>
      <c r="M322" s="39"/>
      <c r="N322" s="62"/>
      <c r="O322" s="64"/>
      <c r="P322" s="64"/>
      <c r="Q322" s="65"/>
      <c r="R322" s="39"/>
      <c r="S322" s="46"/>
      <c r="T322" s="46"/>
      <c r="U322" s="39"/>
      <c r="V322" s="40"/>
      <c r="W322" s="40"/>
      <c r="X322" s="40"/>
      <c r="Y322" s="12" t="str">
        <f>IFERROR(VLOOKUP($F322,PRM!$G$3:$H$5,2,FALSE),"")</f>
        <v/>
      </c>
      <c r="Z322" s="12" t="str">
        <f>IFERROR(VLOOKUP($G322,PRM!$I$3:$J$5,2,FALSE),"")</f>
        <v/>
      </c>
      <c r="AA322" s="12" t="str">
        <f>IFERROR(VLOOKUP(#REF!,PRM!$K$3:$L$4,2,FALSE),"")</f>
        <v/>
      </c>
      <c r="AB322" s="12" t="str">
        <f>IFERROR(VLOOKUP($N322,PRM!$M$3:$N$50,2,FALSE),"")</f>
        <v/>
      </c>
      <c r="AC322" s="12" t="str">
        <f>IFERROR(VLOOKUP($Z$3&amp;$V322,PRM!$Q$3:$R$31,2,FALSE),"")</f>
        <v/>
      </c>
      <c r="AD322" s="12">
        <f>IFERROR(VLOOKUP($Z$3&amp;$W322,PRM!$X$3:$Y$50,2,FALSE),"")</f>
        <v>0</v>
      </c>
      <c r="AE322" s="12">
        <f>IFERROR(VLOOKUP($Z$3&amp;$X322,PRM!$AC$3:$AD$45,2,FALSE),"")</f>
        <v>0</v>
      </c>
      <c r="AF322" s="12" t="str">
        <f>IFERROR(VLOOKUP($Z$3&amp;$V322,PRM!$Q$3:$T$31,3,FALSE),"")</f>
        <v/>
      </c>
      <c r="AG322" s="12" t="str">
        <f>IFERROR(IF($AF322=0,0,MATCH($Z$3,PRM!$U$3:'PRM'!$U$50,0)),"")</f>
        <v/>
      </c>
      <c r="AH322" s="12" t="str">
        <f>IF($Z$3="","",(IF($AF322=0,0,COUNTIF(PRM!$U$3:'PRM'!$U$50,$Z$3))))</f>
        <v/>
      </c>
      <c r="AI322" s="12" t="str">
        <f>IFERROR(VLOOKUP($Z$3&amp;$V322,PRM!$Q$3:$T$31,4,FALSE),"")</f>
        <v/>
      </c>
      <c r="AJ322" s="12" t="str">
        <f>IFERROR(IF($AI322=0,0,MATCH($Z$3,PRM!$Z$3:'PRM'!$Z$95,0)),"")</f>
        <v/>
      </c>
      <c r="AK322" s="12" t="str">
        <f>IF($Z$3="","",IF($AI322=0,0,COUNTIF(PRM!$Z$3:'PRM'!$Z$95,$Z$3)))</f>
        <v/>
      </c>
      <c r="AL322" s="12">
        <f t="shared" si="101"/>
        <v>0</v>
      </c>
      <c r="AM322" s="12">
        <f t="shared" si="102"/>
        <v>0</v>
      </c>
      <c r="AN322" s="12">
        <f t="shared" si="103"/>
        <v>0</v>
      </c>
      <c r="AO322" s="12">
        <f t="shared" si="104"/>
        <v>0</v>
      </c>
      <c r="AP322" s="12">
        <f t="shared" si="92"/>
        <v>0</v>
      </c>
      <c r="AQ322" s="12">
        <f t="shared" si="93"/>
        <v>0</v>
      </c>
      <c r="AR322" s="12">
        <f t="shared" si="94"/>
        <v>0</v>
      </c>
      <c r="AS322" s="12">
        <f t="shared" si="95"/>
        <v>0</v>
      </c>
      <c r="AT322" s="12">
        <f t="shared" si="96"/>
        <v>0</v>
      </c>
      <c r="AU322" s="12" t="e">
        <f>IF(#REF!&lt;&gt;"",IF(AA322="",1,0),0)</f>
        <v>#REF!</v>
      </c>
      <c r="AV322" s="12">
        <f t="shared" si="97"/>
        <v>0</v>
      </c>
      <c r="AW322" s="12">
        <f t="shared" si="98"/>
        <v>0</v>
      </c>
      <c r="AX322" s="12">
        <f t="shared" si="99"/>
        <v>0</v>
      </c>
      <c r="AY322" s="12">
        <f t="shared" si="105"/>
        <v>0</v>
      </c>
      <c r="AZ322" s="12">
        <f t="shared" si="106"/>
        <v>0</v>
      </c>
      <c r="BA322" s="12">
        <f t="shared" si="107"/>
        <v>0</v>
      </c>
      <c r="BB322" s="12">
        <f t="shared" si="108"/>
        <v>0</v>
      </c>
      <c r="BC322" s="12">
        <f t="shared" si="109"/>
        <v>0</v>
      </c>
      <c r="BD322" s="12">
        <f t="shared" si="110"/>
        <v>0</v>
      </c>
      <c r="BE322" s="12">
        <f t="shared" si="111"/>
        <v>0</v>
      </c>
      <c r="BF322" s="12">
        <f t="shared" si="112"/>
        <v>0</v>
      </c>
      <c r="BG322" s="12">
        <f t="shared" si="113"/>
        <v>0</v>
      </c>
      <c r="BH322" s="12">
        <f t="shared" si="114"/>
        <v>0</v>
      </c>
    </row>
    <row r="323" spans="1:60" ht="27.75" customHeight="1">
      <c r="A323" s="45" t="str">
        <f t="shared" si="100"/>
        <v/>
      </c>
      <c r="B323" s="60"/>
      <c r="C323" s="61"/>
      <c r="D323" s="62"/>
      <c r="E323" s="63"/>
      <c r="F323" s="37"/>
      <c r="G323" s="36"/>
      <c r="H323" s="38"/>
      <c r="I323" s="38"/>
      <c r="J323" s="35"/>
      <c r="L323" s="39"/>
      <c r="M323" s="39"/>
      <c r="N323" s="62"/>
      <c r="O323" s="64"/>
      <c r="P323" s="64"/>
      <c r="Q323" s="65"/>
      <c r="R323" s="39"/>
      <c r="S323" s="46"/>
      <c r="T323" s="46"/>
      <c r="U323" s="39"/>
      <c r="V323" s="40"/>
      <c r="W323" s="40"/>
      <c r="X323" s="40"/>
      <c r="Y323" s="12" t="str">
        <f>IFERROR(VLOOKUP($F323,PRM!$G$3:$H$5,2,FALSE),"")</f>
        <v/>
      </c>
      <c r="Z323" s="12" t="str">
        <f>IFERROR(VLOOKUP($G323,PRM!$I$3:$J$5,2,FALSE),"")</f>
        <v/>
      </c>
      <c r="AA323" s="12" t="str">
        <f>IFERROR(VLOOKUP(#REF!,PRM!$K$3:$L$4,2,FALSE),"")</f>
        <v/>
      </c>
      <c r="AB323" s="12" t="str">
        <f>IFERROR(VLOOKUP($N323,PRM!$M$3:$N$50,2,FALSE),"")</f>
        <v/>
      </c>
      <c r="AC323" s="12" t="str">
        <f>IFERROR(VLOOKUP($Z$3&amp;$V323,PRM!$Q$3:$R$31,2,FALSE),"")</f>
        <v/>
      </c>
      <c r="AD323" s="12">
        <f>IFERROR(VLOOKUP($Z$3&amp;$W323,PRM!$X$3:$Y$50,2,FALSE),"")</f>
        <v>0</v>
      </c>
      <c r="AE323" s="12">
        <f>IFERROR(VLOOKUP($Z$3&amp;$X323,PRM!$AC$3:$AD$45,2,FALSE),"")</f>
        <v>0</v>
      </c>
      <c r="AF323" s="12" t="str">
        <f>IFERROR(VLOOKUP($Z$3&amp;$V323,PRM!$Q$3:$T$31,3,FALSE),"")</f>
        <v/>
      </c>
      <c r="AG323" s="12" t="str">
        <f>IFERROR(IF($AF323=0,0,MATCH($Z$3,PRM!$U$3:'PRM'!$U$50,0)),"")</f>
        <v/>
      </c>
      <c r="AH323" s="12" t="str">
        <f>IF($Z$3="","",(IF($AF323=0,0,COUNTIF(PRM!$U$3:'PRM'!$U$50,$Z$3))))</f>
        <v/>
      </c>
      <c r="AI323" s="12" t="str">
        <f>IFERROR(VLOOKUP($Z$3&amp;$V323,PRM!$Q$3:$T$31,4,FALSE),"")</f>
        <v/>
      </c>
      <c r="AJ323" s="12" t="str">
        <f>IFERROR(IF($AI323=0,0,MATCH($Z$3,PRM!$Z$3:'PRM'!$Z$95,0)),"")</f>
        <v/>
      </c>
      <c r="AK323" s="12" t="str">
        <f>IF($Z$3="","",IF($AI323=0,0,COUNTIF(PRM!$Z$3:'PRM'!$Z$95,$Z$3)))</f>
        <v/>
      </c>
      <c r="AL323" s="12">
        <f t="shared" si="101"/>
        <v>0</v>
      </c>
      <c r="AM323" s="12">
        <f t="shared" si="102"/>
        <v>0</v>
      </c>
      <c r="AN323" s="12">
        <f t="shared" si="103"/>
        <v>0</v>
      </c>
      <c r="AO323" s="12">
        <f t="shared" si="104"/>
        <v>0</v>
      </c>
      <c r="AP323" s="12">
        <f t="shared" si="92"/>
        <v>0</v>
      </c>
      <c r="AQ323" s="12">
        <f t="shared" si="93"/>
        <v>0</v>
      </c>
      <c r="AR323" s="12">
        <f t="shared" si="94"/>
        <v>0</v>
      </c>
      <c r="AS323" s="12">
        <f t="shared" si="95"/>
        <v>0</v>
      </c>
      <c r="AT323" s="12">
        <f t="shared" si="96"/>
        <v>0</v>
      </c>
      <c r="AU323" s="12" t="e">
        <f>IF(#REF!&lt;&gt;"",IF(AA323="",1,0),0)</f>
        <v>#REF!</v>
      </c>
      <c r="AV323" s="12">
        <f t="shared" si="97"/>
        <v>0</v>
      </c>
      <c r="AW323" s="12">
        <f t="shared" si="98"/>
        <v>0</v>
      </c>
      <c r="AX323" s="12">
        <f t="shared" si="99"/>
        <v>0</v>
      </c>
      <c r="AY323" s="12">
        <f t="shared" si="105"/>
        <v>0</v>
      </c>
      <c r="AZ323" s="12">
        <f t="shared" si="106"/>
        <v>0</v>
      </c>
      <c r="BA323" s="12">
        <f t="shared" si="107"/>
        <v>0</v>
      </c>
      <c r="BB323" s="12">
        <f t="shared" si="108"/>
        <v>0</v>
      </c>
      <c r="BC323" s="12">
        <f t="shared" si="109"/>
        <v>0</v>
      </c>
      <c r="BD323" s="12">
        <f t="shared" si="110"/>
        <v>0</v>
      </c>
      <c r="BE323" s="12">
        <f t="shared" si="111"/>
        <v>0</v>
      </c>
      <c r="BF323" s="12">
        <f t="shared" si="112"/>
        <v>0</v>
      </c>
      <c r="BG323" s="12">
        <f t="shared" si="113"/>
        <v>0</v>
      </c>
      <c r="BH323" s="12">
        <f t="shared" si="114"/>
        <v>0</v>
      </c>
    </row>
    <row r="324" spans="1:60" ht="27.75" customHeight="1">
      <c r="A324" s="45" t="str">
        <f t="shared" si="100"/>
        <v/>
      </c>
      <c r="B324" s="60"/>
      <c r="C324" s="61"/>
      <c r="D324" s="62"/>
      <c r="E324" s="63"/>
      <c r="F324" s="37"/>
      <c r="G324" s="36"/>
      <c r="H324" s="38"/>
      <c r="I324" s="38"/>
      <c r="J324" s="35"/>
      <c r="L324" s="39"/>
      <c r="M324" s="39"/>
      <c r="N324" s="62"/>
      <c r="O324" s="64"/>
      <c r="P324" s="64"/>
      <c r="Q324" s="65"/>
      <c r="R324" s="39"/>
      <c r="S324" s="46"/>
      <c r="T324" s="46"/>
      <c r="U324" s="39"/>
      <c r="V324" s="40"/>
      <c r="W324" s="40"/>
      <c r="X324" s="40"/>
      <c r="Y324" s="12" t="str">
        <f>IFERROR(VLOOKUP($F324,PRM!$G$3:$H$5,2,FALSE),"")</f>
        <v/>
      </c>
      <c r="Z324" s="12" t="str">
        <f>IFERROR(VLOOKUP($G324,PRM!$I$3:$J$5,2,FALSE),"")</f>
        <v/>
      </c>
      <c r="AA324" s="12" t="str">
        <f>IFERROR(VLOOKUP(#REF!,PRM!$K$3:$L$4,2,FALSE),"")</f>
        <v/>
      </c>
      <c r="AB324" s="12" t="str">
        <f>IFERROR(VLOOKUP($N324,PRM!$M$3:$N$50,2,FALSE),"")</f>
        <v/>
      </c>
      <c r="AC324" s="12" t="str">
        <f>IFERROR(VLOOKUP($Z$3&amp;$V324,PRM!$Q$3:$R$31,2,FALSE),"")</f>
        <v/>
      </c>
      <c r="AD324" s="12">
        <f>IFERROR(VLOOKUP($Z$3&amp;$W324,PRM!$X$3:$Y$50,2,FALSE),"")</f>
        <v>0</v>
      </c>
      <c r="AE324" s="12">
        <f>IFERROR(VLOOKUP($Z$3&amp;$X324,PRM!$AC$3:$AD$45,2,FALSE),"")</f>
        <v>0</v>
      </c>
      <c r="AF324" s="12" t="str">
        <f>IFERROR(VLOOKUP($Z$3&amp;$V324,PRM!$Q$3:$T$31,3,FALSE),"")</f>
        <v/>
      </c>
      <c r="AG324" s="12" t="str">
        <f>IFERROR(IF($AF324=0,0,MATCH($Z$3,PRM!$U$3:'PRM'!$U$50,0)),"")</f>
        <v/>
      </c>
      <c r="AH324" s="12" t="str">
        <f>IF($Z$3="","",(IF($AF324=0,0,COUNTIF(PRM!$U$3:'PRM'!$U$50,$Z$3))))</f>
        <v/>
      </c>
      <c r="AI324" s="12" t="str">
        <f>IFERROR(VLOOKUP($Z$3&amp;$V324,PRM!$Q$3:$T$31,4,FALSE),"")</f>
        <v/>
      </c>
      <c r="AJ324" s="12" t="str">
        <f>IFERROR(IF($AI324=0,0,MATCH($Z$3,PRM!$Z$3:'PRM'!$Z$95,0)),"")</f>
        <v/>
      </c>
      <c r="AK324" s="12" t="str">
        <f>IF($Z$3="","",IF($AI324=0,0,COUNTIF(PRM!$Z$3:'PRM'!$Z$95,$Z$3)))</f>
        <v/>
      </c>
      <c r="AL324" s="12">
        <f t="shared" si="101"/>
        <v>0</v>
      </c>
      <c r="AM324" s="12">
        <f t="shared" si="102"/>
        <v>0</v>
      </c>
      <c r="AN324" s="12">
        <f t="shared" si="103"/>
        <v>0</v>
      </c>
      <c r="AO324" s="12">
        <f t="shared" si="104"/>
        <v>0</v>
      </c>
      <c r="AP324" s="12">
        <f t="shared" si="92"/>
        <v>0</v>
      </c>
      <c r="AQ324" s="12">
        <f t="shared" si="93"/>
        <v>0</v>
      </c>
      <c r="AR324" s="12">
        <f t="shared" si="94"/>
        <v>0</v>
      </c>
      <c r="AS324" s="12">
        <f t="shared" si="95"/>
        <v>0</v>
      </c>
      <c r="AT324" s="12">
        <f t="shared" si="96"/>
        <v>0</v>
      </c>
      <c r="AU324" s="12" t="e">
        <f>IF(#REF!&lt;&gt;"",IF(AA324="",1,0),0)</f>
        <v>#REF!</v>
      </c>
      <c r="AV324" s="12">
        <f t="shared" si="97"/>
        <v>0</v>
      </c>
      <c r="AW324" s="12">
        <f t="shared" si="98"/>
        <v>0</v>
      </c>
      <c r="AX324" s="12">
        <f t="shared" si="99"/>
        <v>0</v>
      </c>
      <c r="AY324" s="12">
        <f t="shared" si="105"/>
        <v>0</v>
      </c>
      <c r="AZ324" s="12">
        <f t="shared" si="106"/>
        <v>0</v>
      </c>
      <c r="BA324" s="12">
        <f t="shared" si="107"/>
        <v>0</v>
      </c>
      <c r="BB324" s="12">
        <f t="shared" si="108"/>
        <v>0</v>
      </c>
      <c r="BC324" s="12">
        <f t="shared" si="109"/>
        <v>0</v>
      </c>
      <c r="BD324" s="12">
        <f t="shared" si="110"/>
        <v>0</v>
      </c>
      <c r="BE324" s="12">
        <f t="shared" si="111"/>
        <v>0</v>
      </c>
      <c r="BF324" s="12">
        <f t="shared" si="112"/>
        <v>0</v>
      </c>
      <c r="BG324" s="12">
        <f t="shared" si="113"/>
        <v>0</v>
      </c>
      <c r="BH324" s="12">
        <f t="shared" si="114"/>
        <v>0</v>
      </c>
    </row>
    <row r="325" spans="1:60" ht="27.75" customHeight="1">
      <c r="A325" s="45" t="str">
        <f t="shared" si="100"/>
        <v/>
      </c>
      <c r="B325" s="60"/>
      <c r="C325" s="61"/>
      <c r="D325" s="62"/>
      <c r="E325" s="63"/>
      <c r="F325" s="37"/>
      <c r="G325" s="36"/>
      <c r="H325" s="38"/>
      <c r="I325" s="38"/>
      <c r="J325" s="35"/>
      <c r="L325" s="39"/>
      <c r="M325" s="39"/>
      <c r="N325" s="62"/>
      <c r="O325" s="64"/>
      <c r="P325" s="64"/>
      <c r="Q325" s="65"/>
      <c r="R325" s="39"/>
      <c r="S325" s="46"/>
      <c r="T325" s="46"/>
      <c r="U325" s="39"/>
      <c r="V325" s="40"/>
      <c r="W325" s="40"/>
      <c r="X325" s="40"/>
      <c r="Y325" s="12" t="str">
        <f>IFERROR(VLOOKUP($F325,PRM!$G$3:$H$5,2,FALSE),"")</f>
        <v/>
      </c>
      <c r="Z325" s="12" t="str">
        <f>IFERROR(VLOOKUP($G325,PRM!$I$3:$J$5,2,FALSE),"")</f>
        <v/>
      </c>
      <c r="AA325" s="12" t="str">
        <f>IFERROR(VLOOKUP(#REF!,PRM!$K$3:$L$4,2,FALSE),"")</f>
        <v/>
      </c>
      <c r="AB325" s="12" t="str">
        <f>IFERROR(VLOOKUP($N325,PRM!$M$3:$N$50,2,FALSE),"")</f>
        <v/>
      </c>
      <c r="AC325" s="12" t="str">
        <f>IFERROR(VLOOKUP($Z$3&amp;$V325,PRM!$Q$3:$R$31,2,FALSE),"")</f>
        <v/>
      </c>
      <c r="AD325" s="12">
        <f>IFERROR(VLOOKUP($Z$3&amp;$W325,PRM!$X$3:$Y$50,2,FALSE),"")</f>
        <v>0</v>
      </c>
      <c r="AE325" s="12">
        <f>IFERROR(VLOOKUP($Z$3&amp;$X325,PRM!$AC$3:$AD$45,2,FALSE),"")</f>
        <v>0</v>
      </c>
      <c r="AF325" s="12" t="str">
        <f>IFERROR(VLOOKUP($Z$3&amp;$V325,PRM!$Q$3:$T$31,3,FALSE),"")</f>
        <v/>
      </c>
      <c r="AG325" s="12" t="str">
        <f>IFERROR(IF($AF325=0,0,MATCH($Z$3,PRM!$U$3:'PRM'!$U$50,0)),"")</f>
        <v/>
      </c>
      <c r="AH325" s="12" t="str">
        <f>IF($Z$3="","",(IF($AF325=0,0,COUNTIF(PRM!$U$3:'PRM'!$U$50,$Z$3))))</f>
        <v/>
      </c>
      <c r="AI325" s="12" t="str">
        <f>IFERROR(VLOOKUP($Z$3&amp;$V325,PRM!$Q$3:$T$31,4,FALSE),"")</f>
        <v/>
      </c>
      <c r="AJ325" s="12" t="str">
        <f>IFERROR(IF($AI325=0,0,MATCH($Z$3,PRM!$Z$3:'PRM'!$Z$95,0)),"")</f>
        <v/>
      </c>
      <c r="AK325" s="12" t="str">
        <f>IF($Z$3="","",IF($AI325=0,0,COUNTIF(PRM!$Z$3:'PRM'!$Z$95,$Z$3)))</f>
        <v/>
      </c>
      <c r="AL325" s="12">
        <f t="shared" si="101"/>
        <v>0</v>
      </c>
      <c r="AM325" s="12">
        <f t="shared" si="102"/>
        <v>0</v>
      </c>
      <c r="AN325" s="12">
        <f t="shared" si="103"/>
        <v>0</v>
      </c>
      <c r="AO325" s="12">
        <f t="shared" si="104"/>
        <v>0</v>
      </c>
      <c r="AP325" s="12">
        <f t="shared" si="92"/>
        <v>0</v>
      </c>
      <c r="AQ325" s="12">
        <f t="shared" si="93"/>
        <v>0</v>
      </c>
      <c r="AR325" s="12">
        <f t="shared" si="94"/>
        <v>0</v>
      </c>
      <c r="AS325" s="12">
        <f t="shared" si="95"/>
        <v>0</v>
      </c>
      <c r="AT325" s="12">
        <f t="shared" si="96"/>
        <v>0</v>
      </c>
      <c r="AU325" s="12" t="e">
        <f>IF(#REF!&lt;&gt;"",IF(AA325="",1,0),0)</f>
        <v>#REF!</v>
      </c>
      <c r="AV325" s="12">
        <f t="shared" si="97"/>
        <v>0</v>
      </c>
      <c r="AW325" s="12">
        <f t="shared" si="98"/>
        <v>0</v>
      </c>
      <c r="AX325" s="12">
        <f t="shared" si="99"/>
        <v>0</v>
      </c>
      <c r="AY325" s="12">
        <f t="shared" si="105"/>
        <v>0</v>
      </c>
      <c r="AZ325" s="12">
        <f t="shared" si="106"/>
        <v>0</v>
      </c>
      <c r="BA325" s="12">
        <f t="shared" si="107"/>
        <v>0</v>
      </c>
      <c r="BB325" s="12">
        <f t="shared" si="108"/>
        <v>0</v>
      </c>
      <c r="BC325" s="12">
        <f t="shared" si="109"/>
        <v>0</v>
      </c>
      <c r="BD325" s="12">
        <f t="shared" si="110"/>
        <v>0</v>
      </c>
      <c r="BE325" s="12">
        <f t="shared" si="111"/>
        <v>0</v>
      </c>
      <c r="BF325" s="12">
        <f t="shared" si="112"/>
        <v>0</v>
      </c>
      <c r="BG325" s="12">
        <f t="shared" si="113"/>
        <v>0</v>
      </c>
      <c r="BH325" s="12">
        <f t="shared" si="114"/>
        <v>0</v>
      </c>
    </row>
    <row r="326" spans="1:60" ht="27.75" customHeight="1">
      <c r="A326" s="45" t="str">
        <f t="shared" si="100"/>
        <v/>
      </c>
      <c r="B326" s="60"/>
      <c r="C326" s="61"/>
      <c r="D326" s="62"/>
      <c r="E326" s="63"/>
      <c r="F326" s="37"/>
      <c r="G326" s="36"/>
      <c r="H326" s="38"/>
      <c r="I326" s="38"/>
      <c r="J326" s="35"/>
      <c r="L326" s="39"/>
      <c r="M326" s="39"/>
      <c r="N326" s="62"/>
      <c r="O326" s="64"/>
      <c r="P326" s="64"/>
      <c r="Q326" s="65"/>
      <c r="R326" s="39"/>
      <c r="S326" s="46"/>
      <c r="T326" s="46"/>
      <c r="U326" s="39"/>
      <c r="V326" s="40"/>
      <c r="W326" s="40"/>
      <c r="X326" s="40"/>
      <c r="Y326" s="12" t="str">
        <f>IFERROR(VLOOKUP($F326,PRM!$G$3:$H$5,2,FALSE),"")</f>
        <v/>
      </c>
      <c r="Z326" s="12" t="str">
        <f>IFERROR(VLOOKUP($G326,PRM!$I$3:$J$5,2,FALSE),"")</f>
        <v/>
      </c>
      <c r="AA326" s="12" t="str">
        <f>IFERROR(VLOOKUP(#REF!,PRM!$K$3:$L$4,2,FALSE),"")</f>
        <v/>
      </c>
      <c r="AB326" s="12" t="str">
        <f>IFERROR(VLOOKUP($N326,PRM!$M$3:$N$50,2,FALSE),"")</f>
        <v/>
      </c>
      <c r="AC326" s="12" t="str">
        <f>IFERROR(VLOOKUP($Z$3&amp;$V326,PRM!$Q$3:$R$31,2,FALSE),"")</f>
        <v/>
      </c>
      <c r="AD326" s="12">
        <f>IFERROR(VLOOKUP($Z$3&amp;$W326,PRM!$X$3:$Y$50,2,FALSE),"")</f>
        <v>0</v>
      </c>
      <c r="AE326" s="12">
        <f>IFERROR(VLOOKUP($Z$3&amp;$X326,PRM!$AC$3:$AD$45,2,FALSE),"")</f>
        <v>0</v>
      </c>
      <c r="AF326" s="12" t="str">
        <f>IFERROR(VLOOKUP($Z$3&amp;$V326,PRM!$Q$3:$T$31,3,FALSE),"")</f>
        <v/>
      </c>
      <c r="AG326" s="12" t="str">
        <f>IFERROR(IF($AF326=0,0,MATCH($Z$3,PRM!$U$3:'PRM'!$U$50,0)),"")</f>
        <v/>
      </c>
      <c r="AH326" s="12" t="str">
        <f>IF($Z$3="","",(IF($AF326=0,0,COUNTIF(PRM!$U$3:'PRM'!$U$50,$Z$3))))</f>
        <v/>
      </c>
      <c r="AI326" s="12" t="str">
        <f>IFERROR(VLOOKUP($Z$3&amp;$V326,PRM!$Q$3:$T$31,4,FALSE),"")</f>
        <v/>
      </c>
      <c r="AJ326" s="12" t="str">
        <f>IFERROR(IF($AI326=0,0,MATCH($Z$3,PRM!$Z$3:'PRM'!$Z$95,0)),"")</f>
        <v/>
      </c>
      <c r="AK326" s="12" t="str">
        <f>IF($Z$3="","",IF($AI326=0,0,COUNTIF(PRM!$Z$3:'PRM'!$Z$95,$Z$3)))</f>
        <v/>
      </c>
      <c r="AL326" s="12">
        <f t="shared" si="101"/>
        <v>0</v>
      </c>
      <c r="AM326" s="12">
        <f t="shared" si="102"/>
        <v>0</v>
      </c>
      <c r="AN326" s="12">
        <f t="shared" si="103"/>
        <v>0</v>
      </c>
      <c r="AO326" s="12">
        <f t="shared" si="104"/>
        <v>0</v>
      </c>
      <c r="AP326" s="12">
        <f t="shared" si="92"/>
        <v>0</v>
      </c>
      <c r="AQ326" s="12">
        <f t="shared" si="93"/>
        <v>0</v>
      </c>
      <c r="AR326" s="12">
        <f t="shared" si="94"/>
        <v>0</v>
      </c>
      <c r="AS326" s="12">
        <f t="shared" si="95"/>
        <v>0</v>
      </c>
      <c r="AT326" s="12">
        <f t="shared" si="96"/>
        <v>0</v>
      </c>
      <c r="AU326" s="12" t="e">
        <f>IF(#REF!&lt;&gt;"",IF(AA326="",1,0),0)</f>
        <v>#REF!</v>
      </c>
      <c r="AV326" s="12">
        <f t="shared" si="97"/>
        <v>0</v>
      </c>
      <c r="AW326" s="12">
        <f t="shared" si="98"/>
        <v>0</v>
      </c>
      <c r="AX326" s="12">
        <f t="shared" si="99"/>
        <v>0</v>
      </c>
      <c r="AY326" s="12">
        <f t="shared" si="105"/>
        <v>0</v>
      </c>
      <c r="AZ326" s="12">
        <f t="shared" si="106"/>
        <v>0</v>
      </c>
      <c r="BA326" s="12">
        <f t="shared" si="107"/>
        <v>0</v>
      </c>
      <c r="BB326" s="12">
        <f t="shared" si="108"/>
        <v>0</v>
      </c>
      <c r="BC326" s="12">
        <f t="shared" si="109"/>
        <v>0</v>
      </c>
      <c r="BD326" s="12">
        <f t="shared" si="110"/>
        <v>0</v>
      </c>
      <c r="BE326" s="12">
        <f t="shared" si="111"/>
        <v>0</v>
      </c>
      <c r="BF326" s="12">
        <f t="shared" si="112"/>
        <v>0</v>
      </c>
      <c r="BG326" s="12">
        <f t="shared" si="113"/>
        <v>0</v>
      </c>
      <c r="BH326" s="12">
        <f t="shared" si="114"/>
        <v>0</v>
      </c>
    </row>
    <row r="327" spans="1:60" ht="27.75" customHeight="1">
      <c r="A327" s="45" t="str">
        <f t="shared" si="100"/>
        <v/>
      </c>
      <c r="B327" s="60"/>
      <c r="C327" s="61"/>
      <c r="D327" s="62"/>
      <c r="E327" s="63"/>
      <c r="F327" s="37"/>
      <c r="G327" s="36"/>
      <c r="H327" s="38"/>
      <c r="I327" s="38"/>
      <c r="J327" s="35"/>
      <c r="L327" s="39"/>
      <c r="M327" s="39"/>
      <c r="N327" s="62"/>
      <c r="O327" s="64"/>
      <c r="P327" s="64"/>
      <c r="Q327" s="65"/>
      <c r="R327" s="39"/>
      <c r="S327" s="46"/>
      <c r="T327" s="46"/>
      <c r="U327" s="39"/>
      <c r="V327" s="40"/>
      <c r="W327" s="40"/>
      <c r="X327" s="40"/>
      <c r="Y327" s="12" t="str">
        <f>IFERROR(VLOOKUP($F327,PRM!$G$3:$H$5,2,FALSE),"")</f>
        <v/>
      </c>
      <c r="Z327" s="12" t="str">
        <f>IFERROR(VLOOKUP($G327,PRM!$I$3:$J$5,2,FALSE),"")</f>
        <v/>
      </c>
      <c r="AA327" s="12" t="str">
        <f>IFERROR(VLOOKUP(#REF!,PRM!$K$3:$L$4,2,FALSE),"")</f>
        <v/>
      </c>
      <c r="AB327" s="12" t="str">
        <f>IFERROR(VLOOKUP($N327,PRM!$M$3:$N$50,2,FALSE),"")</f>
        <v/>
      </c>
      <c r="AC327" s="12" t="str">
        <f>IFERROR(VLOOKUP($Z$3&amp;$V327,PRM!$Q$3:$R$31,2,FALSE),"")</f>
        <v/>
      </c>
      <c r="AD327" s="12">
        <f>IFERROR(VLOOKUP($Z$3&amp;$W327,PRM!$X$3:$Y$50,2,FALSE),"")</f>
        <v>0</v>
      </c>
      <c r="AE327" s="12">
        <f>IFERROR(VLOOKUP($Z$3&amp;$X327,PRM!$AC$3:$AD$45,2,FALSE),"")</f>
        <v>0</v>
      </c>
      <c r="AF327" s="12" t="str">
        <f>IFERROR(VLOOKUP($Z$3&amp;$V327,PRM!$Q$3:$T$31,3,FALSE),"")</f>
        <v/>
      </c>
      <c r="AG327" s="12" t="str">
        <f>IFERROR(IF($AF327=0,0,MATCH($Z$3,PRM!$U$3:'PRM'!$U$50,0)),"")</f>
        <v/>
      </c>
      <c r="AH327" s="12" t="str">
        <f>IF($Z$3="","",(IF($AF327=0,0,COUNTIF(PRM!$U$3:'PRM'!$U$50,$Z$3))))</f>
        <v/>
      </c>
      <c r="AI327" s="12" t="str">
        <f>IFERROR(VLOOKUP($Z$3&amp;$V327,PRM!$Q$3:$T$31,4,FALSE),"")</f>
        <v/>
      </c>
      <c r="AJ327" s="12" t="str">
        <f>IFERROR(IF($AI327=0,0,MATCH($Z$3,PRM!$Z$3:'PRM'!$Z$95,0)),"")</f>
        <v/>
      </c>
      <c r="AK327" s="12" t="str">
        <f>IF($Z$3="","",IF($AI327=0,0,COUNTIF(PRM!$Z$3:'PRM'!$Z$95,$Z$3)))</f>
        <v/>
      </c>
      <c r="AL327" s="12">
        <f t="shared" si="101"/>
        <v>0</v>
      </c>
      <c r="AM327" s="12">
        <f t="shared" si="102"/>
        <v>0</v>
      </c>
      <c r="AN327" s="12">
        <f t="shared" si="103"/>
        <v>0</v>
      </c>
      <c r="AO327" s="12">
        <f t="shared" si="104"/>
        <v>0</v>
      </c>
      <c r="AP327" s="12">
        <f t="shared" si="92"/>
        <v>0</v>
      </c>
      <c r="AQ327" s="12">
        <f t="shared" si="93"/>
        <v>0</v>
      </c>
      <c r="AR327" s="12">
        <f t="shared" si="94"/>
        <v>0</v>
      </c>
      <c r="AS327" s="12">
        <f t="shared" si="95"/>
        <v>0</v>
      </c>
      <c r="AT327" s="12">
        <f t="shared" si="96"/>
        <v>0</v>
      </c>
      <c r="AU327" s="12" t="e">
        <f>IF(#REF!&lt;&gt;"",IF(AA327="",1,0),0)</f>
        <v>#REF!</v>
      </c>
      <c r="AV327" s="12">
        <f t="shared" si="97"/>
        <v>0</v>
      </c>
      <c r="AW327" s="12">
        <f t="shared" si="98"/>
        <v>0</v>
      </c>
      <c r="AX327" s="12">
        <f t="shared" si="99"/>
        <v>0</v>
      </c>
      <c r="AY327" s="12">
        <f t="shared" si="105"/>
        <v>0</v>
      </c>
      <c r="AZ327" s="12">
        <f t="shared" si="106"/>
        <v>0</v>
      </c>
      <c r="BA327" s="12">
        <f t="shared" si="107"/>
        <v>0</v>
      </c>
      <c r="BB327" s="12">
        <f t="shared" si="108"/>
        <v>0</v>
      </c>
      <c r="BC327" s="12">
        <f t="shared" si="109"/>
        <v>0</v>
      </c>
      <c r="BD327" s="12">
        <f t="shared" si="110"/>
        <v>0</v>
      </c>
      <c r="BE327" s="12">
        <f t="shared" si="111"/>
        <v>0</v>
      </c>
      <c r="BF327" s="12">
        <f t="shared" si="112"/>
        <v>0</v>
      </c>
      <c r="BG327" s="12">
        <f t="shared" si="113"/>
        <v>0</v>
      </c>
      <c r="BH327" s="12">
        <f t="shared" si="114"/>
        <v>0</v>
      </c>
    </row>
    <row r="328" spans="1:60" ht="27.75" customHeight="1">
      <c r="A328" s="45" t="str">
        <f t="shared" si="100"/>
        <v/>
      </c>
      <c r="B328" s="60"/>
      <c r="C328" s="61"/>
      <c r="D328" s="62"/>
      <c r="E328" s="63"/>
      <c r="F328" s="37"/>
      <c r="G328" s="36"/>
      <c r="H328" s="38"/>
      <c r="I328" s="38"/>
      <c r="J328" s="35"/>
      <c r="L328" s="39"/>
      <c r="M328" s="39"/>
      <c r="N328" s="62"/>
      <c r="O328" s="64"/>
      <c r="P328" s="64"/>
      <c r="Q328" s="65"/>
      <c r="R328" s="39"/>
      <c r="S328" s="46"/>
      <c r="T328" s="46"/>
      <c r="U328" s="39"/>
      <c r="V328" s="40"/>
      <c r="W328" s="40"/>
      <c r="X328" s="40"/>
      <c r="Y328" s="12" t="str">
        <f>IFERROR(VLOOKUP($F328,PRM!$G$3:$H$5,2,FALSE),"")</f>
        <v/>
      </c>
      <c r="Z328" s="12" t="str">
        <f>IFERROR(VLOOKUP($G328,PRM!$I$3:$J$5,2,FALSE),"")</f>
        <v/>
      </c>
      <c r="AA328" s="12" t="str">
        <f>IFERROR(VLOOKUP(#REF!,PRM!$K$3:$L$4,2,FALSE),"")</f>
        <v/>
      </c>
      <c r="AB328" s="12" t="str">
        <f>IFERROR(VLOOKUP($N328,PRM!$M$3:$N$50,2,FALSE),"")</f>
        <v/>
      </c>
      <c r="AC328" s="12" t="str">
        <f>IFERROR(VLOOKUP($Z$3&amp;$V328,PRM!$Q$3:$R$31,2,FALSE),"")</f>
        <v/>
      </c>
      <c r="AD328" s="12">
        <f>IFERROR(VLOOKUP($Z$3&amp;$W328,PRM!$X$3:$Y$50,2,FALSE),"")</f>
        <v>0</v>
      </c>
      <c r="AE328" s="12">
        <f>IFERROR(VLOOKUP($Z$3&amp;$X328,PRM!$AC$3:$AD$45,2,FALSE),"")</f>
        <v>0</v>
      </c>
      <c r="AF328" s="12" t="str">
        <f>IFERROR(VLOOKUP($Z$3&amp;$V328,PRM!$Q$3:$T$31,3,FALSE),"")</f>
        <v/>
      </c>
      <c r="AG328" s="12" t="str">
        <f>IFERROR(IF($AF328=0,0,MATCH($Z$3,PRM!$U$3:'PRM'!$U$50,0)),"")</f>
        <v/>
      </c>
      <c r="AH328" s="12" t="str">
        <f>IF($Z$3="","",(IF($AF328=0,0,COUNTIF(PRM!$U$3:'PRM'!$U$50,$Z$3))))</f>
        <v/>
      </c>
      <c r="AI328" s="12" t="str">
        <f>IFERROR(VLOOKUP($Z$3&amp;$V328,PRM!$Q$3:$T$31,4,FALSE),"")</f>
        <v/>
      </c>
      <c r="AJ328" s="12" t="str">
        <f>IFERROR(IF($AI328=0,0,MATCH($Z$3,PRM!$Z$3:'PRM'!$Z$95,0)),"")</f>
        <v/>
      </c>
      <c r="AK328" s="12" t="str">
        <f>IF($Z$3="","",IF($AI328=0,0,COUNTIF(PRM!$Z$3:'PRM'!$Z$95,$Z$3)))</f>
        <v/>
      </c>
      <c r="AL328" s="12">
        <f t="shared" si="101"/>
        <v>0</v>
      </c>
      <c r="AM328" s="12">
        <f t="shared" si="102"/>
        <v>0</v>
      </c>
      <c r="AN328" s="12">
        <f t="shared" si="103"/>
        <v>0</v>
      </c>
      <c r="AO328" s="12">
        <f t="shared" si="104"/>
        <v>0</v>
      </c>
      <c r="AP328" s="12">
        <f t="shared" si="92"/>
        <v>0</v>
      </c>
      <c r="AQ328" s="12">
        <f t="shared" si="93"/>
        <v>0</v>
      </c>
      <c r="AR328" s="12">
        <f t="shared" si="94"/>
        <v>0</v>
      </c>
      <c r="AS328" s="12">
        <f t="shared" si="95"/>
        <v>0</v>
      </c>
      <c r="AT328" s="12">
        <f t="shared" si="96"/>
        <v>0</v>
      </c>
      <c r="AU328" s="12" t="e">
        <f>IF(#REF!&lt;&gt;"",IF(AA328="",1,0),0)</f>
        <v>#REF!</v>
      </c>
      <c r="AV328" s="12">
        <f t="shared" si="97"/>
        <v>0</v>
      </c>
      <c r="AW328" s="12">
        <f t="shared" si="98"/>
        <v>0</v>
      </c>
      <c r="AX328" s="12">
        <f t="shared" si="99"/>
        <v>0</v>
      </c>
      <c r="AY328" s="12">
        <f t="shared" si="105"/>
        <v>0</v>
      </c>
      <c r="AZ328" s="12">
        <f t="shared" si="106"/>
        <v>0</v>
      </c>
      <c r="BA328" s="12">
        <f t="shared" si="107"/>
        <v>0</v>
      </c>
      <c r="BB328" s="12">
        <f t="shared" si="108"/>
        <v>0</v>
      </c>
      <c r="BC328" s="12">
        <f t="shared" si="109"/>
        <v>0</v>
      </c>
      <c r="BD328" s="12">
        <f t="shared" si="110"/>
        <v>0</v>
      </c>
      <c r="BE328" s="12">
        <f t="shared" si="111"/>
        <v>0</v>
      </c>
      <c r="BF328" s="12">
        <f t="shared" si="112"/>
        <v>0</v>
      </c>
      <c r="BG328" s="12">
        <f t="shared" si="113"/>
        <v>0</v>
      </c>
      <c r="BH328" s="12">
        <f t="shared" si="114"/>
        <v>0</v>
      </c>
    </row>
    <row r="329" spans="1:60" ht="27.75" customHeight="1">
      <c r="A329" s="45" t="str">
        <f t="shared" si="100"/>
        <v/>
      </c>
      <c r="B329" s="60"/>
      <c r="C329" s="61"/>
      <c r="D329" s="62"/>
      <c r="E329" s="63"/>
      <c r="F329" s="37"/>
      <c r="G329" s="36"/>
      <c r="H329" s="38"/>
      <c r="I329" s="38"/>
      <c r="J329" s="35"/>
      <c r="L329" s="39"/>
      <c r="M329" s="39"/>
      <c r="N329" s="62"/>
      <c r="O329" s="64"/>
      <c r="P329" s="64"/>
      <c r="Q329" s="65"/>
      <c r="R329" s="39"/>
      <c r="S329" s="46"/>
      <c r="T329" s="46"/>
      <c r="U329" s="39"/>
      <c r="V329" s="40"/>
      <c r="W329" s="40"/>
      <c r="X329" s="40"/>
      <c r="Y329" s="12" t="str">
        <f>IFERROR(VLOOKUP($F329,PRM!$G$3:$H$5,2,FALSE),"")</f>
        <v/>
      </c>
      <c r="Z329" s="12" t="str">
        <f>IFERROR(VLOOKUP($G329,PRM!$I$3:$J$5,2,FALSE),"")</f>
        <v/>
      </c>
      <c r="AA329" s="12" t="str">
        <f>IFERROR(VLOOKUP(#REF!,PRM!$K$3:$L$4,2,FALSE),"")</f>
        <v/>
      </c>
      <c r="AB329" s="12" t="str">
        <f>IFERROR(VLOOKUP($N329,PRM!$M$3:$N$50,2,FALSE),"")</f>
        <v/>
      </c>
      <c r="AC329" s="12" t="str">
        <f>IFERROR(VLOOKUP($Z$3&amp;$V329,PRM!$Q$3:$R$31,2,FALSE),"")</f>
        <v/>
      </c>
      <c r="AD329" s="12">
        <f>IFERROR(VLOOKUP($Z$3&amp;$W329,PRM!$X$3:$Y$50,2,FALSE),"")</f>
        <v>0</v>
      </c>
      <c r="AE329" s="12">
        <f>IFERROR(VLOOKUP($Z$3&amp;$X329,PRM!$AC$3:$AD$45,2,FALSE),"")</f>
        <v>0</v>
      </c>
      <c r="AF329" s="12" t="str">
        <f>IFERROR(VLOOKUP($Z$3&amp;$V329,PRM!$Q$3:$T$31,3,FALSE),"")</f>
        <v/>
      </c>
      <c r="AG329" s="12" t="str">
        <f>IFERROR(IF($AF329=0,0,MATCH($Z$3,PRM!$U$3:'PRM'!$U$50,0)),"")</f>
        <v/>
      </c>
      <c r="AH329" s="12" t="str">
        <f>IF($Z$3="","",(IF($AF329=0,0,COUNTIF(PRM!$U$3:'PRM'!$U$50,$Z$3))))</f>
        <v/>
      </c>
      <c r="AI329" s="12" t="str">
        <f>IFERROR(VLOOKUP($Z$3&amp;$V329,PRM!$Q$3:$T$31,4,FALSE),"")</f>
        <v/>
      </c>
      <c r="AJ329" s="12" t="str">
        <f>IFERROR(IF($AI329=0,0,MATCH($Z$3,PRM!$Z$3:'PRM'!$Z$95,0)),"")</f>
        <v/>
      </c>
      <c r="AK329" s="12" t="str">
        <f>IF($Z$3="","",IF($AI329=0,0,COUNTIF(PRM!$Z$3:'PRM'!$Z$95,$Z$3)))</f>
        <v/>
      </c>
      <c r="AL329" s="12">
        <f t="shared" si="101"/>
        <v>0</v>
      </c>
      <c r="AM329" s="12">
        <f t="shared" si="102"/>
        <v>0</v>
      </c>
      <c r="AN329" s="12">
        <f t="shared" si="103"/>
        <v>0</v>
      </c>
      <c r="AO329" s="12">
        <f t="shared" si="104"/>
        <v>0</v>
      </c>
      <c r="AP329" s="12">
        <f t="shared" si="92"/>
        <v>0</v>
      </c>
      <c r="AQ329" s="12">
        <f t="shared" si="93"/>
        <v>0</v>
      </c>
      <c r="AR329" s="12">
        <f t="shared" si="94"/>
        <v>0</v>
      </c>
      <c r="AS329" s="12">
        <f t="shared" si="95"/>
        <v>0</v>
      </c>
      <c r="AT329" s="12">
        <f t="shared" si="96"/>
        <v>0</v>
      </c>
      <c r="AU329" s="12" t="e">
        <f>IF(#REF!&lt;&gt;"",IF(AA329="",1,0),0)</f>
        <v>#REF!</v>
      </c>
      <c r="AV329" s="12">
        <f t="shared" si="97"/>
        <v>0</v>
      </c>
      <c r="AW329" s="12">
        <f t="shared" si="98"/>
        <v>0</v>
      </c>
      <c r="AX329" s="12">
        <f t="shared" si="99"/>
        <v>0</v>
      </c>
      <c r="AY329" s="12">
        <f t="shared" si="105"/>
        <v>0</v>
      </c>
      <c r="AZ329" s="12">
        <f t="shared" si="106"/>
        <v>0</v>
      </c>
      <c r="BA329" s="12">
        <f t="shared" si="107"/>
        <v>0</v>
      </c>
      <c r="BB329" s="12">
        <f t="shared" si="108"/>
        <v>0</v>
      </c>
      <c r="BC329" s="12">
        <f t="shared" si="109"/>
        <v>0</v>
      </c>
      <c r="BD329" s="12">
        <f t="shared" si="110"/>
        <v>0</v>
      </c>
      <c r="BE329" s="12">
        <f t="shared" si="111"/>
        <v>0</v>
      </c>
      <c r="BF329" s="12">
        <f t="shared" si="112"/>
        <v>0</v>
      </c>
      <c r="BG329" s="12">
        <f t="shared" si="113"/>
        <v>0</v>
      </c>
      <c r="BH329" s="12">
        <f t="shared" si="114"/>
        <v>0</v>
      </c>
    </row>
    <row r="330" spans="1:60" ht="27.75" customHeight="1">
      <c r="A330" s="45" t="str">
        <f t="shared" si="100"/>
        <v/>
      </c>
      <c r="B330" s="60"/>
      <c r="C330" s="61"/>
      <c r="D330" s="62"/>
      <c r="E330" s="63"/>
      <c r="F330" s="37"/>
      <c r="G330" s="36"/>
      <c r="H330" s="38"/>
      <c r="I330" s="38"/>
      <c r="J330" s="35"/>
      <c r="L330" s="39"/>
      <c r="M330" s="39"/>
      <c r="N330" s="62"/>
      <c r="O330" s="64"/>
      <c r="P330" s="64"/>
      <c r="Q330" s="65"/>
      <c r="R330" s="39"/>
      <c r="S330" s="46"/>
      <c r="T330" s="46"/>
      <c r="U330" s="39"/>
      <c r="V330" s="40"/>
      <c r="W330" s="40"/>
      <c r="X330" s="40"/>
      <c r="Y330" s="12" t="str">
        <f>IFERROR(VLOOKUP($F330,PRM!$G$3:$H$5,2,FALSE),"")</f>
        <v/>
      </c>
      <c r="Z330" s="12" t="str">
        <f>IFERROR(VLOOKUP($G330,PRM!$I$3:$J$5,2,FALSE),"")</f>
        <v/>
      </c>
      <c r="AA330" s="12" t="str">
        <f>IFERROR(VLOOKUP(#REF!,PRM!$K$3:$L$4,2,FALSE),"")</f>
        <v/>
      </c>
      <c r="AB330" s="12" t="str">
        <f>IFERROR(VLOOKUP($N330,PRM!$M$3:$N$50,2,FALSE),"")</f>
        <v/>
      </c>
      <c r="AC330" s="12" t="str">
        <f>IFERROR(VLOOKUP($Z$3&amp;$V330,PRM!$Q$3:$R$31,2,FALSE),"")</f>
        <v/>
      </c>
      <c r="AD330" s="12">
        <f>IFERROR(VLOOKUP($Z$3&amp;$W330,PRM!$X$3:$Y$50,2,FALSE),"")</f>
        <v>0</v>
      </c>
      <c r="AE330" s="12">
        <f>IFERROR(VLOOKUP($Z$3&amp;$X330,PRM!$AC$3:$AD$45,2,FALSE),"")</f>
        <v>0</v>
      </c>
      <c r="AF330" s="12" t="str">
        <f>IFERROR(VLOOKUP($Z$3&amp;$V330,PRM!$Q$3:$T$31,3,FALSE),"")</f>
        <v/>
      </c>
      <c r="AG330" s="12" t="str">
        <f>IFERROR(IF($AF330=0,0,MATCH($Z$3,PRM!$U$3:'PRM'!$U$50,0)),"")</f>
        <v/>
      </c>
      <c r="AH330" s="12" t="str">
        <f>IF($Z$3="","",(IF($AF330=0,0,COUNTIF(PRM!$U$3:'PRM'!$U$50,$Z$3))))</f>
        <v/>
      </c>
      <c r="AI330" s="12" t="str">
        <f>IFERROR(VLOOKUP($Z$3&amp;$V330,PRM!$Q$3:$T$31,4,FALSE),"")</f>
        <v/>
      </c>
      <c r="AJ330" s="12" t="str">
        <f>IFERROR(IF($AI330=0,0,MATCH($Z$3,PRM!$Z$3:'PRM'!$Z$95,0)),"")</f>
        <v/>
      </c>
      <c r="AK330" s="12" t="str">
        <f>IF($Z$3="","",IF($AI330=0,0,COUNTIF(PRM!$Z$3:'PRM'!$Z$95,$Z$3)))</f>
        <v/>
      </c>
      <c r="AL330" s="12">
        <f t="shared" si="101"/>
        <v>0</v>
      </c>
      <c r="AM330" s="12">
        <f t="shared" si="102"/>
        <v>0</v>
      </c>
      <c r="AN330" s="12">
        <f t="shared" si="103"/>
        <v>0</v>
      </c>
      <c r="AO330" s="12">
        <f t="shared" si="104"/>
        <v>0</v>
      </c>
      <c r="AP330" s="12">
        <f t="shared" si="92"/>
        <v>0</v>
      </c>
      <c r="AQ330" s="12">
        <f t="shared" si="93"/>
        <v>0</v>
      </c>
      <c r="AR330" s="12">
        <f t="shared" si="94"/>
        <v>0</v>
      </c>
      <c r="AS330" s="12">
        <f t="shared" si="95"/>
        <v>0</v>
      </c>
      <c r="AT330" s="12">
        <f t="shared" si="96"/>
        <v>0</v>
      </c>
      <c r="AU330" s="12" t="e">
        <f>IF(#REF!&lt;&gt;"",IF(AA330="",1,0),0)</f>
        <v>#REF!</v>
      </c>
      <c r="AV330" s="12">
        <f t="shared" si="97"/>
        <v>0</v>
      </c>
      <c r="AW330" s="12">
        <f t="shared" si="98"/>
        <v>0</v>
      </c>
      <c r="AX330" s="12">
        <f t="shared" si="99"/>
        <v>0</v>
      </c>
      <c r="AY330" s="12">
        <f t="shared" si="105"/>
        <v>0</v>
      </c>
      <c r="AZ330" s="12">
        <f t="shared" si="106"/>
        <v>0</v>
      </c>
      <c r="BA330" s="12">
        <f t="shared" si="107"/>
        <v>0</v>
      </c>
      <c r="BB330" s="12">
        <f t="shared" si="108"/>
        <v>0</v>
      </c>
      <c r="BC330" s="12">
        <f t="shared" si="109"/>
        <v>0</v>
      </c>
      <c r="BD330" s="12">
        <f t="shared" si="110"/>
        <v>0</v>
      </c>
      <c r="BE330" s="12">
        <f t="shared" si="111"/>
        <v>0</v>
      </c>
      <c r="BF330" s="12">
        <f t="shared" si="112"/>
        <v>0</v>
      </c>
      <c r="BG330" s="12">
        <f t="shared" si="113"/>
        <v>0</v>
      </c>
      <c r="BH330" s="12">
        <f t="shared" si="114"/>
        <v>0</v>
      </c>
    </row>
    <row r="331" spans="1:60" ht="27.75" customHeight="1">
      <c r="A331" s="45" t="str">
        <f t="shared" si="100"/>
        <v/>
      </c>
      <c r="B331" s="60"/>
      <c r="C331" s="61"/>
      <c r="D331" s="62"/>
      <c r="E331" s="63"/>
      <c r="F331" s="37"/>
      <c r="G331" s="36"/>
      <c r="H331" s="38"/>
      <c r="I331" s="38"/>
      <c r="J331" s="35"/>
      <c r="L331" s="39"/>
      <c r="M331" s="39"/>
      <c r="N331" s="62"/>
      <c r="O331" s="64"/>
      <c r="P331" s="64"/>
      <c r="Q331" s="65"/>
      <c r="R331" s="39"/>
      <c r="S331" s="46"/>
      <c r="T331" s="46"/>
      <c r="U331" s="39"/>
      <c r="V331" s="40"/>
      <c r="W331" s="40"/>
      <c r="X331" s="40"/>
      <c r="Y331" s="12" t="str">
        <f>IFERROR(VLOOKUP($F331,PRM!$G$3:$H$5,2,FALSE),"")</f>
        <v/>
      </c>
      <c r="Z331" s="12" t="str">
        <f>IFERROR(VLOOKUP($G331,PRM!$I$3:$J$5,2,FALSE),"")</f>
        <v/>
      </c>
      <c r="AA331" s="12" t="str">
        <f>IFERROR(VLOOKUP(#REF!,PRM!$K$3:$L$4,2,FALSE),"")</f>
        <v/>
      </c>
      <c r="AB331" s="12" t="str">
        <f>IFERROR(VLOOKUP($N331,PRM!$M$3:$N$50,2,FALSE),"")</f>
        <v/>
      </c>
      <c r="AC331" s="12" t="str">
        <f>IFERROR(VLOOKUP($Z$3&amp;$V331,PRM!$Q$3:$R$31,2,FALSE),"")</f>
        <v/>
      </c>
      <c r="AD331" s="12">
        <f>IFERROR(VLOOKUP($Z$3&amp;$W331,PRM!$X$3:$Y$50,2,FALSE),"")</f>
        <v>0</v>
      </c>
      <c r="AE331" s="12">
        <f>IFERROR(VLOOKUP($Z$3&amp;$X331,PRM!$AC$3:$AD$45,2,FALSE),"")</f>
        <v>0</v>
      </c>
      <c r="AF331" s="12" t="str">
        <f>IFERROR(VLOOKUP($Z$3&amp;$V331,PRM!$Q$3:$T$31,3,FALSE),"")</f>
        <v/>
      </c>
      <c r="AG331" s="12" t="str">
        <f>IFERROR(IF($AF331=0,0,MATCH($Z$3,PRM!$U$3:'PRM'!$U$50,0)),"")</f>
        <v/>
      </c>
      <c r="AH331" s="12" t="str">
        <f>IF($Z$3="","",(IF($AF331=0,0,COUNTIF(PRM!$U$3:'PRM'!$U$50,$Z$3))))</f>
        <v/>
      </c>
      <c r="AI331" s="12" t="str">
        <f>IFERROR(VLOOKUP($Z$3&amp;$V331,PRM!$Q$3:$T$31,4,FALSE),"")</f>
        <v/>
      </c>
      <c r="AJ331" s="12" t="str">
        <f>IFERROR(IF($AI331=0,0,MATCH($Z$3,PRM!$Z$3:'PRM'!$Z$95,0)),"")</f>
        <v/>
      </c>
      <c r="AK331" s="12" t="str">
        <f>IF($Z$3="","",IF($AI331=0,0,COUNTIF(PRM!$Z$3:'PRM'!$Z$95,$Z$3)))</f>
        <v/>
      </c>
      <c r="AL331" s="12">
        <f t="shared" si="101"/>
        <v>0</v>
      </c>
      <c r="AM331" s="12">
        <f t="shared" si="102"/>
        <v>0</v>
      </c>
      <c r="AN331" s="12">
        <f t="shared" si="103"/>
        <v>0</v>
      </c>
      <c r="AO331" s="12">
        <f t="shared" si="104"/>
        <v>0</v>
      </c>
      <c r="AP331" s="12">
        <f t="shared" si="92"/>
        <v>0</v>
      </c>
      <c r="AQ331" s="12">
        <f t="shared" si="93"/>
        <v>0</v>
      </c>
      <c r="AR331" s="12">
        <f t="shared" si="94"/>
        <v>0</v>
      </c>
      <c r="AS331" s="12">
        <f t="shared" si="95"/>
        <v>0</v>
      </c>
      <c r="AT331" s="12">
        <f t="shared" si="96"/>
        <v>0</v>
      </c>
      <c r="AU331" s="12" t="e">
        <f>IF(#REF!&lt;&gt;"",IF(AA331="",1,0),0)</f>
        <v>#REF!</v>
      </c>
      <c r="AV331" s="12">
        <f t="shared" si="97"/>
        <v>0</v>
      </c>
      <c r="AW331" s="12">
        <f t="shared" si="98"/>
        <v>0</v>
      </c>
      <c r="AX331" s="12">
        <f t="shared" si="99"/>
        <v>0</v>
      </c>
      <c r="AY331" s="12">
        <f t="shared" si="105"/>
        <v>0</v>
      </c>
      <c r="AZ331" s="12">
        <f t="shared" si="106"/>
        <v>0</v>
      </c>
      <c r="BA331" s="12">
        <f t="shared" si="107"/>
        <v>0</v>
      </c>
      <c r="BB331" s="12">
        <f t="shared" si="108"/>
        <v>0</v>
      </c>
      <c r="BC331" s="12">
        <f t="shared" si="109"/>
        <v>0</v>
      </c>
      <c r="BD331" s="12">
        <f t="shared" si="110"/>
        <v>0</v>
      </c>
      <c r="BE331" s="12">
        <f t="shared" si="111"/>
        <v>0</v>
      </c>
      <c r="BF331" s="12">
        <f t="shared" si="112"/>
        <v>0</v>
      </c>
      <c r="BG331" s="12">
        <f t="shared" si="113"/>
        <v>0</v>
      </c>
      <c r="BH331" s="12">
        <f t="shared" si="114"/>
        <v>0</v>
      </c>
    </row>
    <row r="332" spans="1:60" ht="27.75" customHeight="1">
      <c r="A332" s="45" t="str">
        <f t="shared" si="100"/>
        <v/>
      </c>
      <c r="B332" s="60"/>
      <c r="C332" s="61"/>
      <c r="D332" s="62"/>
      <c r="E332" s="63"/>
      <c r="F332" s="37"/>
      <c r="G332" s="36"/>
      <c r="H332" s="38"/>
      <c r="I332" s="38"/>
      <c r="J332" s="35"/>
      <c r="L332" s="39"/>
      <c r="M332" s="39"/>
      <c r="N332" s="62"/>
      <c r="O332" s="64"/>
      <c r="P332" s="64"/>
      <c r="Q332" s="65"/>
      <c r="R332" s="39"/>
      <c r="S332" s="46"/>
      <c r="T332" s="46"/>
      <c r="U332" s="39"/>
      <c r="V332" s="40"/>
      <c r="W332" s="40"/>
      <c r="X332" s="40"/>
      <c r="Y332" s="12" t="str">
        <f>IFERROR(VLOOKUP($F332,PRM!$G$3:$H$5,2,FALSE),"")</f>
        <v/>
      </c>
      <c r="Z332" s="12" t="str">
        <f>IFERROR(VLOOKUP($G332,PRM!$I$3:$J$5,2,FALSE),"")</f>
        <v/>
      </c>
      <c r="AA332" s="12" t="str">
        <f>IFERROR(VLOOKUP(#REF!,PRM!$K$3:$L$4,2,FALSE),"")</f>
        <v/>
      </c>
      <c r="AB332" s="12" t="str">
        <f>IFERROR(VLOOKUP($N332,PRM!$M$3:$N$50,2,FALSE),"")</f>
        <v/>
      </c>
      <c r="AC332" s="12" t="str">
        <f>IFERROR(VLOOKUP($Z$3&amp;$V332,PRM!$Q$3:$R$31,2,FALSE),"")</f>
        <v/>
      </c>
      <c r="AD332" s="12">
        <f>IFERROR(VLOOKUP($Z$3&amp;$W332,PRM!$X$3:$Y$50,2,FALSE),"")</f>
        <v>0</v>
      </c>
      <c r="AE332" s="12">
        <f>IFERROR(VLOOKUP($Z$3&amp;$X332,PRM!$AC$3:$AD$45,2,FALSE),"")</f>
        <v>0</v>
      </c>
      <c r="AF332" s="12" t="str">
        <f>IFERROR(VLOOKUP($Z$3&amp;$V332,PRM!$Q$3:$T$31,3,FALSE),"")</f>
        <v/>
      </c>
      <c r="AG332" s="12" t="str">
        <f>IFERROR(IF($AF332=0,0,MATCH($Z$3,PRM!$U$3:'PRM'!$U$50,0)),"")</f>
        <v/>
      </c>
      <c r="AH332" s="12" t="str">
        <f>IF($Z$3="","",(IF($AF332=0,0,COUNTIF(PRM!$U$3:'PRM'!$U$50,$Z$3))))</f>
        <v/>
      </c>
      <c r="AI332" s="12" t="str">
        <f>IFERROR(VLOOKUP($Z$3&amp;$V332,PRM!$Q$3:$T$31,4,FALSE),"")</f>
        <v/>
      </c>
      <c r="AJ332" s="12" t="str">
        <f>IFERROR(IF($AI332=0,0,MATCH($Z$3,PRM!$Z$3:'PRM'!$Z$95,0)),"")</f>
        <v/>
      </c>
      <c r="AK332" s="12" t="str">
        <f>IF($Z$3="","",IF($AI332=0,0,COUNTIF(PRM!$Z$3:'PRM'!$Z$95,$Z$3)))</f>
        <v/>
      </c>
      <c r="AL332" s="12">
        <f t="shared" si="101"/>
        <v>0</v>
      </c>
      <c r="AM332" s="12">
        <f t="shared" si="102"/>
        <v>0</v>
      </c>
      <c r="AN332" s="12">
        <f t="shared" si="103"/>
        <v>0</v>
      </c>
      <c r="AO332" s="12">
        <f t="shared" si="104"/>
        <v>0</v>
      </c>
      <c r="AP332" s="12">
        <f t="shared" ref="AP332:AP395" si="115">IF(F332&lt;&gt;"",IF(Y332="",1,0),0)</f>
        <v>0</v>
      </c>
      <c r="AQ332" s="12">
        <f t="shared" ref="AQ332:AQ395" si="116">IF(G332&lt;&gt;"",IF(Z332="",1,0),0)</f>
        <v>0</v>
      </c>
      <c r="AR332" s="12">
        <f t="shared" ref="AR332:AR395" si="117">IF(LEN(H332)&gt;2,1,0)</f>
        <v>0</v>
      </c>
      <c r="AS332" s="12">
        <f t="shared" ref="AS332:AS395" si="118">IF(LEN(I332)&gt;2,1,0)</f>
        <v>0</v>
      </c>
      <c r="AT332" s="12">
        <f t="shared" ref="AT332:AT395" si="119">IF(LEN(J332)&gt;2,1,0)</f>
        <v>0</v>
      </c>
      <c r="AU332" s="12" t="e">
        <f>IF(#REF!&lt;&gt;"",IF(AA332="",1,0),0)</f>
        <v>#REF!</v>
      </c>
      <c r="AV332" s="12">
        <f t="shared" ref="AV332:AV395" si="120">IF(LEN(L332)&gt;13,1,0)</f>
        <v>0</v>
      </c>
      <c r="AW332" s="12">
        <f t="shared" ref="AW332:AW395" si="121">IF(M332="",0,IF(LEN(M332)&lt;&gt;7,1,0))</f>
        <v>0</v>
      </c>
      <c r="AX332" s="12">
        <f t="shared" ref="AX332:AX395" si="122">IF(N332&lt;&gt;"",IF(AB332="",1,0),0)</f>
        <v>0</v>
      </c>
      <c r="AY332" s="12">
        <f t="shared" si="105"/>
        <v>0</v>
      </c>
      <c r="AZ332" s="12">
        <f t="shared" si="106"/>
        <v>0</v>
      </c>
      <c r="BA332" s="12">
        <f t="shared" si="107"/>
        <v>0</v>
      </c>
      <c r="BB332" s="12">
        <f t="shared" si="108"/>
        <v>0</v>
      </c>
      <c r="BC332" s="12">
        <f t="shared" si="109"/>
        <v>0</v>
      </c>
      <c r="BD332" s="12">
        <f t="shared" si="110"/>
        <v>0</v>
      </c>
      <c r="BE332" s="12">
        <f t="shared" si="111"/>
        <v>0</v>
      </c>
      <c r="BF332" s="12">
        <f t="shared" si="112"/>
        <v>0</v>
      </c>
      <c r="BG332" s="12">
        <f t="shared" si="113"/>
        <v>0</v>
      </c>
      <c r="BH332" s="12">
        <f t="shared" si="114"/>
        <v>0</v>
      </c>
    </row>
    <row r="333" spans="1:60" ht="27.75" customHeight="1">
      <c r="A333" s="45" t="str">
        <f t="shared" ref="A333:A396" si="123">+IF(B333="","",ROW()-11)</f>
        <v/>
      </c>
      <c r="B333" s="60"/>
      <c r="C333" s="61"/>
      <c r="D333" s="62"/>
      <c r="E333" s="63"/>
      <c r="F333" s="37"/>
      <c r="G333" s="36"/>
      <c r="H333" s="38"/>
      <c r="I333" s="38"/>
      <c r="J333" s="35"/>
      <c r="L333" s="39"/>
      <c r="M333" s="39"/>
      <c r="N333" s="62"/>
      <c r="O333" s="64"/>
      <c r="P333" s="64"/>
      <c r="Q333" s="65"/>
      <c r="R333" s="39"/>
      <c r="S333" s="46"/>
      <c r="T333" s="46"/>
      <c r="U333" s="39"/>
      <c r="V333" s="40"/>
      <c r="W333" s="40"/>
      <c r="X333" s="40"/>
      <c r="Y333" s="12" t="str">
        <f>IFERROR(VLOOKUP($F333,PRM!$G$3:$H$5,2,FALSE),"")</f>
        <v/>
      </c>
      <c r="Z333" s="12" t="str">
        <f>IFERROR(VLOOKUP($G333,PRM!$I$3:$J$5,2,FALSE),"")</f>
        <v/>
      </c>
      <c r="AA333" s="12" t="str">
        <f>IFERROR(VLOOKUP(#REF!,PRM!$K$3:$L$4,2,FALSE),"")</f>
        <v/>
      </c>
      <c r="AB333" s="12" t="str">
        <f>IFERROR(VLOOKUP($N333,PRM!$M$3:$N$50,2,FALSE),"")</f>
        <v/>
      </c>
      <c r="AC333" s="12" t="str">
        <f>IFERROR(VLOOKUP($Z$3&amp;$V333,PRM!$Q$3:$R$31,2,FALSE),"")</f>
        <v/>
      </c>
      <c r="AD333" s="12">
        <f>IFERROR(VLOOKUP($Z$3&amp;$W333,PRM!$X$3:$Y$50,2,FALSE),"")</f>
        <v>0</v>
      </c>
      <c r="AE333" s="12">
        <f>IFERROR(VLOOKUP($Z$3&amp;$X333,PRM!$AC$3:$AD$45,2,FALSE),"")</f>
        <v>0</v>
      </c>
      <c r="AF333" s="12" t="str">
        <f>IFERROR(VLOOKUP($Z$3&amp;$V333,PRM!$Q$3:$T$31,3,FALSE),"")</f>
        <v/>
      </c>
      <c r="AG333" s="12" t="str">
        <f>IFERROR(IF($AF333=0,0,MATCH($Z$3,PRM!$U$3:'PRM'!$U$50,0)),"")</f>
        <v/>
      </c>
      <c r="AH333" s="12" t="str">
        <f>IF($Z$3="","",(IF($AF333=0,0,COUNTIF(PRM!$U$3:'PRM'!$U$50,$Z$3))))</f>
        <v/>
      </c>
      <c r="AI333" s="12" t="str">
        <f>IFERROR(VLOOKUP($Z$3&amp;$V333,PRM!$Q$3:$T$31,4,FALSE),"")</f>
        <v/>
      </c>
      <c r="AJ333" s="12" t="str">
        <f>IFERROR(IF($AI333=0,0,MATCH($Z$3,PRM!$Z$3:'PRM'!$Z$95,0)),"")</f>
        <v/>
      </c>
      <c r="AK333" s="12" t="str">
        <f>IF($Z$3="","",IF($AI333=0,0,COUNTIF(PRM!$Z$3:'PRM'!$Z$95,$Z$3)))</f>
        <v/>
      </c>
      <c r="AL333" s="12">
        <f t="shared" ref="AL333:AL396" si="124">IF(LEN(B333)&gt;20,1,0)</f>
        <v>0</v>
      </c>
      <c r="AM333" s="12">
        <f t="shared" ref="AM333:AM396" si="125">IF(LEN(C333)&gt;20,1,0)</f>
        <v>0</v>
      </c>
      <c r="AN333" s="12">
        <f t="shared" ref="AN333:AN396" si="126">IF(LEN(D333)&gt;20,1,0)</f>
        <v>0</v>
      </c>
      <c r="AO333" s="12">
        <f t="shared" ref="AO333:AO396" si="127">IF(LEN(E333)&gt;20,1,0)</f>
        <v>0</v>
      </c>
      <c r="AP333" s="12">
        <f t="shared" si="115"/>
        <v>0</v>
      </c>
      <c r="AQ333" s="12">
        <f t="shared" si="116"/>
        <v>0</v>
      </c>
      <c r="AR333" s="12">
        <f t="shared" si="117"/>
        <v>0</v>
      </c>
      <c r="AS333" s="12">
        <f t="shared" si="118"/>
        <v>0</v>
      </c>
      <c r="AT333" s="12">
        <f t="shared" si="119"/>
        <v>0</v>
      </c>
      <c r="AU333" s="12" t="e">
        <f>IF(#REF!&lt;&gt;"",IF(AA333="",1,0),0)</f>
        <v>#REF!</v>
      </c>
      <c r="AV333" s="12">
        <f t="shared" si="120"/>
        <v>0</v>
      </c>
      <c r="AW333" s="12">
        <f t="shared" si="121"/>
        <v>0</v>
      </c>
      <c r="AX333" s="12">
        <f t="shared" si="122"/>
        <v>0</v>
      </c>
      <c r="AY333" s="12">
        <f t="shared" ref="AY333:AY396" si="128">IF(LEN(O333)&gt;25,1,0)</f>
        <v>0</v>
      </c>
      <c r="AZ333" s="12">
        <f t="shared" ref="AZ333:AZ396" si="129">IF(LEN(P333)&gt;25,1,0)</f>
        <v>0</v>
      </c>
      <c r="BA333" s="12">
        <f t="shared" ref="BA333:BA396" si="130">IF(LEN(Q333)&gt;25,1,0)</f>
        <v>0</v>
      </c>
      <c r="BB333" s="12">
        <f t="shared" ref="BB333:BB396" si="131">IF(LEN(R333)&gt;15,1,0)</f>
        <v>0</v>
      </c>
      <c r="BC333" s="12">
        <f t="shared" ref="BC333:BC396" si="132">IF(LEN(S333)&gt;5,1,0)</f>
        <v>0</v>
      </c>
      <c r="BD333" s="12">
        <f t="shared" ref="BD333:BD396" si="133">IF(LEN(T333)&gt;15,1,0)</f>
        <v>0</v>
      </c>
      <c r="BE333" s="12">
        <f t="shared" ref="BE333:BE396" si="134">IF(LEN(U333)&gt;10,1,0)</f>
        <v>0</v>
      </c>
      <c r="BF333" s="12">
        <f t="shared" ref="BF333:BF396" si="135">IF(V333&lt;&gt;"",IF(AC333="",1,0),0)</f>
        <v>0</v>
      </c>
      <c r="BG333" s="12">
        <f t="shared" ref="BG333:BG396" si="136">IF(W333&lt;&gt;"",IF(AD333="",1,0),0)</f>
        <v>0</v>
      </c>
      <c r="BH333" s="12">
        <f t="shared" ref="BH333:BH396" si="137">IF(X333&lt;&gt;"",IF(AE333="",1,0),0)</f>
        <v>0</v>
      </c>
    </row>
    <row r="334" spans="1:60" ht="27.75" customHeight="1">
      <c r="A334" s="45" t="str">
        <f t="shared" si="123"/>
        <v/>
      </c>
      <c r="B334" s="60"/>
      <c r="C334" s="61"/>
      <c r="D334" s="62"/>
      <c r="E334" s="63"/>
      <c r="F334" s="37"/>
      <c r="G334" s="36"/>
      <c r="H334" s="38"/>
      <c r="I334" s="38"/>
      <c r="J334" s="35"/>
      <c r="L334" s="39"/>
      <c r="M334" s="39"/>
      <c r="N334" s="62"/>
      <c r="O334" s="64"/>
      <c r="P334" s="64"/>
      <c r="Q334" s="65"/>
      <c r="R334" s="39"/>
      <c r="S334" s="46"/>
      <c r="T334" s="46"/>
      <c r="U334" s="39"/>
      <c r="V334" s="40"/>
      <c r="W334" s="40"/>
      <c r="X334" s="40"/>
      <c r="Y334" s="12" t="str">
        <f>IFERROR(VLOOKUP($F334,PRM!$G$3:$H$5,2,FALSE),"")</f>
        <v/>
      </c>
      <c r="Z334" s="12" t="str">
        <f>IFERROR(VLOOKUP($G334,PRM!$I$3:$J$5,2,FALSE),"")</f>
        <v/>
      </c>
      <c r="AA334" s="12" t="str">
        <f>IFERROR(VLOOKUP(#REF!,PRM!$K$3:$L$4,2,FALSE),"")</f>
        <v/>
      </c>
      <c r="AB334" s="12" t="str">
        <f>IFERROR(VLOOKUP($N334,PRM!$M$3:$N$50,2,FALSE),"")</f>
        <v/>
      </c>
      <c r="AC334" s="12" t="str">
        <f>IFERROR(VLOOKUP($Z$3&amp;$V334,PRM!$Q$3:$R$31,2,FALSE),"")</f>
        <v/>
      </c>
      <c r="AD334" s="12">
        <f>IFERROR(VLOOKUP($Z$3&amp;$W334,PRM!$X$3:$Y$50,2,FALSE),"")</f>
        <v>0</v>
      </c>
      <c r="AE334" s="12">
        <f>IFERROR(VLOOKUP($Z$3&amp;$X334,PRM!$AC$3:$AD$45,2,FALSE),"")</f>
        <v>0</v>
      </c>
      <c r="AF334" s="12" t="str">
        <f>IFERROR(VLOOKUP($Z$3&amp;$V334,PRM!$Q$3:$T$31,3,FALSE),"")</f>
        <v/>
      </c>
      <c r="AG334" s="12" t="str">
        <f>IFERROR(IF($AF334=0,0,MATCH($Z$3,PRM!$U$3:'PRM'!$U$50,0)),"")</f>
        <v/>
      </c>
      <c r="AH334" s="12" t="str">
        <f>IF($Z$3="","",(IF($AF334=0,0,COUNTIF(PRM!$U$3:'PRM'!$U$50,$Z$3))))</f>
        <v/>
      </c>
      <c r="AI334" s="12" t="str">
        <f>IFERROR(VLOOKUP($Z$3&amp;$V334,PRM!$Q$3:$T$31,4,FALSE),"")</f>
        <v/>
      </c>
      <c r="AJ334" s="12" t="str">
        <f>IFERROR(IF($AI334=0,0,MATCH($Z$3,PRM!$Z$3:'PRM'!$Z$95,0)),"")</f>
        <v/>
      </c>
      <c r="AK334" s="12" t="str">
        <f>IF($Z$3="","",IF($AI334=0,0,COUNTIF(PRM!$Z$3:'PRM'!$Z$95,$Z$3)))</f>
        <v/>
      </c>
      <c r="AL334" s="12">
        <f t="shared" si="124"/>
        <v>0</v>
      </c>
      <c r="AM334" s="12">
        <f t="shared" si="125"/>
        <v>0</v>
      </c>
      <c r="AN334" s="12">
        <f t="shared" si="126"/>
        <v>0</v>
      </c>
      <c r="AO334" s="12">
        <f t="shared" si="127"/>
        <v>0</v>
      </c>
      <c r="AP334" s="12">
        <f t="shared" si="115"/>
        <v>0</v>
      </c>
      <c r="AQ334" s="12">
        <f t="shared" si="116"/>
        <v>0</v>
      </c>
      <c r="AR334" s="12">
        <f t="shared" si="117"/>
        <v>0</v>
      </c>
      <c r="AS334" s="12">
        <f t="shared" si="118"/>
        <v>0</v>
      </c>
      <c r="AT334" s="12">
        <f t="shared" si="119"/>
        <v>0</v>
      </c>
      <c r="AU334" s="12" t="e">
        <f>IF(#REF!&lt;&gt;"",IF(AA334="",1,0),0)</f>
        <v>#REF!</v>
      </c>
      <c r="AV334" s="12">
        <f t="shared" si="120"/>
        <v>0</v>
      </c>
      <c r="AW334" s="12">
        <f t="shared" si="121"/>
        <v>0</v>
      </c>
      <c r="AX334" s="12">
        <f t="shared" si="122"/>
        <v>0</v>
      </c>
      <c r="AY334" s="12">
        <f t="shared" si="128"/>
        <v>0</v>
      </c>
      <c r="AZ334" s="12">
        <f t="shared" si="129"/>
        <v>0</v>
      </c>
      <c r="BA334" s="12">
        <f t="shared" si="130"/>
        <v>0</v>
      </c>
      <c r="BB334" s="12">
        <f t="shared" si="131"/>
        <v>0</v>
      </c>
      <c r="BC334" s="12">
        <f t="shared" si="132"/>
        <v>0</v>
      </c>
      <c r="BD334" s="12">
        <f t="shared" si="133"/>
        <v>0</v>
      </c>
      <c r="BE334" s="12">
        <f t="shared" si="134"/>
        <v>0</v>
      </c>
      <c r="BF334" s="12">
        <f t="shared" si="135"/>
        <v>0</v>
      </c>
      <c r="BG334" s="12">
        <f t="shared" si="136"/>
        <v>0</v>
      </c>
      <c r="BH334" s="12">
        <f t="shared" si="137"/>
        <v>0</v>
      </c>
    </row>
    <row r="335" spans="1:60" ht="27.75" customHeight="1">
      <c r="A335" s="45" t="str">
        <f t="shared" si="123"/>
        <v/>
      </c>
      <c r="B335" s="60"/>
      <c r="C335" s="61"/>
      <c r="D335" s="62"/>
      <c r="E335" s="63"/>
      <c r="F335" s="37"/>
      <c r="G335" s="36"/>
      <c r="H335" s="38"/>
      <c r="I335" s="38"/>
      <c r="J335" s="35"/>
      <c r="L335" s="39"/>
      <c r="M335" s="39"/>
      <c r="N335" s="62"/>
      <c r="O335" s="64"/>
      <c r="P335" s="64"/>
      <c r="Q335" s="65"/>
      <c r="R335" s="39"/>
      <c r="S335" s="46"/>
      <c r="T335" s="46"/>
      <c r="U335" s="39"/>
      <c r="V335" s="40"/>
      <c r="W335" s="40"/>
      <c r="X335" s="40"/>
      <c r="Y335" s="12" t="str">
        <f>IFERROR(VLOOKUP($F335,PRM!$G$3:$H$5,2,FALSE),"")</f>
        <v/>
      </c>
      <c r="Z335" s="12" t="str">
        <f>IFERROR(VLOOKUP($G335,PRM!$I$3:$J$5,2,FALSE),"")</f>
        <v/>
      </c>
      <c r="AA335" s="12" t="str">
        <f>IFERROR(VLOOKUP(#REF!,PRM!$K$3:$L$4,2,FALSE),"")</f>
        <v/>
      </c>
      <c r="AB335" s="12" t="str">
        <f>IFERROR(VLOOKUP($N335,PRM!$M$3:$N$50,2,FALSE),"")</f>
        <v/>
      </c>
      <c r="AC335" s="12" t="str">
        <f>IFERROR(VLOOKUP($Z$3&amp;$V335,PRM!$Q$3:$R$31,2,FALSE),"")</f>
        <v/>
      </c>
      <c r="AD335" s="12">
        <f>IFERROR(VLOOKUP($Z$3&amp;$W335,PRM!$X$3:$Y$50,2,FALSE),"")</f>
        <v>0</v>
      </c>
      <c r="AE335" s="12">
        <f>IFERROR(VLOOKUP($Z$3&amp;$X335,PRM!$AC$3:$AD$45,2,FALSE),"")</f>
        <v>0</v>
      </c>
      <c r="AF335" s="12" t="str">
        <f>IFERROR(VLOOKUP($Z$3&amp;$V335,PRM!$Q$3:$T$31,3,FALSE),"")</f>
        <v/>
      </c>
      <c r="AG335" s="12" t="str">
        <f>IFERROR(IF($AF335=0,0,MATCH($Z$3,PRM!$U$3:'PRM'!$U$50,0)),"")</f>
        <v/>
      </c>
      <c r="AH335" s="12" t="str">
        <f>IF($Z$3="","",(IF($AF335=0,0,COUNTIF(PRM!$U$3:'PRM'!$U$50,$Z$3))))</f>
        <v/>
      </c>
      <c r="AI335" s="12" t="str">
        <f>IFERROR(VLOOKUP($Z$3&amp;$V335,PRM!$Q$3:$T$31,4,FALSE),"")</f>
        <v/>
      </c>
      <c r="AJ335" s="12" t="str">
        <f>IFERROR(IF($AI335=0,0,MATCH($Z$3,PRM!$Z$3:'PRM'!$Z$95,0)),"")</f>
        <v/>
      </c>
      <c r="AK335" s="12" t="str">
        <f>IF($Z$3="","",IF($AI335=0,0,COUNTIF(PRM!$Z$3:'PRM'!$Z$95,$Z$3)))</f>
        <v/>
      </c>
      <c r="AL335" s="12">
        <f t="shared" si="124"/>
        <v>0</v>
      </c>
      <c r="AM335" s="12">
        <f t="shared" si="125"/>
        <v>0</v>
      </c>
      <c r="AN335" s="12">
        <f t="shared" si="126"/>
        <v>0</v>
      </c>
      <c r="AO335" s="12">
        <f t="shared" si="127"/>
        <v>0</v>
      </c>
      <c r="AP335" s="12">
        <f t="shared" si="115"/>
        <v>0</v>
      </c>
      <c r="AQ335" s="12">
        <f t="shared" si="116"/>
        <v>0</v>
      </c>
      <c r="AR335" s="12">
        <f t="shared" si="117"/>
        <v>0</v>
      </c>
      <c r="AS335" s="12">
        <f t="shared" si="118"/>
        <v>0</v>
      </c>
      <c r="AT335" s="12">
        <f t="shared" si="119"/>
        <v>0</v>
      </c>
      <c r="AU335" s="12" t="e">
        <f>IF(#REF!&lt;&gt;"",IF(AA335="",1,0),0)</f>
        <v>#REF!</v>
      </c>
      <c r="AV335" s="12">
        <f t="shared" si="120"/>
        <v>0</v>
      </c>
      <c r="AW335" s="12">
        <f t="shared" si="121"/>
        <v>0</v>
      </c>
      <c r="AX335" s="12">
        <f t="shared" si="122"/>
        <v>0</v>
      </c>
      <c r="AY335" s="12">
        <f t="shared" si="128"/>
        <v>0</v>
      </c>
      <c r="AZ335" s="12">
        <f t="shared" si="129"/>
        <v>0</v>
      </c>
      <c r="BA335" s="12">
        <f t="shared" si="130"/>
        <v>0</v>
      </c>
      <c r="BB335" s="12">
        <f t="shared" si="131"/>
        <v>0</v>
      </c>
      <c r="BC335" s="12">
        <f t="shared" si="132"/>
        <v>0</v>
      </c>
      <c r="BD335" s="12">
        <f t="shared" si="133"/>
        <v>0</v>
      </c>
      <c r="BE335" s="12">
        <f t="shared" si="134"/>
        <v>0</v>
      </c>
      <c r="BF335" s="12">
        <f t="shared" si="135"/>
        <v>0</v>
      </c>
      <c r="BG335" s="12">
        <f t="shared" si="136"/>
        <v>0</v>
      </c>
      <c r="BH335" s="12">
        <f t="shared" si="137"/>
        <v>0</v>
      </c>
    </row>
    <row r="336" spans="1:60" ht="27.75" customHeight="1">
      <c r="A336" s="45" t="str">
        <f t="shared" si="123"/>
        <v/>
      </c>
      <c r="B336" s="60"/>
      <c r="C336" s="61"/>
      <c r="D336" s="62"/>
      <c r="E336" s="63"/>
      <c r="F336" s="37"/>
      <c r="G336" s="36"/>
      <c r="H336" s="38"/>
      <c r="I336" s="38"/>
      <c r="J336" s="35"/>
      <c r="L336" s="39"/>
      <c r="M336" s="39"/>
      <c r="N336" s="62"/>
      <c r="O336" s="64"/>
      <c r="P336" s="64"/>
      <c r="Q336" s="65"/>
      <c r="R336" s="39"/>
      <c r="S336" s="46"/>
      <c r="T336" s="46"/>
      <c r="U336" s="39"/>
      <c r="V336" s="40"/>
      <c r="W336" s="40"/>
      <c r="X336" s="40"/>
      <c r="Y336" s="12" t="str">
        <f>IFERROR(VLOOKUP($F336,PRM!$G$3:$H$5,2,FALSE),"")</f>
        <v/>
      </c>
      <c r="Z336" s="12" t="str">
        <f>IFERROR(VLOOKUP($G336,PRM!$I$3:$J$5,2,FALSE),"")</f>
        <v/>
      </c>
      <c r="AA336" s="12" t="str">
        <f>IFERROR(VLOOKUP(#REF!,PRM!$K$3:$L$4,2,FALSE),"")</f>
        <v/>
      </c>
      <c r="AB336" s="12" t="str">
        <f>IFERROR(VLOOKUP($N336,PRM!$M$3:$N$50,2,FALSE),"")</f>
        <v/>
      </c>
      <c r="AC336" s="12" t="str">
        <f>IFERROR(VLOOKUP($Z$3&amp;$V336,PRM!$Q$3:$R$31,2,FALSE),"")</f>
        <v/>
      </c>
      <c r="AD336" s="12">
        <f>IFERROR(VLOOKUP($Z$3&amp;$W336,PRM!$X$3:$Y$50,2,FALSE),"")</f>
        <v>0</v>
      </c>
      <c r="AE336" s="12">
        <f>IFERROR(VLOOKUP($Z$3&amp;$X336,PRM!$AC$3:$AD$45,2,FALSE),"")</f>
        <v>0</v>
      </c>
      <c r="AF336" s="12" t="str">
        <f>IFERROR(VLOOKUP($Z$3&amp;$V336,PRM!$Q$3:$T$31,3,FALSE),"")</f>
        <v/>
      </c>
      <c r="AG336" s="12" t="str">
        <f>IFERROR(IF($AF336=0,0,MATCH($Z$3,PRM!$U$3:'PRM'!$U$50,0)),"")</f>
        <v/>
      </c>
      <c r="AH336" s="12" t="str">
        <f>IF($Z$3="","",(IF($AF336=0,0,COUNTIF(PRM!$U$3:'PRM'!$U$50,$Z$3))))</f>
        <v/>
      </c>
      <c r="AI336" s="12" t="str">
        <f>IFERROR(VLOOKUP($Z$3&amp;$V336,PRM!$Q$3:$T$31,4,FALSE),"")</f>
        <v/>
      </c>
      <c r="AJ336" s="12" t="str">
        <f>IFERROR(IF($AI336=0,0,MATCH($Z$3,PRM!$Z$3:'PRM'!$Z$95,0)),"")</f>
        <v/>
      </c>
      <c r="AK336" s="12" t="str">
        <f>IF($Z$3="","",IF($AI336=0,0,COUNTIF(PRM!$Z$3:'PRM'!$Z$95,$Z$3)))</f>
        <v/>
      </c>
      <c r="AL336" s="12">
        <f t="shared" si="124"/>
        <v>0</v>
      </c>
      <c r="AM336" s="12">
        <f t="shared" si="125"/>
        <v>0</v>
      </c>
      <c r="AN336" s="12">
        <f t="shared" si="126"/>
        <v>0</v>
      </c>
      <c r="AO336" s="12">
        <f t="shared" si="127"/>
        <v>0</v>
      </c>
      <c r="AP336" s="12">
        <f t="shared" si="115"/>
        <v>0</v>
      </c>
      <c r="AQ336" s="12">
        <f t="shared" si="116"/>
        <v>0</v>
      </c>
      <c r="AR336" s="12">
        <f t="shared" si="117"/>
        <v>0</v>
      </c>
      <c r="AS336" s="12">
        <f t="shared" si="118"/>
        <v>0</v>
      </c>
      <c r="AT336" s="12">
        <f t="shared" si="119"/>
        <v>0</v>
      </c>
      <c r="AU336" s="12" t="e">
        <f>IF(#REF!&lt;&gt;"",IF(AA336="",1,0),0)</f>
        <v>#REF!</v>
      </c>
      <c r="AV336" s="12">
        <f t="shared" si="120"/>
        <v>0</v>
      </c>
      <c r="AW336" s="12">
        <f t="shared" si="121"/>
        <v>0</v>
      </c>
      <c r="AX336" s="12">
        <f t="shared" si="122"/>
        <v>0</v>
      </c>
      <c r="AY336" s="12">
        <f t="shared" si="128"/>
        <v>0</v>
      </c>
      <c r="AZ336" s="12">
        <f t="shared" si="129"/>
        <v>0</v>
      </c>
      <c r="BA336" s="12">
        <f t="shared" si="130"/>
        <v>0</v>
      </c>
      <c r="BB336" s="12">
        <f t="shared" si="131"/>
        <v>0</v>
      </c>
      <c r="BC336" s="12">
        <f t="shared" si="132"/>
        <v>0</v>
      </c>
      <c r="BD336" s="12">
        <f t="shared" si="133"/>
        <v>0</v>
      </c>
      <c r="BE336" s="12">
        <f t="shared" si="134"/>
        <v>0</v>
      </c>
      <c r="BF336" s="12">
        <f t="shared" si="135"/>
        <v>0</v>
      </c>
      <c r="BG336" s="12">
        <f t="shared" si="136"/>
        <v>0</v>
      </c>
      <c r="BH336" s="12">
        <f t="shared" si="137"/>
        <v>0</v>
      </c>
    </row>
    <row r="337" spans="1:60" ht="27.75" customHeight="1">
      <c r="A337" s="45" t="str">
        <f t="shared" si="123"/>
        <v/>
      </c>
      <c r="B337" s="60"/>
      <c r="C337" s="61"/>
      <c r="D337" s="62"/>
      <c r="E337" s="63"/>
      <c r="F337" s="37"/>
      <c r="G337" s="36"/>
      <c r="H337" s="38"/>
      <c r="I337" s="38"/>
      <c r="J337" s="35"/>
      <c r="L337" s="39"/>
      <c r="M337" s="39"/>
      <c r="N337" s="62"/>
      <c r="O337" s="64"/>
      <c r="P337" s="64"/>
      <c r="Q337" s="65"/>
      <c r="R337" s="39"/>
      <c r="S337" s="46"/>
      <c r="T337" s="46"/>
      <c r="U337" s="39"/>
      <c r="V337" s="40"/>
      <c r="W337" s="40"/>
      <c r="X337" s="40"/>
      <c r="Y337" s="12" t="str">
        <f>IFERROR(VLOOKUP($F337,PRM!$G$3:$H$5,2,FALSE),"")</f>
        <v/>
      </c>
      <c r="Z337" s="12" t="str">
        <f>IFERROR(VLOOKUP($G337,PRM!$I$3:$J$5,2,FALSE),"")</f>
        <v/>
      </c>
      <c r="AA337" s="12" t="str">
        <f>IFERROR(VLOOKUP(#REF!,PRM!$K$3:$L$4,2,FALSE),"")</f>
        <v/>
      </c>
      <c r="AB337" s="12" t="str">
        <f>IFERROR(VLOOKUP($N337,PRM!$M$3:$N$50,2,FALSE),"")</f>
        <v/>
      </c>
      <c r="AC337" s="12" t="str">
        <f>IFERROR(VLOOKUP($Z$3&amp;$V337,PRM!$Q$3:$R$31,2,FALSE),"")</f>
        <v/>
      </c>
      <c r="AD337" s="12">
        <f>IFERROR(VLOOKUP($Z$3&amp;$W337,PRM!$X$3:$Y$50,2,FALSE),"")</f>
        <v>0</v>
      </c>
      <c r="AE337" s="12">
        <f>IFERROR(VLOOKUP($Z$3&amp;$X337,PRM!$AC$3:$AD$45,2,FALSE),"")</f>
        <v>0</v>
      </c>
      <c r="AF337" s="12" t="str">
        <f>IFERROR(VLOOKUP($Z$3&amp;$V337,PRM!$Q$3:$T$31,3,FALSE),"")</f>
        <v/>
      </c>
      <c r="AG337" s="12" t="str">
        <f>IFERROR(IF($AF337=0,0,MATCH($Z$3,PRM!$U$3:'PRM'!$U$50,0)),"")</f>
        <v/>
      </c>
      <c r="AH337" s="12" t="str">
        <f>IF($Z$3="","",(IF($AF337=0,0,COUNTIF(PRM!$U$3:'PRM'!$U$50,$Z$3))))</f>
        <v/>
      </c>
      <c r="AI337" s="12" t="str">
        <f>IFERROR(VLOOKUP($Z$3&amp;$V337,PRM!$Q$3:$T$31,4,FALSE),"")</f>
        <v/>
      </c>
      <c r="AJ337" s="12" t="str">
        <f>IFERROR(IF($AI337=0,0,MATCH($Z$3,PRM!$Z$3:'PRM'!$Z$95,0)),"")</f>
        <v/>
      </c>
      <c r="AK337" s="12" t="str">
        <f>IF($Z$3="","",IF($AI337=0,0,COUNTIF(PRM!$Z$3:'PRM'!$Z$95,$Z$3)))</f>
        <v/>
      </c>
      <c r="AL337" s="12">
        <f t="shared" si="124"/>
        <v>0</v>
      </c>
      <c r="AM337" s="12">
        <f t="shared" si="125"/>
        <v>0</v>
      </c>
      <c r="AN337" s="12">
        <f t="shared" si="126"/>
        <v>0</v>
      </c>
      <c r="AO337" s="12">
        <f t="shared" si="127"/>
        <v>0</v>
      </c>
      <c r="AP337" s="12">
        <f t="shared" si="115"/>
        <v>0</v>
      </c>
      <c r="AQ337" s="12">
        <f t="shared" si="116"/>
        <v>0</v>
      </c>
      <c r="AR337" s="12">
        <f t="shared" si="117"/>
        <v>0</v>
      </c>
      <c r="AS337" s="12">
        <f t="shared" si="118"/>
        <v>0</v>
      </c>
      <c r="AT337" s="12">
        <f t="shared" si="119"/>
        <v>0</v>
      </c>
      <c r="AU337" s="12" t="e">
        <f>IF(#REF!&lt;&gt;"",IF(AA337="",1,0),0)</f>
        <v>#REF!</v>
      </c>
      <c r="AV337" s="12">
        <f t="shared" si="120"/>
        <v>0</v>
      </c>
      <c r="AW337" s="12">
        <f t="shared" si="121"/>
        <v>0</v>
      </c>
      <c r="AX337" s="12">
        <f t="shared" si="122"/>
        <v>0</v>
      </c>
      <c r="AY337" s="12">
        <f t="shared" si="128"/>
        <v>0</v>
      </c>
      <c r="AZ337" s="12">
        <f t="shared" si="129"/>
        <v>0</v>
      </c>
      <c r="BA337" s="12">
        <f t="shared" si="130"/>
        <v>0</v>
      </c>
      <c r="BB337" s="12">
        <f t="shared" si="131"/>
        <v>0</v>
      </c>
      <c r="BC337" s="12">
        <f t="shared" si="132"/>
        <v>0</v>
      </c>
      <c r="BD337" s="12">
        <f t="shared" si="133"/>
        <v>0</v>
      </c>
      <c r="BE337" s="12">
        <f t="shared" si="134"/>
        <v>0</v>
      </c>
      <c r="BF337" s="12">
        <f t="shared" si="135"/>
        <v>0</v>
      </c>
      <c r="BG337" s="12">
        <f t="shared" si="136"/>
        <v>0</v>
      </c>
      <c r="BH337" s="12">
        <f t="shared" si="137"/>
        <v>0</v>
      </c>
    </row>
    <row r="338" spans="1:60" ht="27.75" customHeight="1">
      <c r="A338" s="45" t="str">
        <f t="shared" si="123"/>
        <v/>
      </c>
      <c r="B338" s="60"/>
      <c r="C338" s="61"/>
      <c r="D338" s="62"/>
      <c r="E338" s="63"/>
      <c r="F338" s="37"/>
      <c r="G338" s="36"/>
      <c r="H338" s="38"/>
      <c r="I338" s="38"/>
      <c r="J338" s="35"/>
      <c r="L338" s="39"/>
      <c r="M338" s="39"/>
      <c r="N338" s="62"/>
      <c r="O338" s="64"/>
      <c r="P338" s="64"/>
      <c r="Q338" s="65"/>
      <c r="R338" s="39"/>
      <c r="S338" s="46"/>
      <c r="T338" s="46"/>
      <c r="U338" s="39"/>
      <c r="V338" s="40"/>
      <c r="W338" s="40"/>
      <c r="X338" s="40"/>
      <c r="Y338" s="12" t="str">
        <f>IFERROR(VLOOKUP($F338,PRM!$G$3:$H$5,2,FALSE),"")</f>
        <v/>
      </c>
      <c r="Z338" s="12" t="str">
        <f>IFERROR(VLOOKUP($G338,PRM!$I$3:$J$5,2,FALSE),"")</f>
        <v/>
      </c>
      <c r="AA338" s="12" t="str">
        <f>IFERROR(VLOOKUP(#REF!,PRM!$K$3:$L$4,2,FALSE),"")</f>
        <v/>
      </c>
      <c r="AB338" s="12" t="str">
        <f>IFERROR(VLOOKUP($N338,PRM!$M$3:$N$50,2,FALSE),"")</f>
        <v/>
      </c>
      <c r="AC338" s="12" t="str">
        <f>IFERROR(VLOOKUP($Z$3&amp;$V338,PRM!$Q$3:$R$31,2,FALSE),"")</f>
        <v/>
      </c>
      <c r="AD338" s="12">
        <f>IFERROR(VLOOKUP($Z$3&amp;$W338,PRM!$X$3:$Y$50,2,FALSE),"")</f>
        <v>0</v>
      </c>
      <c r="AE338" s="12">
        <f>IFERROR(VLOOKUP($Z$3&amp;$X338,PRM!$AC$3:$AD$45,2,FALSE),"")</f>
        <v>0</v>
      </c>
      <c r="AF338" s="12" t="str">
        <f>IFERROR(VLOOKUP($Z$3&amp;$V338,PRM!$Q$3:$T$31,3,FALSE),"")</f>
        <v/>
      </c>
      <c r="AG338" s="12" t="str">
        <f>IFERROR(IF($AF338=0,0,MATCH($Z$3,PRM!$U$3:'PRM'!$U$50,0)),"")</f>
        <v/>
      </c>
      <c r="AH338" s="12" t="str">
        <f>IF($Z$3="","",(IF($AF338=0,0,COUNTIF(PRM!$U$3:'PRM'!$U$50,$Z$3))))</f>
        <v/>
      </c>
      <c r="AI338" s="12" t="str">
        <f>IFERROR(VLOOKUP($Z$3&amp;$V338,PRM!$Q$3:$T$31,4,FALSE),"")</f>
        <v/>
      </c>
      <c r="AJ338" s="12" t="str">
        <f>IFERROR(IF($AI338=0,0,MATCH($Z$3,PRM!$Z$3:'PRM'!$Z$95,0)),"")</f>
        <v/>
      </c>
      <c r="AK338" s="12" t="str">
        <f>IF($Z$3="","",IF($AI338=0,0,COUNTIF(PRM!$Z$3:'PRM'!$Z$95,$Z$3)))</f>
        <v/>
      </c>
      <c r="AL338" s="12">
        <f t="shared" si="124"/>
        <v>0</v>
      </c>
      <c r="AM338" s="12">
        <f t="shared" si="125"/>
        <v>0</v>
      </c>
      <c r="AN338" s="12">
        <f t="shared" si="126"/>
        <v>0</v>
      </c>
      <c r="AO338" s="12">
        <f t="shared" si="127"/>
        <v>0</v>
      </c>
      <c r="AP338" s="12">
        <f t="shared" si="115"/>
        <v>0</v>
      </c>
      <c r="AQ338" s="12">
        <f t="shared" si="116"/>
        <v>0</v>
      </c>
      <c r="AR338" s="12">
        <f t="shared" si="117"/>
        <v>0</v>
      </c>
      <c r="AS338" s="12">
        <f t="shared" si="118"/>
        <v>0</v>
      </c>
      <c r="AT338" s="12">
        <f t="shared" si="119"/>
        <v>0</v>
      </c>
      <c r="AU338" s="12" t="e">
        <f>IF(#REF!&lt;&gt;"",IF(AA338="",1,0),0)</f>
        <v>#REF!</v>
      </c>
      <c r="AV338" s="12">
        <f t="shared" si="120"/>
        <v>0</v>
      </c>
      <c r="AW338" s="12">
        <f t="shared" si="121"/>
        <v>0</v>
      </c>
      <c r="AX338" s="12">
        <f t="shared" si="122"/>
        <v>0</v>
      </c>
      <c r="AY338" s="12">
        <f t="shared" si="128"/>
        <v>0</v>
      </c>
      <c r="AZ338" s="12">
        <f t="shared" si="129"/>
        <v>0</v>
      </c>
      <c r="BA338" s="12">
        <f t="shared" si="130"/>
        <v>0</v>
      </c>
      <c r="BB338" s="12">
        <f t="shared" si="131"/>
        <v>0</v>
      </c>
      <c r="BC338" s="12">
        <f t="shared" si="132"/>
        <v>0</v>
      </c>
      <c r="BD338" s="12">
        <f t="shared" si="133"/>
        <v>0</v>
      </c>
      <c r="BE338" s="12">
        <f t="shared" si="134"/>
        <v>0</v>
      </c>
      <c r="BF338" s="12">
        <f t="shared" si="135"/>
        <v>0</v>
      </c>
      <c r="BG338" s="12">
        <f t="shared" si="136"/>
        <v>0</v>
      </c>
      <c r="BH338" s="12">
        <f t="shared" si="137"/>
        <v>0</v>
      </c>
    </row>
    <row r="339" spans="1:60" ht="27.75" customHeight="1">
      <c r="A339" s="45" t="str">
        <f t="shared" si="123"/>
        <v/>
      </c>
      <c r="B339" s="60"/>
      <c r="C339" s="61"/>
      <c r="D339" s="62"/>
      <c r="E339" s="63"/>
      <c r="F339" s="37"/>
      <c r="G339" s="36"/>
      <c r="H339" s="38"/>
      <c r="I339" s="38"/>
      <c r="J339" s="35"/>
      <c r="L339" s="39"/>
      <c r="M339" s="39"/>
      <c r="N339" s="62"/>
      <c r="O339" s="64"/>
      <c r="P339" s="64"/>
      <c r="Q339" s="65"/>
      <c r="R339" s="39"/>
      <c r="S339" s="46"/>
      <c r="T339" s="46"/>
      <c r="U339" s="39"/>
      <c r="V339" s="40"/>
      <c r="W339" s="40"/>
      <c r="X339" s="40"/>
      <c r="Y339" s="12" t="str">
        <f>IFERROR(VLOOKUP($F339,PRM!$G$3:$H$5,2,FALSE),"")</f>
        <v/>
      </c>
      <c r="Z339" s="12" t="str">
        <f>IFERROR(VLOOKUP($G339,PRM!$I$3:$J$5,2,FALSE),"")</f>
        <v/>
      </c>
      <c r="AA339" s="12" t="str">
        <f>IFERROR(VLOOKUP(#REF!,PRM!$K$3:$L$4,2,FALSE),"")</f>
        <v/>
      </c>
      <c r="AB339" s="12" t="str">
        <f>IFERROR(VLOOKUP($N339,PRM!$M$3:$N$50,2,FALSE),"")</f>
        <v/>
      </c>
      <c r="AC339" s="12" t="str">
        <f>IFERROR(VLOOKUP($Z$3&amp;$V339,PRM!$Q$3:$R$31,2,FALSE),"")</f>
        <v/>
      </c>
      <c r="AD339" s="12">
        <f>IFERROR(VLOOKUP($Z$3&amp;$W339,PRM!$X$3:$Y$50,2,FALSE),"")</f>
        <v>0</v>
      </c>
      <c r="AE339" s="12">
        <f>IFERROR(VLOOKUP($Z$3&amp;$X339,PRM!$AC$3:$AD$45,2,FALSE),"")</f>
        <v>0</v>
      </c>
      <c r="AF339" s="12" t="str">
        <f>IFERROR(VLOOKUP($Z$3&amp;$V339,PRM!$Q$3:$T$31,3,FALSE),"")</f>
        <v/>
      </c>
      <c r="AG339" s="12" t="str">
        <f>IFERROR(IF($AF339=0,0,MATCH($Z$3,PRM!$U$3:'PRM'!$U$50,0)),"")</f>
        <v/>
      </c>
      <c r="AH339" s="12" t="str">
        <f>IF($Z$3="","",(IF($AF339=0,0,COUNTIF(PRM!$U$3:'PRM'!$U$50,$Z$3))))</f>
        <v/>
      </c>
      <c r="AI339" s="12" t="str">
        <f>IFERROR(VLOOKUP($Z$3&amp;$V339,PRM!$Q$3:$T$31,4,FALSE),"")</f>
        <v/>
      </c>
      <c r="AJ339" s="12" t="str">
        <f>IFERROR(IF($AI339=0,0,MATCH($Z$3,PRM!$Z$3:'PRM'!$Z$95,0)),"")</f>
        <v/>
      </c>
      <c r="AK339" s="12" t="str">
        <f>IF($Z$3="","",IF($AI339=0,0,COUNTIF(PRM!$Z$3:'PRM'!$Z$95,$Z$3)))</f>
        <v/>
      </c>
      <c r="AL339" s="12">
        <f t="shared" si="124"/>
        <v>0</v>
      </c>
      <c r="AM339" s="12">
        <f t="shared" si="125"/>
        <v>0</v>
      </c>
      <c r="AN339" s="12">
        <f t="shared" si="126"/>
        <v>0</v>
      </c>
      <c r="AO339" s="12">
        <f t="shared" si="127"/>
        <v>0</v>
      </c>
      <c r="AP339" s="12">
        <f t="shared" si="115"/>
        <v>0</v>
      </c>
      <c r="AQ339" s="12">
        <f t="shared" si="116"/>
        <v>0</v>
      </c>
      <c r="AR339" s="12">
        <f t="shared" si="117"/>
        <v>0</v>
      </c>
      <c r="AS339" s="12">
        <f t="shared" si="118"/>
        <v>0</v>
      </c>
      <c r="AT339" s="12">
        <f t="shared" si="119"/>
        <v>0</v>
      </c>
      <c r="AU339" s="12" t="e">
        <f>IF(#REF!&lt;&gt;"",IF(AA339="",1,0),0)</f>
        <v>#REF!</v>
      </c>
      <c r="AV339" s="12">
        <f t="shared" si="120"/>
        <v>0</v>
      </c>
      <c r="AW339" s="12">
        <f t="shared" si="121"/>
        <v>0</v>
      </c>
      <c r="AX339" s="12">
        <f t="shared" si="122"/>
        <v>0</v>
      </c>
      <c r="AY339" s="12">
        <f t="shared" si="128"/>
        <v>0</v>
      </c>
      <c r="AZ339" s="12">
        <f t="shared" si="129"/>
        <v>0</v>
      </c>
      <c r="BA339" s="12">
        <f t="shared" si="130"/>
        <v>0</v>
      </c>
      <c r="BB339" s="12">
        <f t="shared" si="131"/>
        <v>0</v>
      </c>
      <c r="BC339" s="12">
        <f t="shared" si="132"/>
        <v>0</v>
      </c>
      <c r="BD339" s="12">
        <f t="shared" si="133"/>
        <v>0</v>
      </c>
      <c r="BE339" s="12">
        <f t="shared" si="134"/>
        <v>0</v>
      </c>
      <c r="BF339" s="12">
        <f t="shared" si="135"/>
        <v>0</v>
      </c>
      <c r="BG339" s="12">
        <f t="shared" si="136"/>
        <v>0</v>
      </c>
      <c r="BH339" s="12">
        <f t="shared" si="137"/>
        <v>0</v>
      </c>
    </row>
    <row r="340" spans="1:60" ht="27.75" customHeight="1">
      <c r="A340" s="45" t="str">
        <f t="shared" si="123"/>
        <v/>
      </c>
      <c r="B340" s="60"/>
      <c r="C340" s="61"/>
      <c r="D340" s="62"/>
      <c r="E340" s="63"/>
      <c r="F340" s="37"/>
      <c r="G340" s="36"/>
      <c r="H340" s="38"/>
      <c r="I340" s="38"/>
      <c r="J340" s="35"/>
      <c r="L340" s="39"/>
      <c r="M340" s="39"/>
      <c r="N340" s="62"/>
      <c r="O340" s="64"/>
      <c r="P340" s="64"/>
      <c r="Q340" s="65"/>
      <c r="R340" s="39"/>
      <c r="S340" s="46"/>
      <c r="T340" s="46"/>
      <c r="U340" s="39"/>
      <c r="V340" s="40"/>
      <c r="W340" s="40"/>
      <c r="X340" s="40"/>
      <c r="Y340" s="12" t="str">
        <f>IFERROR(VLOOKUP($F340,PRM!$G$3:$H$5,2,FALSE),"")</f>
        <v/>
      </c>
      <c r="Z340" s="12" t="str">
        <f>IFERROR(VLOOKUP($G340,PRM!$I$3:$J$5,2,FALSE),"")</f>
        <v/>
      </c>
      <c r="AA340" s="12" t="str">
        <f>IFERROR(VLOOKUP(#REF!,PRM!$K$3:$L$4,2,FALSE),"")</f>
        <v/>
      </c>
      <c r="AB340" s="12" t="str">
        <f>IFERROR(VLOOKUP($N340,PRM!$M$3:$N$50,2,FALSE),"")</f>
        <v/>
      </c>
      <c r="AC340" s="12" t="str">
        <f>IFERROR(VLOOKUP($Z$3&amp;$V340,PRM!$Q$3:$R$31,2,FALSE),"")</f>
        <v/>
      </c>
      <c r="AD340" s="12">
        <f>IFERROR(VLOOKUP($Z$3&amp;$W340,PRM!$X$3:$Y$50,2,FALSE),"")</f>
        <v>0</v>
      </c>
      <c r="AE340" s="12">
        <f>IFERROR(VLOOKUP($Z$3&amp;$X340,PRM!$AC$3:$AD$45,2,FALSE),"")</f>
        <v>0</v>
      </c>
      <c r="AF340" s="12" t="str">
        <f>IFERROR(VLOOKUP($Z$3&amp;$V340,PRM!$Q$3:$T$31,3,FALSE),"")</f>
        <v/>
      </c>
      <c r="AG340" s="12" t="str">
        <f>IFERROR(IF($AF340=0,0,MATCH($Z$3,PRM!$U$3:'PRM'!$U$50,0)),"")</f>
        <v/>
      </c>
      <c r="AH340" s="12" t="str">
        <f>IF($Z$3="","",(IF($AF340=0,0,COUNTIF(PRM!$U$3:'PRM'!$U$50,$Z$3))))</f>
        <v/>
      </c>
      <c r="AI340" s="12" t="str">
        <f>IFERROR(VLOOKUP($Z$3&amp;$V340,PRM!$Q$3:$T$31,4,FALSE),"")</f>
        <v/>
      </c>
      <c r="AJ340" s="12" t="str">
        <f>IFERROR(IF($AI340=0,0,MATCH($Z$3,PRM!$Z$3:'PRM'!$Z$95,0)),"")</f>
        <v/>
      </c>
      <c r="AK340" s="12" t="str">
        <f>IF($Z$3="","",IF($AI340=0,0,COUNTIF(PRM!$Z$3:'PRM'!$Z$95,$Z$3)))</f>
        <v/>
      </c>
      <c r="AL340" s="12">
        <f t="shared" si="124"/>
        <v>0</v>
      </c>
      <c r="AM340" s="12">
        <f t="shared" si="125"/>
        <v>0</v>
      </c>
      <c r="AN340" s="12">
        <f t="shared" si="126"/>
        <v>0</v>
      </c>
      <c r="AO340" s="12">
        <f t="shared" si="127"/>
        <v>0</v>
      </c>
      <c r="AP340" s="12">
        <f t="shared" si="115"/>
        <v>0</v>
      </c>
      <c r="AQ340" s="12">
        <f t="shared" si="116"/>
        <v>0</v>
      </c>
      <c r="AR340" s="12">
        <f t="shared" si="117"/>
        <v>0</v>
      </c>
      <c r="AS340" s="12">
        <f t="shared" si="118"/>
        <v>0</v>
      </c>
      <c r="AT340" s="12">
        <f t="shared" si="119"/>
        <v>0</v>
      </c>
      <c r="AU340" s="12" t="e">
        <f>IF(#REF!&lt;&gt;"",IF(AA340="",1,0),0)</f>
        <v>#REF!</v>
      </c>
      <c r="AV340" s="12">
        <f t="shared" si="120"/>
        <v>0</v>
      </c>
      <c r="AW340" s="12">
        <f t="shared" si="121"/>
        <v>0</v>
      </c>
      <c r="AX340" s="12">
        <f t="shared" si="122"/>
        <v>0</v>
      </c>
      <c r="AY340" s="12">
        <f t="shared" si="128"/>
        <v>0</v>
      </c>
      <c r="AZ340" s="12">
        <f t="shared" si="129"/>
        <v>0</v>
      </c>
      <c r="BA340" s="12">
        <f t="shared" si="130"/>
        <v>0</v>
      </c>
      <c r="BB340" s="12">
        <f t="shared" si="131"/>
        <v>0</v>
      </c>
      <c r="BC340" s="12">
        <f t="shared" si="132"/>
        <v>0</v>
      </c>
      <c r="BD340" s="12">
        <f t="shared" si="133"/>
        <v>0</v>
      </c>
      <c r="BE340" s="12">
        <f t="shared" si="134"/>
        <v>0</v>
      </c>
      <c r="BF340" s="12">
        <f t="shared" si="135"/>
        <v>0</v>
      </c>
      <c r="BG340" s="12">
        <f t="shared" si="136"/>
        <v>0</v>
      </c>
      <c r="BH340" s="12">
        <f t="shared" si="137"/>
        <v>0</v>
      </c>
    </row>
    <row r="341" spans="1:60" ht="27.75" customHeight="1">
      <c r="A341" s="45" t="str">
        <f t="shared" si="123"/>
        <v/>
      </c>
      <c r="B341" s="60"/>
      <c r="C341" s="61"/>
      <c r="D341" s="62"/>
      <c r="E341" s="63"/>
      <c r="F341" s="37"/>
      <c r="G341" s="36"/>
      <c r="H341" s="38"/>
      <c r="I341" s="38"/>
      <c r="J341" s="35"/>
      <c r="L341" s="39"/>
      <c r="M341" s="39"/>
      <c r="N341" s="62"/>
      <c r="O341" s="64"/>
      <c r="P341" s="64"/>
      <c r="Q341" s="65"/>
      <c r="R341" s="39"/>
      <c r="S341" s="46"/>
      <c r="T341" s="46"/>
      <c r="U341" s="39"/>
      <c r="V341" s="40"/>
      <c r="W341" s="40"/>
      <c r="X341" s="40"/>
      <c r="Y341" s="12" t="str">
        <f>IFERROR(VLOOKUP($F341,PRM!$G$3:$H$5,2,FALSE),"")</f>
        <v/>
      </c>
      <c r="Z341" s="12" t="str">
        <f>IFERROR(VLOOKUP($G341,PRM!$I$3:$J$5,2,FALSE),"")</f>
        <v/>
      </c>
      <c r="AA341" s="12" t="str">
        <f>IFERROR(VLOOKUP(#REF!,PRM!$K$3:$L$4,2,FALSE),"")</f>
        <v/>
      </c>
      <c r="AB341" s="12" t="str">
        <f>IFERROR(VLOOKUP($N341,PRM!$M$3:$N$50,2,FALSE),"")</f>
        <v/>
      </c>
      <c r="AC341" s="12" t="str">
        <f>IFERROR(VLOOKUP($Z$3&amp;$V341,PRM!$Q$3:$R$31,2,FALSE),"")</f>
        <v/>
      </c>
      <c r="AD341" s="12">
        <f>IFERROR(VLOOKUP($Z$3&amp;$W341,PRM!$X$3:$Y$50,2,FALSE),"")</f>
        <v>0</v>
      </c>
      <c r="AE341" s="12">
        <f>IFERROR(VLOOKUP($Z$3&amp;$X341,PRM!$AC$3:$AD$45,2,FALSE),"")</f>
        <v>0</v>
      </c>
      <c r="AF341" s="12" t="str">
        <f>IFERROR(VLOOKUP($Z$3&amp;$V341,PRM!$Q$3:$T$31,3,FALSE),"")</f>
        <v/>
      </c>
      <c r="AG341" s="12" t="str">
        <f>IFERROR(IF($AF341=0,0,MATCH($Z$3,PRM!$U$3:'PRM'!$U$50,0)),"")</f>
        <v/>
      </c>
      <c r="AH341" s="12" t="str">
        <f>IF($Z$3="","",(IF($AF341=0,0,COUNTIF(PRM!$U$3:'PRM'!$U$50,$Z$3))))</f>
        <v/>
      </c>
      <c r="AI341" s="12" t="str">
        <f>IFERROR(VLOOKUP($Z$3&amp;$V341,PRM!$Q$3:$T$31,4,FALSE),"")</f>
        <v/>
      </c>
      <c r="AJ341" s="12" t="str">
        <f>IFERROR(IF($AI341=0,0,MATCH($Z$3,PRM!$Z$3:'PRM'!$Z$95,0)),"")</f>
        <v/>
      </c>
      <c r="AK341" s="12" t="str">
        <f>IF($Z$3="","",IF($AI341=0,0,COUNTIF(PRM!$Z$3:'PRM'!$Z$95,$Z$3)))</f>
        <v/>
      </c>
      <c r="AL341" s="12">
        <f t="shared" si="124"/>
        <v>0</v>
      </c>
      <c r="AM341" s="12">
        <f t="shared" si="125"/>
        <v>0</v>
      </c>
      <c r="AN341" s="12">
        <f t="shared" si="126"/>
        <v>0</v>
      </c>
      <c r="AO341" s="12">
        <f t="shared" si="127"/>
        <v>0</v>
      </c>
      <c r="AP341" s="12">
        <f t="shared" si="115"/>
        <v>0</v>
      </c>
      <c r="AQ341" s="12">
        <f t="shared" si="116"/>
        <v>0</v>
      </c>
      <c r="AR341" s="12">
        <f t="shared" si="117"/>
        <v>0</v>
      </c>
      <c r="AS341" s="12">
        <f t="shared" si="118"/>
        <v>0</v>
      </c>
      <c r="AT341" s="12">
        <f t="shared" si="119"/>
        <v>0</v>
      </c>
      <c r="AU341" s="12" t="e">
        <f>IF(#REF!&lt;&gt;"",IF(AA341="",1,0),0)</f>
        <v>#REF!</v>
      </c>
      <c r="AV341" s="12">
        <f t="shared" si="120"/>
        <v>0</v>
      </c>
      <c r="AW341" s="12">
        <f t="shared" si="121"/>
        <v>0</v>
      </c>
      <c r="AX341" s="12">
        <f t="shared" si="122"/>
        <v>0</v>
      </c>
      <c r="AY341" s="12">
        <f t="shared" si="128"/>
        <v>0</v>
      </c>
      <c r="AZ341" s="12">
        <f t="shared" si="129"/>
        <v>0</v>
      </c>
      <c r="BA341" s="12">
        <f t="shared" si="130"/>
        <v>0</v>
      </c>
      <c r="BB341" s="12">
        <f t="shared" si="131"/>
        <v>0</v>
      </c>
      <c r="BC341" s="12">
        <f t="shared" si="132"/>
        <v>0</v>
      </c>
      <c r="BD341" s="12">
        <f t="shared" si="133"/>
        <v>0</v>
      </c>
      <c r="BE341" s="12">
        <f t="shared" si="134"/>
        <v>0</v>
      </c>
      <c r="BF341" s="12">
        <f t="shared" si="135"/>
        <v>0</v>
      </c>
      <c r="BG341" s="12">
        <f t="shared" si="136"/>
        <v>0</v>
      </c>
      <c r="BH341" s="12">
        <f t="shared" si="137"/>
        <v>0</v>
      </c>
    </row>
    <row r="342" spans="1:60" ht="27.75" customHeight="1">
      <c r="A342" s="45" t="str">
        <f t="shared" si="123"/>
        <v/>
      </c>
      <c r="B342" s="60"/>
      <c r="C342" s="61"/>
      <c r="D342" s="62"/>
      <c r="E342" s="63"/>
      <c r="F342" s="37"/>
      <c r="G342" s="36"/>
      <c r="H342" s="38"/>
      <c r="I342" s="38"/>
      <c r="J342" s="35"/>
      <c r="L342" s="39"/>
      <c r="M342" s="39"/>
      <c r="N342" s="62"/>
      <c r="O342" s="64"/>
      <c r="P342" s="64"/>
      <c r="Q342" s="65"/>
      <c r="R342" s="39"/>
      <c r="S342" s="46"/>
      <c r="T342" s="46"/>
      <c r="U342" s="39"/>
      <c r="V342" s="40"/>
      <c r="W342" s="40"/>
      <c r="X342" s="40"/>
      <c r="Y342" s="12" t="str">
        <f>IFERROR(VLOOKUP($F342,PRM!$G$3:$H$5,2,FALSE),"")</f>
        <v/>
      </c>
      <c r="Z342" s="12" t="str">
        <f>IFERROR(VLOOKUP($G342,PRM!$I$3:$J$5,2,FALSE),"")</f>
        <v/>
      </c>
      <c r="AA342" s="12" t="str">
        <f>IFERROR(VLOOKUP(#REF!,PRM!$K$3:$L$4,2,FALSE),"")</f>
        <v/>
      </c>
      <c r="AB342" s="12" t="str">
        <f>IFERROR(VLOOKUP($N342,PRM!$M$3:$N$50,2,FALSE),"")</f>
        <v/>
      </c>
      <c r="AC342" s="12" t="str">
        <f>IFERROR(VLOOKUP($Z$3&amp;$V342,PRM!$Q$3:$R$31,2,FALSE),"")</f>
        <v/>
      </c>
      <c r="AD342" s="12">
        <f>IFERROR(VLOOKUP($Z$3&amp;$W342,PRM!$X$3:$Y$50,2,FALSE),"")</f>
        <v>0</v>
      </c>
      <c r="AE342" s="12">
        <f>IFERROR(VLOOKUP($Z$3&amp;$X342,PRM!$AC$3:$AD$45,2,FALSE),"")</f>
        <v>0</v>
      </c>
      <c r="AF342" s="12" t="str">
        <f>IFERROR(VLOOKUP($Z$3&amp;$V342,PRM!$Q$3:$T$31,3,FALSE),"")</f>
        <v/>
      </c>
      <c r="AG342" s="12" t="str">
        <f>IFERROR(IF($AF342=0,0,MATCH($Z$3,PRM!$U$3:'PRM'!$U$50,0)),"")</f>
        <v/>
      </c>
      <c r="AH342" s="12" t="str">
        <f>IF($Z$3="","",(IF($AF342=0,0,COUNTIF(PRM!$U$3:'PRM'!$U$50,$Z$3))))</f>
        <v/>
      </c>
      <c r="AI342" s="12" t="str">
        <f>IFERROR(VLOOKUP($Z$3&amp;$V342,PRM!$Q$3:$T$31,4,FALSE),"")</f>
        <v/>
      </c>
      <c r="AJ342" s="12" t="str">
        <f>IFERROR(IF($AI342=0,0,MATCH($Z$3,PRM!$Z$3:'PRM'!$Z$95,0)),"")</f>
        <v/>
      </c>
      <c r="AK342" s="12" t="str">
        <f>IF($Z$3="","",IF($AI342=0,0,COUNTIF(PRM!$Z$3:'PRM'!$Z$95,$Z$3)))</f>
        <v/>
      </c>
      <c r="AL342" s="12">
        <f t="shared" si="124"/>
        <v>0</v>
      </c>
      <c r="AM342" s="12">
        <f t="shared" si="125"/>
        <v>0</v>
      </c>
      <c r="AN342" s="12">
        <f t="shared" si="126"/>
        <v>0</v>
      </c>
      <c r="AO342" s="12">
        <f t="shared" si="127"/>
        <v>0</v>
      </c>
      <c r="AP342" s="12">
        <f t="shared" si="115"/>
        <v>0</v>
      </c>
      <c r="AQ342" s="12">
        <f t="shared" si="116"/>
        <v>0</v>
      </c>
      <c r="AR342" s="12">
        <f t="shared" si="117"/>
        <v>0</v>
      </c>
      <c r="AS342" s="12">
        <f t="shared" si="118"/>
        <v>0</v>
      </c>
      <c r="AT342" s="12">
        <f t="shared" si="119"/>
        <v>0</v>
      </c>
      <c r="AU342" s="12" t="e">
        <f>IF(#REF!&lt;&gt;"",IF(AA342="",1,0),0)</f>
        <v>#REF!</v>
      </c>
      <c r="AV342" s="12">
        <f t="shared" si="120"/>
        <v>0</v>
      </c>
      <c r="AW342" s="12">
        <f t="shared" si="121"/>
        <v>0</v>
      </c>
      <c r="AX342" s="12">
        <f t="shared" si="122"/>
        <v>0</v>
      </c>
      <c r="AY342" s="12">
        <f t="shared" si="128"/>
        <v>0</v>
      </c>
      <c r="AZ342" s="12">
        <f t="shared" si="129"/>
        <v>0</v>
      </c>
      <c r="BA342" s="12">
        <f t="shared" si="130"/>
        <v>0</v>
      </c>
      <c r="BB342" s="12">
        <f t="shared" si="131"/>
        <v>0</v>
      </c>
      <c r="BC342" s="12">
        <f t="shared" si="132"/>
        <v>0</v>
      </c>
      <c r="BD342" s="12">
        <f t="shared" si="133"/>
        <v>0</v>
      </c>
      <c r="BE342" s="12">
        <f t="shared" si="134"/>
        <v>0</v>
      </c>
      <c r="BF342" s="12">
        <f t="shared" si="135"/>
        <v>0</v>
      </c>
      <c r="BG342" s="12">
        <f t="shared" si="136"/>
        <v>0</v>
      </c>
      <c r="BH342" s="12">
        <f t="shared" si="137"/>
        <v>0</v>
      </c>
    </row>
    <row r="343" spans="1:60" ht="27.75" customHeight="1">
      <c r="A343" s="45" t="str">
        <f t="shared" si="123"/>
        <v/>
      </c>
      <c r="B343" s="60"/>
      <c r="C343" s="61"/>
      <c r="D343" s="62"/>
      <c r="E343" s="63"/>
      <c r="F343" s="37"/>
      <c r="G343" s="36"/>
      <c r="H343" s="38"/>
      <c r="I343" s="38"/>
      <c r="J343" s="35"/>
      <c r="L343" s="39"/>
      <c r="M343" s="39"/>
      <c r="N343" s="62"/>
      <c r="O343" s="64"/>
      <c r="P343" s="64"/>
      <c r="Q343" s="65"/>
      <c r="R343" s="39"/>
      <c r="S343" s="46"/>
      <c r="T343" s="46"/>
      <c r="U343" s="39"/>
      <c r="V343" s="40"/>
      <c r="W343" s="40"/>
      <c r="X343" s="40"/>
      <c r="Y343" s="12" t="str">
        <f>IFERROR(VLOOKUP($F343,PRM!$G$3:$H$5,2,FALSE),"")</f>
        <v/>
      </c>
      <c r="Z343" s="12" t="str">
        <f>IFERROR(VLOOKUP($G343,PRM!$I$3:$J$5,2,FALSE),"")</f>
        <v/>
      </c>
      <c r="AA343" s="12" t="str">
        <f>IFERROR(VLOOKUP(#REF!,PRM!$K$3:$L$4,2,FALSE),"")</f>
        <v/>
      </c>
      <c r="AB343" s="12" t="str">
        <f>IFERROR(VLOOKUP($N343,PRM!$M$3:$N$50,2,FALSE),"")</f>
        <v/>
      </c>
      <c r="AC343" s="12" t="str">
        <f>IFERROR(VLOOKUP($Z$3&amp;$V343,PRM!$Q$3:$R$31,2,FALSE),"")</f>
        <v/>
      </c>
      <c r="AD343" s="12">
        <f>IFERROR(VLOOKUP($Z$3&amp;$W343,PRM!$X$3:$Y$50,2,FALSE),"")</f>
        <v>0</v>
      </c>
      <c r="AE343" s="12">
        <f>IFERROR(VLOOKUP($Z$3&amp;$X343,PRM!$AC$3:$AD$45,2,FALSE),"")</f>
        <v>0</v>
      </c>
      <c r="AF343" s="12" t="str">
        <f>IFERROR(VLOOKUP($Z$3&amp;$V343,PRM!$Q$3:$T$31,3,FALSE),"")</f>
        <v/>
      </c>
      <c r="AG343" s="12" t="str">
        <f>IFERROR(IF($AF343=0,0,MATCH($Z$3,PRM!$U$3:'PRM'!$U$50,0)),"")</f>
        <v/>
      </c>
      <c r="AH343" s="12" t="str">
        <f>IF($Z$3="","",(IF($AF343=0,0,COUNTIF(PRM!$U$3:'PRM'!$U$50,$Z$3))))</f>
        <v/>
      </c>
      <c r="AI343" s="12" t="str">
        <f>IFERROR(VLOOKUP($Z$3&amp;$V343,PRM!$Q$3:$T$31,4,FALSE),"")</f>
        <v/>
      </c>
      <c r="AJ343" s="12" t="str">
        <f>IFERROR(IF($AI343=0,0,MATCH($Z$3,PRM!$Z$3:'PRM'!$Z$95,0)),"")</f>
        <v/>
      </c>
      <c r="AK343" s="12" t="str">
        <f>IF($Z$3="","",IF($AI343=0,0,COUNTIF(PRM!$Z$3:'PRM'!$Z$95,$Z$3)))</f>
        <v/>
      </c>
      <c r="AL343" s="12">
        <f t="shared" si="124"/>
        <v>0</v>
      </c>
      <c r="AM343" s="12">
        <f t="shared" si="125"/>
        <v>0</v>
      </c>
      <c r="AN343" s="12">
        <f t="shared" si="126"/>
        <v>0</v>
      </c>
      <c r="AO343" s="12">
        <f t="shared" si="127"/>
        <v>0</v>
      </c>
      <c r="AP343" s="12">
        <f t="shared" si="115"/>
        <v>0</v>
      </c>
      <c r="AQ343" s="12">
        <f t="shared" si="116"/>
        <v>0</v>
      </c>
      <c r="AR343" s="12">
        <f t="shared" si="117"/>
        <v>0</v>
      </c>
      <c r="AS343" s="12">
        <f t="shared" si="118"/>
        <v>0</v>
      </c>
      <c r="AT343" s="12">
        <f t="shared" si="119"/>
        <v>0</v>
      </c>
      <c r="AU343" s="12" t="e">
        <f>IF(#REF!&lt;&gt;"",IF(AA343="",1,0),0)</f>
        <v>#REF!</v>
      </c>
      <c r="AV343" s="12">
        <f t="shared" si="120"/>
        <v>0</v>
      </c>
      <c r="AW343" s="12">
        <f t="shared" si="121"/>
        <v>0</v>
      </c>
      <c r="AX343" s="12">
        <f t="shared" si="122"/>
        <v>0</v>
      </c>
      <c r="AY343" s="12">
        <f t="shared" si="128"/>
        <v>0</v>
      </c>
      <c r="AZ343" s="12">
        <f t="shared" si="129"/>
        <v>0</v>
      </c>
      <c r="BA343" s="12">
        <f t="shared" si="130"/>
        <v>0</v>
      </c>
      <c r="BB343" s="12">
        <f t="shared" si="131"/>
        <v>0</v>
      </c>
      <c r="BC343" s="12">
        <f t="shared" si="132"/>
        <v>0</v>
      </c>
      <c r="BD343" s="12">
        <f t="shared" si="133"/>
        <v>0</v>
      </c>
      <c r="BE343" s="12">
        <f t="shared" si="134"/>
        <v>0</v>
      </c>
      <c r="BF343" s="12">
        <f t="shared" si="135"/>
        <v>0</v>
      </c>
      <c r="BG343" s="12">
        <f t="shared" si="136"/>
        <v>0</v>
      </c>
      <c r="BH343" s="12">
        <f t="shared" si="137"/>
        <v>0</v>
      </c>
    </row>
    <row r="344" spans="1:60" ht="27.75" customHeight="1">
      <c r="A344" s="45" t="str">
        <f t="shared" si="123"/>
        <v/>
      </c>
      <c r="B344" s="60"/>
      <c r="C344" s="61"/>
      <c r="D344" s="62"/>
      <c r="E344" s="63"/>
      <c r="F344" s="37"/>
      <c r="G344" s="36"/>
      <c r="H344" s="38"/>
      <c r="I344" s="38"/>
      <c r="J344" s="35"/>
      <c r="L344" s="39"/>
      <c r="M344" s="39"/>
      <c r="N344" s="62"/>
      <c r="O344" s="64"/>
      <c r="P344" s="64"/>
      <c r="Q344" s="65"/>
      <c r="R344" s="39"/>
      <c r="S344" s="46"/>
      <c r="T344" s="46"/>
      <c r="U344" s="39"/>
      <c r="V344" s="40"/>
      <c r="W344" s="40"/>
      <c r="X344" s="40"/>
      <c r="Y344" s="12" t="str">
        <f>IFERROR(VLOOKUP($F344,PRM!$G$3:$H$5,2,FALSE),"")</f>
        <v/>
      </c>
      <c r="Z344" s="12" t="str">
        <f>IFERROR(VLOOKUP($G344,PRM!$I$3:$J$5,2,FALSE),"")</f>
        <v/>
      </c>
      <c r="AA344" s="12" t="str">
        <f>IFERROR(VLOOKUP(#REF!,PRM!$K$3:$L$4,2,FALSE),"")</f>
        <v/>
      </c>
      <c r="AB344" s="12" t="str">
        <f>IFERROR(VLOOKUP($N344,PRM!$M$3:$N$50,2,FALSE),"")</f>
        <v/>
      </c>
      <c r="AC344" s="12" t="str">
        <f>IFERROR(VLOOKUP($Z$3&amp;$V344,PRM!$Q$3:$R$31,2,FALSE),"")</f>
        <v/>
      </c>
      <c r="AD344" s="12">
        <f>IFERROR(VLOOKUP($Z$3&amp;$W344,PRM!$X$3:$Y$50,2,FALSE),"")</f>
        <v>0</v>
      </c>
      <c r="AE344" s="12">
        <f>IFERROR(VLOOKUP($Z$3&amp;$X344,PRM!$AC$3:$AD$45,2,FALSE),"")</f>
        <v>0</v>
      </c>
      <c r="AF344" s="12" t="str">
        <f>IFERROR(VLOOKUP($Z$3&amp;$V344,PRM!$Q$3:$T$31,3,FALSE),"")</f>
        <v/>
      </c>
      <c r="AG344" s="12" t="str">
        <f>IFERROR(IF($AF344=0,0,MATCH($Z$3,PRM!$U$3:'PRM'!$U$50,0)),"")</f>
        <v/>
      </c>
      <c r="AH344" s="12" t="str">
        <f>IF($Z$3="","",(IF($AF344=0,0,COUNTIF(PRM!$U$3:'PRM'!$U$50,$Z$3))))</f>
        <v/>
      </c>
      <c r="AI344" s="12" t="str">
        <f>IFERROR(VLOOKUP($Z$3&amp;$V344,PRM!$Q$3:$T$31,4,FALSE),"")</f>
        <v/>
      </c>
      <c r="AJ344" s="12" t="str">
        <f>IFERROR(IF($AI344=0,0,MATCH($Z$3,PRM!$Z$3:'PRM'!$Z$95,0)),"")</f>
        <v/>
      </c>
      <c r="AK344" s="12" t="str">
        <f>IF($Z$3="","",IF($AI344=0,0,COUNTIF(PRM!$Z$3:'PRM'!$Z$95,$Z$3)))</f>
        <v/>
      </c>
      <c r="AL344" s="12">
        <f t="shared" si="124"/>
        <v>0</v>
      </c>
      <c r="AM344" s="12">
        <f t="shared" si="125"/>
        <v>0</v>
      </c>
      <c r="AN344" s="12">
        <f t="shared" si="126"/>
        <v>0</v>
      </c>
      <c r="AO344" s="12">
        <f t="shared" si="127"/>
        <v>0</v>
      </c>
      <c r="AP344" s="12">
        <f t="shared" si="115"/>
        <v>0</v>
      </c>
      <c r="AQ344" s="12">
        <f t="shared" si="116"/>
        <v>0</v>
      </c>
      <c r="AR344" s="12">
        <f t="shared" si="117"/>
        <v>0</v>
      </c>
      <c r="AS344" s="12">
        <f t="shared" si="118"/>
        <v>0</v>
      </c>
      <c r="AT344" s="12">
        <f t="shared" si="119"/>
        <v>0</v>
      </c>
      <c r="AU344" s="12" t="e">
        <f>IF(#REF!&lt;&gt;"",IF(AA344="",1,0),0)</f>
        <v>#REF!</v>
      </c>
      <c r="AV344" s="12">
        <f t="shared" si="120"/>
        <v>0</v>
      </c>
      <c r="AW344" s="12">
        <f t="shared" si="121"/>
        <v>0</v>
      </c>
      <c r="AX344" s="12">
        <f t="shared" si="122"/>
        <v>0</v>
      </c>
      <c r="AY344" s="12">
        <f t="shared" si="128"/>
        <v>0</v>
      </c>
      <c r="AZ344" s="12">
        <f t="shared" si="129"/>
        <v>0</v>
      </c>
      <c r="BA344" s="12">
        <f t="shared" si="130"/>
        <v>0</v>
      </c>
      <c r="BB344" s="12">
        <f t="shared" si="131"/>
        <v>0</v>
      </c>
      <c r="BC344" s="12">
        <f t="shared" si="132"/>
        <v>0</v>
      </c>
      <c r="BD344" s="12">
        <f t="shared" si="133"/>
        <v>0</v>
      </c>
      <c r="BE344" s="12">
        <f t="shared" si="134"/>
        <v>0</v>
      </c>
      <c r="BF344" s="12">
        <f t="shared" si="135"/>
        <v>0</v>
      </c>
      <c r="BG344" s="12">
        <f t="shared" si="136"/>
        <v>0</v>
      </c>
      <c r="BH344" s="12">
        <f t="shared" si="137"/>
        <v>0</v>
      </c>
    </row>
    <row r="345" spans="1:60" ht="27.75" customHeight="1">
      <c r="A345" s="45" t="str">
        <f t="shared" si="123"/>
        <v/>
      </c>
      <c r="B345" s="60"/>
      <c r="C345" s="61"/>
      <c r="D345" s="62"/>
      <c r="E345" s="63"/>
      <c r="F345" s="37"/>
      <c r="G345" s="36"/>
      <c r="H345" s="38"/>
      <c r="I345" s="38"/>
      <c r="J345" s="35"/>
      <c r="L345" s="39"/>
      <c r="M345" s="39"/>
      <c r="N345" s="62"/>
      <c r="O345" s="64"/>
      <c r="P345" s="64"/>
      <c r="Q345" s="65"/>
      <c r="R345" s="39"/>
      <c r="S345" s="46"/>
      <c r="T345" s="46"/>
      <c r="U345" s="39"/>
      <c r="V345" s="40"/>
      <c r="W345" s="40"/>
      <c r="X345" s="40"/>
      <c r="Y345" s="12" t="str">
        <f>IFERROR(VLOOKUP($F345,PRM!$G$3:$H$5,2,FALSE),"")</f>
        <v/>
      </c>
      <c r="Z345" s="12" t="str">
        <f>IFERROR(VLOOKUP($G345,PRM!$I$3:$J$5,2,FALSE),"")</f>
        <v/>
      </c>
      <c r="AA345" s="12" t="str">
        <f>IFERROR(VLOOKUP(#REF!,PRM!$K$3:$L$4,2,FALSE),"")</f>
        <v/>
      </c>
      <c r="AB345" s="12" t="str">
        <f>IFERROR(VLOOKUP($N345,PRM!$M$3:$N$50,2,FALSE),"")</f>
        <v/>
      </c>
      <c r="AC345" s="12" t="str">
        <f>IFERROR(VLOOKUP($Z$3&amp;$V345,PRM!$Q$3:$R$31,2,FALSE),"")</f>
        <v/>
      </c>
      <c r="AD345" s="12">
        <f>IFERROR(VLOOKUP($Z$3&amp;$W345,PRM!$X$3:$Y$50,2,FALSE),"")</f>
        <v>0</v>
      </c>
      <c r="AE345" s="12">
        <f>IFERROR(VLOOKUP($Z$3&amp;$X345,PRM!$AC$3:$AD$45,2,FALSE),"")</f>
        <v>0</v>
      </c>
      <c r="AF345" s="12" t="str">
        <f>IFERROR(VLOOKUP($Z$3&amp;$V345,PRM!$Q$3:$T$31,3,FALSE),"")</f>
        <v/>
      </c>
      <c r="AG345" s="12" t="str">
        <f>IFERROR(IF($AF345=0,0,MATCH($Z$3,PRM!$U$3:'PRM'!$U$50,0)),"")</f>
        <v/>
      </c>
      <c r="AH345" s="12" t="str">
        <f>IF($Z$3="","",(IF($AF345=0,0,COUNTIF(PRM!$U$3:'PRM'!$U$50,$Z$3))))</f>
        <v/>
      </c>
      <c r="AI345" s="12" t="str">
        <f>IFERROR(VLOOKUP($Z$3&amp;$V345,PRM!$Q$3:$T$31,4,FALSE),"")</f>
        <v/>
      </c>
      <c r="AJ345" s="12" t="str">
        <f>IFERROR(IF($AI345=0,0,MATCH($Z$3,PRM!$Z$3:'PRM'!$Z$95,0)),"")</f>
        <v/>
      </c>
      <c r="AK345" s="12" t="str">
        <f>IF($Z$3="","",IF($AI345=0,0,COUNTIF(PRM!$Z$3:'PRM'!$Z$95,$Z$3)))</f>
        <v/>
      </c>
      <c r="AL345" s="12">
        <f t="shared" si="124"/>
        <v>0</v>
      </c>
      <c r="AM345" s="12">
        <f t="shared" si="125"/>
        <v>0</v>
      </c>
      <c r="AN345" s="12">
        <f t="shared" si="126"/>
        <v>0</v>
      </c>
      <c r="AO345" s="12">
        <f t="shared" si="127"/>
        <v>0</v>
      </c>
      <c r="AP345" s="12">
        <f t="shared" si="115"/>
        <v>0</v>
      </c>
      <c r="AQ345" s="12">
        <f t="shared" si="116"/>
        <v>0</v>
      </c>
      <c r="AR345" s="12">
        <f t="shared" si="117"/>
        <v>0</v>
      </c>
      <c r="AS345" s="12">
        <f t="shared" si="118"/>
        <v>0</v>
      </c>
      <c r="AT345" s="12">
        <f t="shared" si="119"/>
        <v>0</v>
      </c>
      <c r="AU345" s="12" t="e">
        <f>IF(#REF!&lt;&gt;"",IF(AA345="",1,0),0)</f>
        <v>#REF!</v>
      </c>
      <c r="AV345" s="12">
        <f t="shared" si="120"/>
        <v>0</v>
      </c>
      <c r="AW345" s="12">
        <f t="shared" si="121"/>
        <v>0</v>
      </c>
      <c r="AX345" s="12">
        <f t="shared" si="122"/>
        <v>0</v>
      </c>
      <c r="AY345" s="12">
        <f t="shared" si="128"/>
        <v>0</v>
      </c>
      <c r="AZ345" s="12">
        <f t="shared" si="129"/>
        <v>0</v>
      </c>
      <c r="BA345" s="12">
        <f t="shared" si="130"/>
        <v>0</v>
      </c>
      <c r="BB345" s="12">
        <f t="shared" si="131"/>
        <v>0</v>
      </c>
      <c r="BC345" s="12">
        <f t="shared" si="132"/>
        <v>0</v>
      </c>
      <c r="BD345" s="12">
        <f t="shared" si="133"/>
        <v>0</v>
      </c>
      <c r="BE345" s="12">
        <f t="shared" si="134"/>
        <v>0</v>
      </c>
      <c r="BF345" s="12">
        <f t="shared" si="135"/>
        <v>0</v>
      </c>
      <c r="BG345" s="12">
        <f t="shared" si="136"/>
        <v>0</v>
      </c>
      <c r="BH345" s="12">
        <f t="shared" si="137"/>
        <v>0</v>
      </c>
    </row>
    <row r="346" spans="1:60" ht="27.75" customHeight="1">
      <c r="A346" s="45" t="str">
        <f t="shared" si="123"/>
        <v/>
      </c>
      <c r="B346" s="60"/>
      <c r="C346" s="61"/>
      <c r="D346" s="62"/>
      <c r="E346" s="63"/>
      <c r="F346" s="37"/>
      <c r="G346" s="36"/>
      <c r="H346" s="38"/>
      <c r="I346" s="38"/>
      <c r="J346" s="35"/>
      <c r="L346" s="39"/>
      <c r="M346" s="39"/>
      <c r="N346" s="62"/>
      <c r="O346" s="64"/>
      <c r="P346" s="64"/>
      <c r="Q346" s="65"/>
      <c r="R346" s="39"/>
      <c r="S346" s="46"/>
      <c r="T346" s="46"/>
      <c r="U346" s="39"/>
      <c r="V346" s="40"/>
      <c r="W346" s="40"/>
      <c r="X346" s="40"/>
      <c r="Y346" s="12" t="str">
        <f>IFERROR(VLOOKUP($F346,PRM!$G$3:$H$5,2,FALSE),"")</f>
        <v/>
      </c>
      <c r="Z346" s="12" t="str">
        <f>IFERROR(VLOOKUP($G346,PRM!$I$3:$J$5,2,FALSE),"")</f>
        <v/>
      </c>
      <c r="AA346" s="12" t="str">
        <f>IFERROR(VLOOKUP(#REF!,PRM!$K$3:$L$4,2,FALSE),"")</f>
        <v/>
      </c>
      <c r="AB346" s="12" t="str">
        <f>IFERROR(VLOOKUP($N346,PRM!$M$3:$N$50,2,FALSE),"")</f>
        <v/>
      </c>
      <c r="AC346" s="12" t="str">
        <f>IFERROR(VLOOKUP($Z$3&amp;$V346,PRM!$Q$3:$R$31,2,FALSE),"")</f>
        <v/>
      </c>
      <c r="AD346" s="12">
        <f>IFERROR(VLOOKUP($Z$3&amp;$W346,PRM!$X$3:$Y$50,2,FALSE),"")</f>
        <v>0</v>
      </c>
      <c r="AE346" s="12">
        <f>IFERROR(VLOOKUP($Z$3&amp;$X346,PRM!$AC$3:$AD$45,2,FALSE),"")</f>
        <v>0</v>
      </c>
      <c r="AF346" s="12" t="str">
        <f>IFERROR(VLOOKUP($Z$3&amp;$V346,PRM!$Q$3:$T$31,3,FALSE),"")</f>
        <v/>
      </c>
      <c r="AG346" s="12" t="str">
        <f>IFERROR(IF($AF346=0,0,MATCH($Z$3,PRM!$U$3:'PRM'!$U$50,0)),"")</f>
        <v/>
      </c>
      <c r="AH346" s="12" t="str">
        <f>IF($Z$3="","",(IF($AF346=0,0,COUNTIF(PRM!$U$3:'PRM'!$U$50,$Z$3))))</f>
        <v/>
      </c>
      <c r="AI346" s="12" t="str">
        <f>IFERROR(VLOOKUP($Z$3&amp;$V346,PRM!$Q$3:$T$31,4,FALSE),"")</f>
        <v/>
      </c>
      <c r="AJ346" s="12" t="str">
        <f>IFERROR(IF($AI346=0,0,MATCH($Z$3,PRM!$Z$3:'PRM'!$Z$95,0)),"")</f>
        <v/>
      </c>
      <c r="AK346" s="12" t="str">
        <f>IF($Z$3="","",IF($AI346=0,0,COUNTIF(PRM!$Z$3:'PRM'!$Z$95,$Z$3)))</f>
        <v/>
      </c>
      <c r="AL346" s="12">
        <f t="shared" si="124"/>
        <v>0</v>
      </c>
      <c r="AM346" s="12">
        <f t="shared" si="125"/>
        <v>0</v>
      </c>
      <c r="AN346" s="12">
        <f t="shared" si="126"/>
        <v>0</v>
      </c>
      <c r="AO346" s="12">
        <f t="shared" si="127"/>
        <v>0</v>
      </c>
      <c r="AP346" s="12">
        <f t="shared" si="115"/>
        <v>0</v>
      </c>
      <c r="AQ346" s="12">
        <f t="shared" si="116"/>
        <v>0</v>
      </c>
      <c r="AR346" s="12">
        <f t="shared" si="117"/>
        <v>0</v>
      </c>
      <c r="AS346" s="12">
        <f t="shared" si="118"/>
        <v>0</v>
      </c>
      <c r="AT346" s="12">
        <f t="shared" si="119"/>
        <v>0</v>
      </c>
      <c r="AU346" s="12" t="e">
        <f>IF(#REF!&lt;&gt;"",IF(AA346="",1,0),0)</f>
        <v>#REF!</v>
      </c>
      <c r="AV346" s="12">
        <f t="shared" si="120"/>
        <v>0</v>
      </c>
      <c r="AW346" s="12">
        <f t="shared" si="121"/>
        <v>0</v>
      </c>
      <c r="AX346" s="12">
        <f t="shared" si="122"/>
        <v>0</v>
      </c>
      <c r="AY346" s="12">
        <f t="shared" si="128"/>
        <v>0</v>
      </c>
      <c r="AZ346" s="12">
        <f t="shared" si="129"/>
        <v>0</v>
      </c>
      <c r="BA346" s="12">
        <f t="shared" si="130"/>
        <v>0</v>
      </c>
      <c r="BB346" s="12">
        <f t="shared" si="131"/>
        <v>0</v>
      </c>
      <c r="BC346" s="12">
        <f t="shared" si="132"/>
        <v>0</v>
      </c>
      <c r="BD346" s="12">
        <f t="shared" si="133"/>
        <v>0</v>
      </c>
      <c r="BE346" s="12">
        <f t="shared" si="134"/>
        <v>0</v>
      </c>
      <c r="BF346" s="12">
        <f t="shared" si="135"/>
        <v>0</v>
      </c>
      <c r="BG346" s="12">
        <f t="shared" si="136"/>
        <v>0</v>
      </c>
      <c r="BH346" s="12">
        <f t="shared" si="137"/>
        <v>0</v>
      </c>
    </row>
    <row r="347" spans="1:60" ht="27.75" customHeight="1">
      <c r="A347" s="45" t="str">
        <f t="shared" si="123"/>
        <v/>
      </c>
      <c r="B347" s="60"/>
      <c r="C347" s="61"/>
      <c r="D347" s="62"/>
      <c r="E347" s="63"/>
      <c r="F347" s="37"/>
      <c r="G347" s="36"/>
      <c r="H347" s="38"/>
      <c r="I347" s="38"/>
      <c r="J347" s="35"/>
      <c r="L347" s="39"/>
      <c r="M347" s="39"/>
      <c r="N347" s="62"/>
      <c r="O347" s="64"/>
      <c r="P347" s="64"/>
      <c r="Q347" s="65"/>
      <c r="R347" s="39"/>
      <c r="S347" s="46"/>
      <c r="T347" s="46"/>
      <c r="U347" s="39"/>
      <c r="V347" s="40"/>
      <c r="W347" s="40"/>
      <c r="X347" s="40"/>
      <c r="Y347" s="12" t="str">
        <f>IFERROR(VLOOKUP($F347,PRM!$G$3:$H$5,2,FALSE),"")</f>
        <v/>
      </c>
      <c r="Z347" s="12" t="str">
        <f>IFERROR(VLOOKUP($G347,PRM!$I$3:$J$5,2,FALSE),"")</f>
        <v/>
      </c>
      <c r="AA347" s="12" t="str">
        <f>IFERROR(VLOOKUP(#REF!,PRM!$K$3:$L$4,2,FALSE),"")</f>
        <v/>
      </c>
      <c r="AB347" s="12" t="str">
        <f>IFERROR(VLOOKUP($N347,PRM!$M$3:$N$50,2,FALSE),"")</f>
        <v/>
      </c>
      <c r="AC347" s="12" t="str">
        <f>IFERROR(VLOOKUP($Z$3&amp;$V347,PRM!$Q$3:$R$31,2,FALSE),"")</f>
        <v/>
      </c>
      <c r="AD347" s="12">
        <f>IFERROR(VLOOKUP($Z$3&amp;$W347,PRM!$X$3:$Y$50,2,FALSE),"")</f>
        <v>0</v>
      </c>
      <c r="AE347" s="12">
        <f>IFERROR(VLOOKUP($Z$3&amp;$X347,PRM!$AC$3:$AD$45,2,FALSE),"")</f>
        <v>0</v>
      </c>
      <c r="AF347" s="12" t="str">
        <f>IFERROR(VLOOKUP($Z$3&amp;$V347,PRM!$Q$3:$T$31,3,FALSE),"")</f>
        <v/>
      </c>
      <c r="AG347" s="12" t="str">
        <f>IFERROR(IF($AF347=0,0,MATCH($Z$3,PRM!$U$3:'PRM'!$U$50,0)),"")</f>
        <v/>
      </c>
      <c r="AH347" s="12" t="str">
        <f>IF($Z$3="","",(IF($AF347=0,0,COUNTIF(PRM!$U$3:'PRM'!$U$50,$Z$3))))</f>
        <v/>
      </c>
      <c r="AI347" s="12" t="str">
        <f>IFERROR(VLOOKUP($Z$3&amp;$V347,PRM!$Q$3:$T$31,4,FALSE),"")</f>
        <v/>
      </c>
      <c r="AJ347" s="12" t="str">
        <f>IFERROR(IF($AI347=0,0,MATCH($Z$3,PRM!$Z$3:'PRM'!$Z$95,0)),"")</f>
        <v/>
      </c>
      <c r="AK347" s="12" t="str">
        <f>IF($Z$3="","",IF($AI347=0,0,COUNTIF(PRM!$Z$3:'PRM'!$Z$95,$Z$3)))</f>
        <v/>
      </c>
      <c r="AL347" s="12">
        <f t="shared" si="124"/>
        <v>0</v>
      </c>
      <c r="AM347" s="12">
        <f t="shared" si="125"/>
        <v>0</v>
      </c>
      <c r="AN347" s="12">
        <f t="shared" si="126"/>
        <v>0</v>
      </c>
      <c r="AO347" s="12">
        <f t="shared" si="127"/>
        <v>0</v>
      </c>
      <c r="AP347" s="12">
        <f t="shared" si="115"/>
        <v>0</v>
      </c>
      <c r="AQ347" s="12">
        <f t="shared" si="116"/>
        <v>0</v>
      </c>
      <c r="AR347" s="12">
        <f t="shared" si="117"/>
        <v>0</v>
      </c>
      <c r="AS347" s="12">
        <f t="shared" si="118"/>
        <v>0</v>
      </c>
      <c r="AT347" s="12">
        <f t="shared" si="119"/>
        <v>0</v>
      </c>
      <c r="AU347" s="12" t="e">
        <f>IF(#REF!&lt;&gt;"",IF(AA347="",1,0),0)</f>
        <v>#REF!</v>
      </c>
      <c r="AV347" s="12">
        <f t="shared" si="120"/>
        <v>0</v>
      </c>
      <c r="AW347" s="12">
        <f t="shared" si="121"/>
        <v>0</v>
      </c>
      <c r="AX347" s="12">
        <f t="shared" si="122"/>
        <v>0</v>
      </c>
      <c r="AY347" s="12">
        <f t="shared" si="128"/>
        <v>0</v>
      </c>
      <c r="AZ347" s="12">
        <f t="shared" si="129"/>
        <v>0</v>
      </c>
      <c r="BA347" s="12">
        <f t="shared" si="130"/>
        <v>0</v>
      </c>
      <c r="BB347" s="12">
        <f t="shared" si="131"/>
        <v>0</v>
      </c>
      <c r="BC347" s="12">
        <f t="shared" si="132"/>
        <v>0</v>
      </c>
      <c r="BD347" s="12">
        <f t="shared" si="133"/>
        <v>0</v>
      </c>
      <c r="BE347" s="12">
        <f t="shared" si="134"/>
        <v>0</v>
      </c>
      <c r="BF347" s="12">
        <f t="shared" si="135"/>
        <v>0</v>
      </c>
      <c r="BG347" s="12">
        <f t="shared" si="136"/>
        <v>0</v>
      </c>
      <c r="BH347" s="12">
        <f t="shared" si="137"/>
        <v>0</v>
      </c>
    </row>
    <row r="348" spans="1:60" ht="27.75" customHeight="1">
      <c r="A348" s="45" t="str">
        <f t="shared" si="123"/>
        <v/>
      </c>
      <c r="B348" s="60"/>
      <c r="C348" s="61"/>
      <c r="D348" s="62"/>
      <c r="E348" s="63"/>
      <c r="F348" s="37"/>
      <c r="G348" s="36"/>
      <c r="H348" s="38"/>
      <c r="I348" s="38"/>
      <c r="J348" s="35"/>
      <c r="L348" s="39"/>
      <c r="M348" s="39"/>
      <c r="N348" s="62"/>
      <c r="O348" s="64"/>
      <c r="P348" s="64"/>
      <c r="Q348" s="65"/>
      <c r="R348" s="39"/>
      <c r="S348" s="46"/>
      <c r="T348" s="46"/>
      <c r="U348" s="39"/>
      <c r="V348" s="40"/>
      <c r="W348" s="40"/>
      <c r="X348" s="40"/>
      <c r="Y348" s="12" t="str">
        <f>IFERROR(VLOOKUP($F348,PRM!$G$3:$H$5,2,FALSE),"")</f>
        <v/>
      </c>
      <c r="Z348" s="12" t="str">
        <f>IFERROR(VLOOKUP($G348,PRM!$I$3:$J$5,2,FALSE),"")</f>
        <v/>
      </c>
      <c r="AA348" s="12" t="str">
        <f>IFERROR(VLOOKUP(#REF!,PRM!$K$3:$L$4,2,FALSE),"")</f>
        <v/>
      </c>
      <c r="AB348" s="12" t="str">
        <f>IFERROR(VLOOKUP($N348,PRM!$M$3:$N$50,2,FALSE),"")</f>
        <v/>
      </c>
      <c r="AC348" s="12" t="str">
        <f>IFERROR(VLOOKUP($Z$3&amp;$V348,PRM!$Q$3:$R$31,2,FALSE),"")</f>
        <v/>
      </c>
      <c r="AD348" s="12">
        <f>IFERROR(VLOOKUP($Z$3&amp;$W348,PRM!$X$3:$Y$50,2,FALSE),"")</f>
        <v>0</v>
      </c>
      <c r="AE348" s="12">
        <f>IFERROR(VLOOKUP($Z$3&amp;$X348,PRM!$AC$3:$AD$45,2,FALSE),"")</f>
        <v>0</v>
      </c>
      <c r="AF348" s="12" t="str">
        <f>IFERROR(VLOOKUP($Z$3&amp;$V348,PRM!$Q$3:$T$31,3,FALSE),"")</f>
        <v/>
      </c>
      <c r="AG348" s="12" t="str">
        <f>IFERROR(IF($AF348=0,0,MATCH($Z$3,PRM!$U$3:'PRM'!$U$50,0)),"")</f>
        <v/>
      </c>
      <c r="AH348" s="12" t="str">
        <f>IF($Z$3="","",(IF($AF348=0,0,COUNTIF(PRM!$U$3:'PRM'!$U$50,$Z$3))))</f>
        <v/>
      </c>
      <c r="AI348" s="12" t="str">
        <f>IFERROR(VLOOKUP($Z$3&amp;$V348,PRM!$Q$3:$T$31,4,FALSE),"")</f>
        <v/>
      </c>
      <c r="AJ348" s="12" t="str">
        <f>IFERROR(IF($AI348=0,0,MATCH($Z$3,PRM!$Z$3:'PRM'!$Z$95,0)),"")</f>
        <v/>
      </c>
      <c r="AK348" s="12" t="str">
        <f>IF($Z$3="","",IF($AI348=0,0,COUNTIF(PRM!$Z$3:'PRM'!$Z$95,$Z$3)))</f>
        <v/>
      </c>
      <c r="AL348" s="12">
        <f t="shared" si="124"/>
        <v>0</v>
      </c>
      <c r="AM348" s="12">
        <f t="shared" si="125"/>
        <v>0</v>
      </c>
      <c r="AN348" s="12">
        <f t="shared" si="126"/>
        <v>0</v>
      </c>
      <c r="AO348" s="12">
        <f t="shared" si="127"/>
        <v>0</v>
      </c>
      <c r="AP348" s="12">
        <f t="shared" si="115"/>
        <v>0</v>
      </c>
      <c r="AQ348" s="12">
        <f t="shared" si="116"/>
        <v>0</v>
      </c>
      <c r="AR348" s="12">
        <f t="shared" si="117"/>
        <v>0</v>
      </c>
      <c r="AS348" s="12">
        <f t="shared" si="118"/>
        <v>0</v>
      </c>
      <c r="AT348" s="12">
        <f t="shared" si="119"/>
        <v>0</v>
      </c>
      <c r="AU348" s="12" t="e">
        <f>IF(#REF!&lt;&gt;"",IF(AA348="",1,0),0)</f>
        <v>#REF!</v>
      </c>
      <c r="AV348" s="12">
        <f t="shared" si="120"/>
        <v>0</v>
      </c>
      <c r="AW348" s="12">
        <f t="shared" si="121"/>
        <v>0</v>
      </c>
      <c r="AX348" s="12">
        <f t="shared" si="122"/>
        <v>0</v>
      </c>
      <c r="AY348" s="12">
        <f t="shared" si="128"/>
        <v>0</v>
      </c>
      <c r="AZ348" s="12">
        <f t="shared" si="129"/>
        <v>0</v>
      </c>
      <c r="BA348" s="12">
        <f t="shared" si="130"/>
        <v>0</v>
      </c>
      <c r="BB348" s="12">
        <f t="shared" si="131"/>
        <v>0</v>
      </c>
      <c r="BC348" s="12">
        <f t="shared" si="132"/>
        <v>0</v>
      </c>
      <c r="BD348" s="12">
        <f t="shared" si="133"/>
        <v>0</v>
      </c>
      <c r="BE348" s="12">
        <f t="shared" si="134"/>
        <v>0</v>
      </c>
      <c r="BF348" s="12">
        <f t="shared" si="135"/>
        <v>0</v>
      </c>
      <c r="BG348" s="12">
        <f t="shared" si="136"/>
        <v>0</v>
      </c>
      <c r="BH348" s="12">
        <f t="shared" si="137"/>
        <v>0</v>
      </c>
    </row>
    <row r="349" spans="1:60" ht="27.75" customHeight="1">
      <c r="A349" s="45" t="str">
        <f t="shared" si="123"/>
        <v/>
      </c>
      <c r="B349" s="60"/>
      <c r="C349" s="61"/>
      <c r="D349" s="62"/>
      <c r="E349" s="63"/>
      <c r="F349" s="37"/>
      <c r="G349" s="36"/>
      <c r="H349" s="38"/>
      <c r="I349" s="38"/>
      <c r="J349" s="35"/>
      <c r="L349" s="39"/>
      <c r="M349" s="39"/>
      <c r="N349" s="62"/>
      <c r="O349" s="64"/>
      <c r="P349" s="64"/>
      <c r="Q349" s="65"/>
      <c r="R349" s="39"/>
      <c r="S349" s="46"/>
      <c r="T349" s="46"/>
      <c r="U349" s="39"/>
      <c r="V349" s="40"/>
      <c r="W349" s="40"/>
      <c r="X349" s="40"/>
      <c r="Y349" s="12" t="str">
        <f>IFERROR(VLOOKUP($F349,PRM!$G$3:$H$5,2,FALSE),"")</f>
        <v/>
      </c>
      <c r="Z349" s="12" t="str">
        <f>IFERROR(VLOOKUP($G349,PRM!$I$3:$J$5,2,FALSE),"")</f>
        <v/>
      </c>
      <c r="AA349" s="12" t="str">
        <f>IFERROR(VLOOKUP(#REF!,PRM!$K$3:$L$4,2,FALSE),"")</f>
        <v/>
      </c>
      <c r="AB349" s="12" t="str">
        <f>IFERROR(VLOOKUP($N349,PRM!$M$3:$N$50,2,FALSE),"")</f>
        <v/>
      </c>
      <c r="AC349" s="12" t="str">
        <f>IFERROR(VLOOKUP($Z$3&amp;$V349,PRM!$Q$3:$R$31,2,FALSE),"")</f>
        <v/>
      </c>
      <c r="AD349" s="12">
        <f>IFERROR(VLOOKUP($Z$3&amp;$W349,PRM!$X$3:$Y$50,2,FALSE),"")</f>
        <v>0</v>
      </c>
      <c r="AE349" s="12">
        <f>IFERROR(VLOOKUP($Z$3&amp;$X349,PRM!$AC$3:$AD$45,2,FALSE),"")</f>
        <v>0</v>
      </c>
      <c r="AF349" s="12" t="str">
        <f>IFERROR(VLOOKUP($Z$3&amp;$V349,PRM!$Q$3:$T$31,3,FALSE),"")</f>
        <v/>
      </c>
      <c r="AG349" s="12" t="str">
        <f>IFERROR(IF($AF349=0,0,MATCH($Z$3,PRM!$U$3:'PRM'!$U$50,0)),"")</f>
        <v/>
      </c>
      <c r="AH349" s="12" t="str">
        <f>IF($Z$3="","",(IF($AF349=0,0,COUNTIF(PRM!$U$3:'PRM'!$U$50,$Z$3))))</f>
        <v/>
      </c>
      <c r="AI349" s="12" t="str">
        <f>IFERROR(VLOOKUP($Z$3&amp;$V349,PRM!$Q$3:$T$31,4,FALSE),"")</f>
        <v/>
      </c>
      <c r="AJ349" s="12" t="str">
        <f>IFERROR(IF($AI349=0,0,MATCH($Z$3,PRM!$Z$3:'PRM'!$Z$95,0)),"")</f>
        <v/>
      </c>
      <c r="AK349" s="12" t="str">
        <f>IF($Z$3="","",IF($AI349=0,0,COUNTIF(PRM!$Z$3:'PRM'!$Z$95,$Z$3)))</f>
        <v/>
      </c>
      <c r="AL349" s="12">
        <f t="shared" si="124"/>
        <v>0</v>
      </c>
      <c r="AM349" s="12">
        <f t="shared" si="125"/>
        <v>0</v>
      </c>
      <c r="AN349" s="12">
        <f t="shared" si="126"/>
        <v>0</v>
      </c>
      <c r="AO349" s="12">
        <f t="shared" si="127"/>
        <v>0</v>
      </c>
      <c r="AP349" s="12">
        <f t="shared" si="115"/>
        <v>0</v>
      </c>
      <c r="AQ349" s="12">
        <f t="shared" si="116"/>
        <v>0</v>
      </c>
      <c r="AR349" s="12">
        <f t="shared" si="117"/>
        <v>0</v>
      </c>
      <c r="AS349" s="12">
        <f t="shared" si="118"/>
        <v>0</v>
      </c>
      <c r="AT349" s="12">
        <f t="shared" si="119"/>
        <v>0</v>
      </c>
      <c r="AU349" s="12" t="e">
        <f>IF(#REF!&lt;&gt;"",IF(AA349="",1,0),0)</f>
        <v>#REF!</v>
      </c>
      <c r="AV349" s="12">
        <f t="shared" si="120"/>
        <v>0</v>
      </c>
      <c r="AW349" s="12">
        <f t="shared" si="121"/>
        <v>0</v>
      </c>
      <c r="AX349" s="12">
        <f t="shared" si="122"/>
        <v>0</v>
      </c>
      <c r="AY349" s="12">
        <f t="shared" si="128"/>
        <v>0</v>
      </c>
      <c r="AZ349" s="12">
        <f t="shared" si="129"/>
        <v>0</v>
      </c>
      <c r="BA349" s="12">
        <f t="shared" si="130"/>
        <v>0</v>
      </c>
      <c r="BB349" s="12">
        <f t="shared" si="131"/>
        <v>0</v>
      </c>
      <c r="BC349" s="12">
        <f t="shared" si="132"/>
        <v>0</v>
      </c>
      <c r="BD349" s="12">
        <f t="shared" si="133"/>
        <v>0</v>
      </c>
      <c r="BE349" s="12">
        <f t="shared" si="134"/>
        <v>0</v>
      </c>
      <c r="BF349" s="12">
        <f t="shared" si="135"/>
        <v>0</v>
      </c>
      <c r="BG349" s="12">
        <f t="shared" si="136"/>
        <v>0</v>
      </c>
      <c r="BH349" s="12">
        <f t="shared" si="137"/>
        <v>0</v>
      </c>
    </row>
    <row r="350" spans="1:60" ht="27.75" customHeight="1">
      <c r="A350" s="45" t="str">
        <f t="shared" si="123"/>
        <v/>
      </c>
      <c r="B350" s="60"/>
      <c r="C350" s="61"/>
      <c r="D350" s="62"/>
      <c r="E350" s="63"/>
      <c r="F350" s="37"/>
      <c r="G350" s="36"/>
      <c r="H350" s="38"/>
      <c r="I350" s="38"/>
      <c r="J350" s="35"/>
      <c r="L350" s="39"/>
      <c r="M350" s="39"/>
      <c r="N350" s="62"/>
      <c r="O350" s="64"/>
      <c r="P350" s="64"/>
      <c r="Q350" s="65"/>
      <c r="R350" s="39"/>
      <c r="S350" s="46"/>
      <c r="T350" s="46"/>
      <c r="U350" s="39"/>
      <c r="V350" s="40"/>
      <c r="W350" s="40"/>
      <c r="X350" s="40"/>
      <c r="Y350" s="12" t="str">
        <f>IFERROR(VLOOKUP($F350,PRM!$G$3:$H$5,2,FALSE),"")</f>
        <v/>
      </c>
      <c r="Z350" s="12" t="str">
        <f>IFERROR(VLOOKUP($G350,PRM!$I$3:$J$5,2,FALSE),"")</f>
        <v/>
      </c>
      <c r="AA350" s="12" t="str">
        <f>IFERROR(VLOOKUP(#REF!,PRM!$K$3:$L$4,2,FALSE),"")</f>
        <v/>
      </c>
      <c r="AB350" s="12" t="str">
        <f>IFERROR(VLOOKUP($N350,PRM!$M$3:$N$50,2,FALSE),"")</f>
        <v/>
      </c>
      <c r="AC350" s="12" t="str">
        <f>IFERROR(VLOOKUP($Z$3&amp;$V350,PRM!$Q$3:$R$31,2,FALSE),"")</f>
        <v/>
      </c>
      <c r="AD350" s="12">
        <f>IFERROR(VLOOKUP($Z$3&amp;$W350,PRM!$X$3:$Y$50,2,FALSE),"")</f>
        <v>0</v>
      </c>
      <c r="AE350" s="12">
        <f>IFERROR(VLOOKUP($Z$3&amp;$X350,PRM!$AC$3:$AD$45,2,FALSE),"")</f>
        <v>0</v>
      </c>
      <c r="AF350" s="12" t="str">
        <f>IFERROR(VLOOKUP($Z$3&amp;$V350,PRM!$Q$3:$T$31,3,FALSE),"")</f>
        <v/>
      </c>
      <c r="AG350" s="12" t="str">
        <f>IFERROR(IF($AF350=0,0,MATCH($Z$3,PRM!$U$3:'PRM'!$U$50,0)),"")</f>
        <v/>
      </c>
      <c r="AH350" s="12" t="str">
        <f>IF($Z$3="","",(IF($AF350=0,0,COUNTIF(PRM!$U$3:'PRM'!$U$50,$Z$3))))</f>
        <v/>
      </c>
      <c r="AI350" s="12" t="str">
        <f>IFERROR(VLOOKUP($Z$3&amp;$V350,PRM!$Q$3:$T$31,4,FALSE),"")</f>
        <v/>
      </c>
      <c r="AJ350" s="12" t="str">
        <f>IFERROR(IF($AI350=0,0,MATCH($Z$3,PRM!$Z$3:'PRM'!$Z$95,0)),"")</f>
        <v/>
      </c>
      <c r="AK350" s="12" t="str">
        <f>IF($Z$3="","",IF($AI350=0,0,COUNTIF(PRM!$Z$3:'PRM'!$Z$95,$Z$3)))</f>
        <v/>
      </c>
      <c r="AL350" s="12">
        <f t="shared" si="124"/>
        <v>0</v>
      </c>
      <c r="AM350" s="12">
        <f t="shared" si="125"/>
        <v>0</v>
      </c>
      <c r="AN350" s="12">
        <f t="shared" si="126"/>
        <v>0</v>
      </c>
      <c r="AO350" s="12">
        <f t="shared" si="127"/>
        <v>0</v>
      </c>
      <c r="AP350" s="12">
        <f t="shared" si="115"/>
        <v>0</v>
      </c>
      <c r="AQ350" s="12">
        <f t="shared" si="116"/>
        <v>0</v>
      </c>
      <c r="AR350" s="12">
        <f t="shared" si="117"/>
        <v>0</v>
      </c>
      <c r="AS350" s="12">
        <f t="shared" si="118"/>
        <v>0</v>
      </c>
      <c r="AT350" s="12">
        <f t="shared" si="119"/>
        <v>0</v>
      </c>
      <c r="AU350" s="12" t="e">
        <f>IF(#REF!&lt;&gt;"",IF(AA350="",1,0),0)</f>
        <v>#REF!</v>
      </c>
      <c r="AV350" s="12">
        <f t="shared" si="120"/>
        <v>0</v>
      </c>
      <c r="AW350" s="12">
        <f t="shared" si="121"/>
        <v>0</v>
      </c>
      <c r="AX350" s="12">
        <f t="shared" si="122"/>
        <v>0</v>
      </c>
      <c r="AY350" s="12">
        <f t="shared" si="128"/>
        <v>0</v>
      </c>
      <c r="AZ350" s="12">
        <f t="shared" si="129"/>
        <v>0</v>
      </c>
      <c r="BA350" s="12">
        <f t="shared" si="130"/>
        <v>0</v>
      </c>
      <c r="BB350" s="12">
        <f t="shared" si="131"/>
        <v>0</v>
      </c>
      <c r="BC350" s="12">
        <f t="shared" si="132"/>
        <v>0</v>
      </c>
      <c r="BD350" s="12">
        <f t="shared" si="133"/>
        <v>0</v>
      </c>
      <c r="BE350" s="12">
        <f t="shared" si="134"/>
        <v>0</v>
      </c>
      <c r="BF350" s="12">
        <f t="shared" si="135"/>
        <v>0</v>
      </c>
      <c r="BG350" s="12">
        <f t="shared" si="136"/>
        <v>0</v>
      </c>
      <c r="BH350" s="12">
        <f t="shared" si="137"/>
        <v>0</v>
      </c>
    </row>
    <row r="351" spans="1:60" ht="27.75" customHeight="1">
      <c r="A351" s="45" t="str">
        <f t="shared" si="123"/>
        <v/>
      </c>
      <c r="B351" s="60"/>
      <c r="C351" s="61"/>
      <c r="D351" s="62"/>
      <c r="E351" s="63"/>
      <c r="F351" s="37"/>
      <c r="G351" s="36"/>
      <c r="H351" s="38"/>
      <c r="I351" s="38"/>
      <c r="J351" s="35"/>
      <c r="L351" s="39"/>
      <c r="M351" s="39"/>
      <c r="N351" s="62"/>
      <c r="O351" s="64"/>
      <c r="P351" s="64"/>
      <c r="Q351" s="65"/>
      <c r="R351" s="39"/>
      <c r="S351" s="46"/>
      <c r="T351" s="46"/>
      <c r="U351" s="39"/>
      <c r="V351" s="40"/>
      <c r="W351" s="40"/>
      <c r="X351" s="40"/>
      <c r="Y351" s="12" t="str">
        <f>IFERROR(VLOOKUP($F351,PRM!$G$3:$H$5,2,FALSE),"")</f>
        <v/>
      </c>
      <c r="Z351" s="12" t="str">
        <f>IFERROR(VLOOKUP($G351,PRM!$I$3:$J$5,2,FALSE),"")</f>
        <v/>
      </c>
      <c r="AA351" s="12" t="str">
        <f>IFERROR(VLOOKUP(#REF!,PRM!$K$3:$L$4,2,FALSE),"")</f>
        <v/>
      </c>
      <c r="AB351" s="12" t="str">
        <f>IFERROR(VLOOKUP($N351,PRM!$M$3:$N$50,2,FALSE),"")</f>
        <v/>
      </c>
      <c r="AC351" s="12" t="str">
        <f>IFERROR(VLOOKUP($Z$3&amp;$V351,PRM!$Q$3:$R$31,2,FALSE),"")</f>
        <v/>
      </c>
      <c r="AD351" s="12">
        <f>IFERROR(VLOOKUP($Z$3&amp;$W351,PRM!$X$3:$Y$50,2,FALSE),"")</f>
        <v>0</v>
      </c>
      <c r="AE351" s="12">
        <f>IFERROR(VLOOKUP($Z$3&amp;$X351,PRM!$AC$3:$AD$45,2,FALSE),"")</f>
        <v>0</v>
      </c>
      <c r="AF351" s="12" t="str">
        <f>IFERROR(VLOOKUP($Z$3&amp;$V351,PRM!$Q$3:$T$31,3,FALSE),"")</f>
        <v/>
      </c>
      <c r="AG351" s="12" t="str">
        <f>IFERROR(IF($AF351=0,0,MATCH($Z$3,PRM!$U$3:'PRM'!$U$50,0)),"")</f>
        <v/>
      </c>
      <c r="AH351" s="12" t="str">
        <f>IF($Z$3="","",(IF($AF351=0,0,COUNTIF(PRM!$U$3:'PRM'!$U$50,$Z$3))))</f>
        <v/>
      </c>
      <c r="AI351" s="12" t="str">
        <f>IFERROR(VLOOKUP($Z$3&amp;$V351,PRM!$Q$3:$T$31,4,FALSE),"")</f>
        <v/>
      </c>
      <c r="AJ351" s="12" t="str">
        <f>IFERROR(IF($AI351=0,0,MATCH($Z$3,PRM!$Z$3:'PRM'!$Z$95,0)),"")</f>
        <v/>
      </c>
      <c r="AK351" s="12" t="str">
        <f>IF($Z$3="","",IF($AI351=0,0,COUNTIF(PRM!$Z$3:'PRM'!$Z$95,$Z$3)))</f>
        <v/>
      </c>
      <c r="AL351" s="12">
        <f t="shared" si="124"/>
        <v>0</v>
      </c>
      <c r="AM351" s="12">
        <f t="shared" si="125"/>
        <v>0</v>
      </c>
      <c r="AN351" s="12">
        <f t="shared" si="126"/>
        <v>0</v>
      </c>
      <c r="AO351" s="12">
        <f t="shared" si="127"/>
        <v>0</v>
      </c>
      <c r="AP351" s="12">
        <f t="shared" si="115"/>
        <v>0</v>
      </c>
      <c r="AQ351" s="12">
        <f t="shared" si="116"/>
        <v>0</v>
      </c>
      <c r="AR351" s="12">
        <f t="shared" si="117"/>
        <v>0</v>
      </c>
      <c r="AS351" s="12">
        <f t="shared" si="118"/>
        <v>0</v>
      </c>
      <c r="AT351" s="12">
        <f t="shared" si="119"/>
        <v>0</v>
      </c>
      <c r="AU351" s="12" t="e">
        <f>IF(#REF!&lt;&gt;"",IF(AA351="",1,0),0)</f>
        <v>#REF!</v>
      </c>
      <c r="AV351" s="12">
        <f t="shared" si="120"/>
        <v>0</v>
      </c>
      <c r="AW351" s="12">
        <f t="shared" si="121"/>
        <v>0</v>
      </c>
      <c r="AX351" s="12">
        <f t="shared" si="122"/>
        <v>0</v>
      </c>
      <c r="AY351" s="12">
        <f t="shared" si="128"/>
        <v>0</v>
      </c>
      <c r="AZ351" s="12">
        <f t="shared" si="129"/>
        <v>0</v>
      </c>
      <c r="BA351" s="12">
        <f t="shared" si="130"/>
        <v>0</v>
      </c>
      <c r="BB351" s="12">
        <f t="shared" si="131"/>
        <v>0</v>
      </c>
      <c r="BC351" s="12">
        <f t="shared" si="132"/>
        <v>0</v>
      </c>
      <c r="BD351" s="12">
        <f t="shared" si="133"/>
        <v>0</v>
      </c>
      <c r="BE351" s="12">
        <f t="shared" si="134"/>
        <v>0</v>
      </c>
      <c r="BF351" s="12">
        <f t="shared" si="135"/>
        <v>0</v>
      </c>
      <c r="BG351" s="12">
        <f t="shared" si="136"/>
        <v>0</v>
      </c>
      <c r="BH351" s="12">
        <f t="shared" si="137"/>
        <v>0</v>
      </c>
    </row>
    <row r="352" spans="1:60" ht="27.75" customHeight="1">
      <c r="A352" s="45" t="str">
        <f t="shared" si="123"/>
        <v/>
      </c>
      <c r="B352" s="60"/>
      <c r="C352" s="61"/>
      <c r="D352" s="62"/>
      <c r="E352" s="63"/>
      <c r="F352" s="37"/>
      <c r="G352" s="36"/>
      <c r="H352" s="38"/>
      <c r="I352" s="38"/>
      <c r="J352" s="35"/>
      <c r="L352" s="39"/>
      <c r="M352" s="39"/>
      <c r="N352" s="62"/>
      <c r="O352" s="64"/>
      <c r="P352" s="64"/>
      <c r="Q352" s="65"/>
      <c r="R352" s="39"/>
      <c r="S352" s="46"/>
      <c r="T352" s="46"/>
      <c r="U352" s="39"/>
      <c r="V352" s="40"/>
      <c r="W352" s="40"/>
      <c r="X352" s="40"/>
      <c r="Y352" s="12" t="str">
        <f>IFERROR(VLOOKUP($F352,PRM!$G$3:$H$5,2,FALSE),"")</f>
        <v/>
      </c>
      <c r="Z352" s="12" t="str">
        <f>IFERROR(VLOOKUP($G352,PRM!$I$3:$J$5,2,FALSE),"")</f>
        <v/>
      </c>
      <c r="AA352" s="12" t="str">
        <f>IFERROR(VLOOKUP(#REF!,PRM!$K$3:$L$4,2,FALSE),"")</f>
        <v/>
      </c>
      <c r="AB352" s="12" t="str">
        <f>IFERROR(VLOOKUP($N352,PRM!$M$3:$N$50,2,FALSE),"")</f>
        <v/>
      </c>
      <c r="AC352" s="12" t="str">
        <f>IFERROR(VLOOKUP($Z$3&amp;$V352,PRM!$Q$3:$R$31,2,FALSE),"")</f>
        <v/>
      </c>
      <c r="AD352" s="12">
        <f>IFERROR(VLOOKUP($Z$3&amp;$W352,PRM!$X$3:$Y$50,2,FALSE),"")</f>
        <v>0</v>
      </c>
      <c r="AE352" s="12">
        <f>IFERROR(VLOOKUP($Z$3&amp;$X352,PRM!$AC$3:$AD$45,2,FALSE),"")</f>
        <v>0</v>
      </c>
      <c r="AF352" s="12" t="str">
        <f>IFERROR(VLOOKUP($Z$3&amp;$V352,PRM!$Q$3:$T$31,3,FALSE),"")</f>
        <v/>
      </c>
      <c r="AG352" s="12" t="str">
        <f>IFERROR(IF($AF352=0,0,MATCH($Z$3,PRM!$U$3:'PRM'!$U$50,0)),"")</f>
        <v/>
      </c>
      <c r="AH352" s="12" t="str">
        <f>IF($Z$3="","",(IF($AF352=0,0,COUNTIF(PRM!$U$3:'PRM'!$U$50,$Z$3))))</f>
        <v/>
      </c>
      <c r="AI352" s="12" t="str">
        <f>IFERROR(VLOOKUP($Z$3&amp;$V352,PRM!$Q$3:$T$31,4,FALSE),"")</f>
        <v/>
      </c>
      <c r="AJ352" s="12" t="str">
        <f>IFERROR(IF($AI352=0,0,MATCH($Z$3,PRM!$Z$3:'PRM'!$Z$95,0)),"")</f>
        <v/>
      </c>
      <c r="AK352" s="12" t="str">
        <f>IF($Z$3="","",IF($AI352=0,0,COUNTIF(PRM!$Z$3:'PRM'!$Z$95,$Z$3)))</f>
        <v/>
      </c>
      <c r="AL352" s="12">
        <f t="shared" si="124"/>
        <v>0</v>
      </c>
      <c r="AM352" s="12">
        <f t="shared" si="125"/>
        <v>0</v>
      </c>
      <c r="AN352" s="12">
        <f t="shared" si="126"/>
        <v>0</v>
      </c>
      <c r="AO352" s="12">
        <f t="shared" si="127"/>
        <v>0</v>
      </c>
      <c r="AP352" s="12">
        <f t="shared" si="115"/>
        <v>0</v>
      </c>
      <c r="AQ352" s="12">
        <f t="shared" si="116"/>
        <v>0</v>
      </c>
      <c r="AR352" s="12">
        <f t="shared" si="117"/>
        <v>0</v>
      </c>
      <c r="AS352" s="12">
        <f t="shared" si="118"/>
        <v>0</v>
      </c>
      <c r="AT352" s="12">
        <f t="shared" si="119"/>
        <v>0</v>
      </c>
      <c r="AU352" s="12" t="e">
        <f>IF(#REF!&lt;&gt;"",IF(AA352="",1,0),0)</f>
        <v>#REF!</v>
      </c>
      <c r="AV352" s="12">
        <f t="shared" si="120"/>
        <v>0</v>
      </c>
      <c r="AW352" s="12">
        <f t="shared" si="121"/>
        <v>0</v>
      </c>
      <c r="AX352" s="12">
        <f t="shared" si="122"/>
        <v>0</v>
      </c>
      <c r="AY352" s="12">
        <f t="shared" si="128"/>
        <v>0</v>
      </c>
      <c r="AZ352" s="12">
        <f t="shared" si="129"/>
        <v>0</v>
      </c>
      <c r="BA352" s="12">
        <f t="shared" si="130"/>
        <v>0</v>
      </c>
      <c r="BB352" s="12">
        <f t="shared" si="131"/>
        <v>0</v>
      </c>
      <c r="BC352" s="12">
        <f t="shared" si="132"/>
        <v>0</v>
      </c>
      <c r="BD352" s="12">
        <f t="shared" si="133"/>
        <v>0</v>
      </c>
      <c r="BE352" s="12">
        <f t="shared" si="134"/>
        <v>0</v>
      </c>
      <c r="BF352" s="12">
        <f t="shared" si="135"/>
        <v>0</v>
      </c>
      <c r="BG352" s="12">
        <f t="shared" si="136"/>
        <v>0</v>
      </c>
      <c r="BH352" s="12">
        <f t="shared" si="137"/>
        <v>0</v>
      </c>
    </row>
    <row r="353" spans="1:60" ht="27.75" customHeight="1">
      <c r="A353" s="45" t="str">
        <f t="shared" si="123"/>
        <v/>
      </c>
      <c r="B353" s="60"/>
      <c r="C353" s="61"/>
      <c r="D353" s="62"/>
      <c r="E353" s="63"/>
      <c r="F353" s="37"/>
      <c r="G353" s="36"/>
      <c r="H353" s="38"/>
      <c r="I353" s="38"/>
      <c r="J353" s="35"/>
      <c r="L353" s="39"/>
      <c r="M353" s="39"/>
      <c r="N353" s="62"/>
      <c r="O353" s="64"/>
      <c r="P353" s="64"/>
      <c r="Q353" s="65"/>
      <c r="R353" s="39"/>
      <c r="S353" s="46"/>
      <c r="T353" s="46"/>
      <c r="U353" s="39"/>
      <c r="V353" s="40"/>
      <c r="W353" s="40"/>
      <c r="X353" s="40"/>
      <c r="Y353" s="12" t="str">
        <f>IFERROR(VLOOKUP($F353,PRM!$G$3:$H$5,2,FALSE),"")</f>
        <v/>
      </c>
      <c r="Z353" s="12" t="str">
        <f>IFERROR(VLOOKUP($G353,PRM!$I$3:$J$5,2,FALSE),"")</f>
        <v/>
      </c>
      <c r="AA353" s="12" t="str">
        <f>IFERROR(VLOOKUP(#REF!,PRM!$K$3:$L$4,2,FALSE),"")</f>
        <v/>
      </c>
      <c r="AB353" s="12" t="str">
        <f>IFERROR(VLOOKUP($N353,PRM!$M$3:$N$50,2,FALSE),"")</f>
        <v/>
      </c>
      <c r="AC353" s="12" t="str">
        <f>IFERROR(VLOOKUP($Z$3&amp;$V353,PRM!$Q$3:$R$31,2,FALSE),"")</f>
        <v/>
      </c>
      <c r="AD353" s="12">
        <f>IFERROR(VLOOKUP($Z$3&amp;$W353,PRM!$X$3:$Y$50,2,FALSE),"")</f>
        <v>0</v>
      </c>
      <c r="AE353" s="12">
        <f>IFERROR(VLOOKUP($Z$3&amp;$X353,PRM!$AC$3:$AD$45,2,FALSE),"")</f>
        <v>0</v>
      </c>
      <c r="AF353" s="12" t="str">
        <f>IFERROR(VLOOKUP($Z$3&amp;$V353,PRM!$Q$3:$T$31,3,FALSE),"")</f>
        <v/>
      </c>
      <c r="AG353" s="12" t="str">
        <f>IFERROR(IF($AF353=0,0,MATCH($Z$3,PRM!$U$3:'PRM'!$U$50,0)),"")</f>
        <v/>
      </c>
      <c r="AH353" s="12" t="str">
        <f>IF($Z$3="","",(IF($AF353=0,0,COUNTIF(PRM!$U$3:'PRM'!$U$50,$Z$3))))</f>
        <v/>
      </c>
      <c r="AI353" s="12" t="str">
        <f>IFERROR(VLOOKUP($Z$3&amp;$V353,PRM!$Q$3:$T$31,4,FALSE),"")</f>
        <v/>
      </c>
      <c r="AJ353" s="12" t="str">
        <f>IFERROR(IF($AI353=0,0,MATCH($Z$3,PRM!$Z$3:'PRM'!$Z$95,0)),"")</f>
        <v/>
      </c>
      <c r="AK353" s="12" t="str">
        <f>IF($Z$3="","",IF($AI353=0,0,COUNTIF(PRM!$Z$3:'PRM'!$Z$95,$Z$3)))</f>
        <v/>
      </c>
      <c r="AL353" s="12">
        <f t="shared" si="124"/>
        <v>0</v>
      </c>
      <c r="AM353" s="12">
        <f t="shared" si="125"/>
        <v>0</v>
      </c>
      <c r="AN353" s="12">
        <f t="shared" si="126"/>
        <v>0</v>
      </c>
      <c r="AO353" s="12">
        <f t="shared" si="127"/>
        <v>0</v>
      </c>
      <c r="AP353" s="12">
        <f t="shared" si="115"/>
        <v>0</v>
      </c>
      <c r="AQ353" s="12">
        <f t="shared" si="116"/>
        <v>0</v>
      </c>
      <c r="AR353" s="12">
        <f t="shared" si="117"/>
        <v>0</v>
      </c>
      <c r="AS353" s="12">
        <f t="shared" si="118"/>
        <v>0</v>
      </c>
      <c r="AT353" s="12">
        <f t="shared" si="119"/>
        <v>0</v>
      </c>
      <c r="AU353" s="12" t="e">
        <f>IF(#REF!&lt;&gt;"",IF(AA353="",1,0),0)</f>
        <v>#REF!</v>
      </c>
      <c r="AV353" s="12">
        <f t="shared" si="120"/>
        <v>0</v>
      </c>
      <c r="AW353" s="12">
        <f t="shared" si="121"/>
        <v>0</v>
      </c>
      <c r="AX353" s="12">
        <f t="shared" si="122"/>
        <v>0</v>
      </c>
      <c r="AY353" s="12">
        <f t="shared" si="128"/>
        <v>0</v>
      </c>
      <c r="AZ353" s="12">
        <f t="shared" si="129"/>
        <v>0</v>
      </c>
      <c r="BA353" s="12">
        <f t="shared" si="130"/>
        <v>0</v>
      </c>
      <c r="BB353" s="12">
        <f t="shared" si="131"/>
        <v>0</v>
      </c>
      <c r="BC353" s="12">
        <f t="shared" si="132"/>
        <v>0</v>
      </c>
      <c r="BD353" s="12">
        <f t="shared" si="133"/>
        <v>0</v>
      </c>
      <c r="BE353" s="12">
        <f t="shared" si="134"/>
        <v>0</v>
      </c>
      <c r="BF353" s="12">
        <f t="shared" si="135"/>
        <v>0</v>
      </c>
      <c r="BG353" s="12">
        <f t="shared" si="136"/>
        <v>0</v>
      </c>
      <c r="BH353" s="12">
        <f t="shared" si="137"/>
        <v>0</v>
      </c>
    </row>
    <row r="354" spans="1:60" ht="27.75" customHeight="1">
      <c r="A354" s="45" t="str">
        <f t="shared" si="123"/>
        <v/>
      </c>
      <c r="B354" s="60"/>
      <c r="C354" s="61"/>
      <c r="D354" s="62"/>
      <c r="E354" s="63"/>
      <c r="F354" s="37"/>
      <c r="G354" s="36"/>
      <c r="H354" s="38"/>
      <c r="I354" s="38"/>
      <c r="J354" s="35"/>
      <c r="L354" s="39"/>
      <c r="M354" s="39"/>
      <c r="N354" s="62"/>
      <c r="O354" s="64"/>
      <c r="P354" s="64"/>
      <c r="Q354" s="65"/>
      <c r="R354" s="39"/>
      <c r="S354" s="46"/>
      <c r="T354" s="46"/>
      <c r="U354" s="39"/>
      <c r="V354" s="40"/>
      <c r="W354" s="40"/>
      <c r="X354" s="40"/>
      <c r="Y354" s="12" t="str">
        <f>IFERROR(VLOOKUP($F354,PRM!$G$3:$H$5,2,FALSE),"")</f>
        <v/>
      </c>
      <c r="Z354" s="12" t="str">
        <f>IFERROR(VLOOKUP($G354,PRM!$I$3:$J$5,2,FALSE),"")</f>
        <v/>
      </c>
      <c r="AA354" s="12" t="str">
        <f>IFERROR(VLOOKUP(#REF!,PRM!$K$3:$L$4,2,FALSE),"")</f>
        <v/>
      </c>
      <c r="AB354" s="12" t="str">
        <f>IFERROR(VLOOKUP($N354,PRM!$M$3:$N$50,2,FALSE),"")</f>
        <v/>
      </c>
      <c r="AC354" s="12" t="str">
        <f>IFERROR(VLOOKUP($Z$3&amp;$V354,PRM!$Q$3:$R$31,2,FALSE),"")</f>
        <v/>
      </c>
      <c r="AD354" s="12">
        <f>IFERROR(VLOOKUP($Z$3&amp;$W354,PRM!$X$3:$Y$50,2,FALSE),"")</f>
        <v>0</v>
      </c>
      <c r="AE354" s="12">
        <f>IFERROR(VLOOKUP($Z$3&amp;$X354,PRM!$AC$3:$AD$45,2,FALSE),"")</f>
        <v>0</v>
      </c>
      <c r="AF354" s="12" t="str">
        <f>IFERROR(VLOOKUP($Z$3&amp;$V354,PRM!$Q$3:$T$31,3,FALSE),"")</f>
        <v/>
      </c>
      <c r="AG354" s="12" t="str">
        <f>IFERROR(IF($AF354=0,0,MATCH($Z$3,PRM!$U$3:'PRM'!$U$50,0)),"")</f>
        <v/>
      </c>
      <c r="AH354" s="12" t="str">
        <f>IF($Z$3="","",(IF($AF354=0,0,COUNTIF(PRM!$U$3:'PRM'!$U$50,$Z$3))))</f>
        <v/>
      </c>
      <c r="AI354" s="12" t="str">
        <f>IFERROR(VLOOKUP($Z$3&amp;$V354,PRM!$Q$3:$T$31,4,FALSE),"")</f>
        <v/>
      </c>
      <c r="AJ354" s="12" t="str">
        <f>IFERROR(IF($AI354=0,0,MATCH($Z$3,PRM!$Z$3:'PRM'!$Z$95,0)),"")</f>
        <v/>
      </c>
      <c r="AK354" s="12" t="str">
        <f>IF($Z$3="","",IF($AI354=0,0,COUNTIF(PRM!$Z$3:'PRM'!$Z$95,$Z$3)))</f>
        <v/>
      </c>
      <c r="AL354" s="12">
        <f t="shared" si="124"/>
        <v>0</v>
      </c>
      <c r="AM354" s="12">
        <f t="shared" si="125"/>
        <v>0</v>
      </c>
      <c r="AN354" s="12">
        <f t="shared" si="126"/>
        <v>0</v>
      </c>
      <c r="AO354" s="12">
        <f t="shared" si="127"/>
        <v>0</v>
      </c>
      <c r="AP354" s="12">
        <f t="shared" si="115"/>
        <v>0</v>
      </c>
      <c r="AQ354" s="12">
        <f t="shared" si="116"/>
        <v>0</v>
      </c>
      <c r="AR354" s="12">
        <f t="shared" si="117"/>
        <v>0</v>
      </c>
      <c r="AS354" s="12">
        <f t="shared" si="118"/>
        <v>0</v>
      </c>
      <c r="AT354" s="12">
        <f t="shared" si="119"/>
        <v>0</v>
      </c>
      <c r="AU354" s="12" t="e">
        <f>IF(#REF!&lt;&gt;"",IF(AA354="",1,0),0)</f>
        <v>#REF!</v>
      </c>
      <c r="AV354" s="12">
        <f t="shared" si="120"/>
        <v>0</v>
      </c>
      <c r="AW354" s="12">
        <f t="shared" si="121"/>
        <v>0</v>
      </c>
      <c r="AX354" s="12">
        <f t="shared" si="122"/>
        <v>0</v>
      </c>
      <c r="AY354" s="12">
        <f t="shared" si="128"/>
        <v>0</v>
      </c>
      <c r="AZ354" s="12">
        <f t="shared" si="129"/>
        <v>0</v>
      </c>
      <c r="BA354" s="12">
        <f t="shared" si="130"/>
        <v>0</v>
      </c>
      <c r="BB354" s="12">
        <f t="shared" si="131"/>
        <v>0</v>
      </c>
      <c r="BC354" s="12">
        <f t="shared" si="132"/>
        <v>0</v>
      </c>
      <c r="BD354" s="12">
        <f t="shared" si="133"/>
        <v>0</v>
      </c>
      <c r="BE354" s="12">
        <f t="shared" si="134"/>
        <v>0</v>
      </c>
      <c r="BF354" s="12">
        <f t="shared" si="135"/>
        <v>0</v>
      </c>
      <c r="BG354" s="12">
        <f t="shared" si="136"/>
        <v>0</v>
      </c>
      <c r="BH354" s="12">
        <f t="shared" si="137"/>
        <v>0</v>
      </c>
    </row>
    <row r="355" spans="1:60" ht="27.75" customHeight="1">
      <c r="A355" s="45" t="str">
        <f t="shared" si="123"/>
        <v/>
      </c>
      <c r="B355" s="60"/>
      <c r="C355" s="61"/>
      <c r="D355" s="62"/>
      <c r="E355" s="63"/>
      <c r="F355" s="37"/>
      <c r="G355" s="36"/>
      <c r="H355" s="38"/>
      <c r="I355" s="38"/>
      <c r="J355" s="35"/>
      <c r="L355" s="39"/>
      <c r="M355" s="39"/>
      <c r="N355" s="62"/>
      <c r="O355" s="64"/>
      <c r="P355" s="64"/>
      <c r="Q355" s="65"/>
      <c r="R355" s="39"/>
      <c r="S355" s="46"/>
      <c r="T355" s="46"/>
      <c r="U355" s="39"/>
      <c r="V355" s="40"/>
      <c r="W355" s="40"/>
      <c r="X355" s="40"/>
      <c r="Y355" s="12" t="str">
        <f>IFERROR(VLOOKUP($F355,PRM!$G$3:$H$5,2,FALSE),"")</f>
        <v/>
      </c>
      <c r="Z355" s="12" t="str">
        <f>IFERROR(VLOOKUP($G355,PRM!$I$3:$J$5,2,FALSE),"")</f>
        <v/>
      </c>
      <c r="AA355" s="12" t="str">
        <f>IFERROR(VLOOKUP(#REF!,PRM!$K$3:$L$4,2,FALSE),"")</f>
        <v/>
      </c>
      <c r="AB355" s="12" t="str">
        <f>IFERROR(VLOOKUP($N355,PRM!$M$3:$N$50,2,FALSE),"")</f>
        <v/>
      </c>
      <c r="AC355" s="12" t="str">
        <f>IFERROR(VLOOKUP($Z$3&amp;$V355,PRM!$Q$3:$R$31,2,FALSE),"")</f>
        <v/>
      </c>
      <c r="AD355" s="12">
        <f>IFERROR(VLOOKUP($Z$3&amp;$W355,PRM!$X$3:$Y$50,2,FALSE),"")</f>
        <v>0</v>
      </c>
      <c r="AE355" s="12">
        <f>IFERROR(VLOOKUP($Z$3&amp;$X355,PRM!$AC$3:$AD$45,2,FALSE),"")</f>
        <v>0</v>
      </c>
      <c r="AF355" s="12" t="str">
        <f>IFERROR(VLOOKUP($Z$3&amp;$V355,PRM!$Q$3:$T$31,3,FALSE),"")</f>
        <v/>
      </c>
      <c r="AG355" s="12" t="str">
        <f>IFERROR(IF($AF355=0,0,MATCH($Z$3,PRM!$U$3:'PRM'!$U$50,0)),"")</f>
        <v/>
      </c>
      <c r="AH355" s="12" t="str">
        <f>IF($Z$3="","",(IF($AF355=0,0,COUNTIF(PRM!$U$3:'PRM'!$U$50,$Z$3))))</f>
        <v/>
      </c>
      <c r="AI355" s="12" t="str">
        <f>IFERROR(VLOOKUP($Z$3&amp;$V355,PRM!$Q$3:$T$31,4,FALSE),"")</f>
        <v/>
      </c>
      <c r="AJ355" s="12" t="str">
        <f>IFERROR(IF($AI355=0,0,MATCH($Z$3,PRM!$Z$3:'PRM'!$Z$95,0)),"")</f>
        <v/>
      </c>
      <c r="AK355" s="12" t="str">
        <f>IF($Z$3="","",IF($AI355=0,0,COUNTIF(PRM!$Z$3:'PRM'!$Z$95,$Z$3)))</f>
        <v/>
      </c>
      <c r="AL355" s="12">
        <f t="shared" si="124"/>
        <v>0</v>
      </c>
      <c r="AM355" s="12">
        <f t="shared" si="125"/>
        <v>0</v>
      </c>
      <c r="AN355" s="12">
        <f t="shared" si="126"/>
        <v>0</v>
      </c>
      <c r="AO355" s="12">
        <f t="shared" si="127"/>
        <v>0</v>
      </c>
      <c r="AP355" s="12">
        <f t="shared" si="115"/>
        <v>0</v>
      </c>
      <c r="AQ355" s="12">
        <f t="shared" si="116"/>
        <v>0</v>
      </c>
      <c r="AR355" s="12">
        <f t="shared" si="117"/>
        <v>0</v>
      </c>
      <c r="AS355" s="12">
        <f t="shared" si="118"/>
        <v>0</v>
      </c>
      <c r="AT355" s="12">
        <f t="shared" si="119"/>
        <v>0</v>
      </c>
      <c r="AU355" s="12" t="e">
        <f>IF(#REF!&lt;&gt;"",IF(AA355="",1,0),0)</f>
        <v>#REF!</v>
      </c>
      <c r="AV355" s="12">
        <f t="shared" si="120"/>
        <v>0</v>
      </c>
      <c r="AW355" s="12">
        <f t="shared" si="121"/>
        <v>0</v>
      </c>
      <c r="AX355" s="12">
        <f t="shared" si="122"/>
        <v>0</v>
      </c>
      <c r="AY355" s="12">
        <f t="shared" si="128"/>
        <v>0</v>
      </c>
      <c r="AZ355" s="12">
        <f t="shared" si="129"/>
        <v>0</v>
      </c>
      <c r="BA355" s="12">
        <f t="shared" si="130"/>
        <v>0</v>
      </c>
      <c r="BB355" s="12">
        <f t="shared" si="131"/>
        <v>0</v>
      </c>
      <c r="BC355" s="12">
        <f t="shared" si="132"/>
        <v>0</v>
      </c>
      <c r="BD355" s="12">
        <f t="shared" si="133"/>
        <v>0</v>
      </c>
      <c r="BE355" s="12">
        <f t="shared" si="134"/>
        <v>0</v>
      </c>
      <c r="BF355" s="12">
        <f t="shared" si="135"/>
        <v>0</v>
      </c>
      <c r="BG355" s="12">
        <f t="shared" si="136"/>
        <v>0</v>
      </c>
      <c r="BH355" s="12">
        <f t="shared" si="137"/>
        <v>0</v>
      </c>
    </row>
    <row r="356" spans="1:60" ht="27.75" customHeight="1">
      <c r="A356" s="45" t="str">
        <f t="shared" si="123"/>
        <v/>
      </c>
      <c r="B356" s="60"/>
      <c r="C356" s="61"/>
      <c r="D356" s="62"/>
      <c r="E356" s="63"/>
      <c r="F356" s="37"/>
      <c r="G356" s="36"/>
      <c r="H356" s="38"/>
      <c r="I356" s="38"/>
      <c r="J356" s="35"/>
      <c r="L356" s="39"/>
      <c r="M356" s="39"/>
      <c r="N356" s="62"/>
      <c r="O356" s="64"/>
      <c r="P356" s="64"/>
      <c r="Q356" s="65"/>
      <c r="R356" s="39"/>
      <c r="S356" s="46"/>
      <c r="T356" s="46"/>
      <c r="U356" s="39"/>
      <c r="V356" s="40"/>
      <c r="W356" s="40"/>
      <c r="X356" s="40"/>
      <c r="Y356" s="12" t="str">
        <f>IFERROR(VLOOKUP($F356,PRM!$G$3:$H$5,2,FALSE),"")</f>
        <v/>
      </c>
      <c r="Z356" s="12" t="str">
        <f>IFERROR(VLOOKUP($G356,PRM!$I$3:$J$5,2,FALSE),"")</f>
        <v/>
      </c>
      <c r="AA356" s="12" t="str">
        <f>IFERROR(VLOOKUP(#REF!,PRM!$K$3:$L$4,2,FALSE),"")</f>
        <v/>
      </c>
      <c r="AB356" s="12" t="str">
        <f>IFERROR(VLOOKUP($N356,PRM!$M$3:$N$50,2,FALSE),"")</f>
        <v/>
      </c>
      <c r="AC356" s="12" t="str">
        <f>IFERROR(VLOOKUP($Z$3&amp;$V356,PRM!$Q$3:$R$31,2,FALSE),"")</f>
        <v/>
      </c>
      <c r="AD356" s="12">
        <f>IFERROR(VLOOKUP($Z$3&amp;$W356,PRM!$X$3:$Y$50,2,FALSE),"")</f>
        <v>0</v>
      </c>
      <c r="AE356" s="12">
        <f>IFERROR(VLOOKUP($Z$3&amp;$X356,PRM!$AC$3:$AD$45,2,FALSE),"")</f>
        <v>0</v>
      </c>
      <c r="AF356" s="12" t="str">
        <f>IFERROR(VLOOKUP($Z$3&amp;$V356,PRM!$Q$3:$T$31,3,FALSE),"")</f>
        <v/>
      </c>
      <c r="AG356" s="12" t="str">
        <f>IFERROR(IF($AF356=0,0,MATCH($Z$3,PRM!$U$3:'PRM'!$U$50,0)),"")</f>
        <v/>
      </c>
      <c r="AH356" s="12" t="str">
        <f>IF($Z$3="","",(IF($AF356=0,0,COUNTIF(PRM!$U$3:'PRM'!$U$50,$Z$3))))</f>
        <v/>
      </c>
      <c r="AI356" s="12" t="str">
        <f>IFERROR(VLOOKUP($Z$3&amp;$V356,PRM!$Q$3:$T$31,4,FALSE),"")</f>
        <v/>
      </c>
      <c r="AJ356" s="12" t="str">
        <f>IFERROR(IF($AI356=0,0,MATCH($Z$3,PRM!$Z$3:'PRM'!$Z$95,0)),"")</f>
        <v/>
      </c>
      <c r="AK356" s="12" t="str">
        <f>IF($Z$3="","",IF($AI356=0,0,COUNTIF(PRM!$Z$3:'PRM'!$Z$95,$Z$3)))</f>
        <v/>
      </c>
      <c r="AL356" s="12">
        <f t="shared" si="124"/>
        <v>0</v>
      </c>
      <c r="AM356" s="12">
        <f t="shared" si="125"/>
        <v>0</v>
      </c>
      <c r="AN356" s="12">
        <f t="shared" si="126"/>
        <v>0</v>
      </c>
      <c r="AO356" s="12">
        <f t="shared" si="127"/>
        <v>0</v>
      </c>
      <c r="AP356" s="12">
        <f t="shared" si="115"/>
        <v>0</v>
      </c>
      <c r="AQ356" s="12">
        <f t="shared" si="116"/>
        <v>0</v>
      </c>
      <c r="AR356" s="12">
        <f t="shared" si="117"/>
        <v>0</v>
      </c>
      <c r="AS356" s="12">
        <f t="shared" si="118"/>
        <v>0</v>
      </c>
      <c r="AT356" s="12">
        <f t="shared" si="119"/>
        <v>0</v>
      </c>
      <c r="AU356" s="12" t="e">
        <f>IF(#REF!&lt;&gt;"",IF(AA356="",1,0),0)</f>
        <v>#REF!</v>
      </c>
      <c r="AV356" s="12">
        <f t="shared" si="120"/>
        <v>0</v>
      </c>
      <c r="AW356" s="12">
        <f t="shared" si="121"/>
        <v>0</v>
      </c>
      <c r="AX356" s="12">
        <f t="shared" si="122"/>
        <v>0</v>
      </c>
      <c r="AY356" s="12">
        <f t="shared" si="128"/>
        <v>0</v>
      </c>
      <c r="AZ356" s="12">
        <f t="shared" si="129"/>
        <v>0</v>
      </c>
      <c r="BA356" s="12">
        <f t="shared" si="130"/>
        <v>0</v>
      </c>
      <c r="BB356" s="12">
        <f t="shared" si="131"/>
        <v>0</v>
      </c>
      <c r="BC356" s="12">
        <f t="shared" si="132"/>
        <v>0</v>
      </c>
      <c r="BD356" s="12">
        <f t="shared" si="133"/>
        <v>0</v>
      </c>
      <c r="BE356" s="12">
        <f t="shared" si="134"/>
        <v>0</v>
      </c>
      <c r="BF356" s="12">
        <f t="shared" si="135"/>
        <v>0</v>
      </c>
      <c r="BG356" s="12">
        <f t="shared" si="136"/>
        <v>0</v>
      </c>
      <c r="BH356" s="12">
        <f t="shared" si="137"/>
        <v>0</v>
      </c>
    </row>
    <row r="357" spans="1:60" ht="27.75" customHeight="1">
      <c r="A357" s="45" t="str">
        <f t="shared" si="123"/>
        <v/>
      </c>
      <c r="B357" s="60"/>
      <c r="C357" s="61"/>
      <c r="D357" s="62"/>
      <c r="E357" s="63"/>
      <c r="F357" s="37"/>
      <c r="G357" s="36"/>
      <c r="H357" s="38"/>
      <c r="I357" s="38"/>
      <c r="J357" s="35"/>
      <c r="L357" s="39"/>
      <c r="M357" s="39"/>
      <c r="N357" s="62"/>
      <c r="O357" s="64"/>
      <c r="P357" s="64"/>
      <c r="Q357" s="65"/>
      <c r="R357" s="39"/>
      <c r="S357" s="46"/>
      <c r="T357" s="46"/>
      <c r="U357" s="39"/>
      <c r="V357" s="40"/>
      <c r="W357" s="40"/>
      <c r="X357" s="40"/>
      <c r="Y357" s="12" t="str">
        <f>IFERROR(VLOOKUP($F357,PRM!$G$3:$H$5,2,FALSE),"")</f>
        <v/>
      </c>
      <c r="Z357" s="12" t="str">
        <f>IFERROR(VLOOKUP($G357,PRM!$I$3:$J$5,2,FALSE),"")</f>
        <v/>
      </c>
      <c r="AA357" s="12" t="str">
        <f>IFERROR(VLOOKUP(#REF!,PRM!$K$3:$L$4,2,FALSE),"")</f>
        <v/>
      </c>
      <c r="AB357" s="12" t="str">
        <f>IFERROR(VLOOKUP($N357,PRM!$M$3:$N$50,2,FALSE),"")</f>
        <v/>
      </c>
      <c r="AC357" s="12" t="str">
        <f>IFERROR(VLOOKUP($Z$3&amp;$V357,PRM!$Q$3:$R$31,2,FALSE),"")</f>
        <v/>
      </c>
      <c r="AD357" s="12">
        <f>IFERROR(VLOOKUP($Z$3&amp;$W357,PRM!$X$3:$Y$50,2,FALSE),"")</f>
        <v>0</v>
      </c>
      <c r="AE357" s="12">
        <f>IFERROR(VLOOKUP($Z$3&amp;$X357,PRM!$AC$3:$AD$45,2,FALSE),"")</f>
        <v>0</v>
      </c>
      <c r="AF357" s="12" t="str">
        <f>IFERROR(VLOOKUP($Z$3&amp;$V357,PRM!$Q$3:$T$31,3,FALSE),"")</f>
        <v/>
      </c>
      <c r="AG357" s="12" t="str">
        <f>IFERROR(IF($AF357=0,0,MATCH($Z$3,PRM!$U$3:'PRM'!$U$50,0)),"")</f>
        <v/>
      </c>
      <c r="AH357" s="12" t="str">
        <f>IF($Z$3="","",(IF($AF357=0,0,COUNTIF(PRM!$U$3:'PRM'!$U$50,$Z$3))))</f>
        <v/>
      </c>
      <c r="AI357" s="12" t="str">
        <f>IFERROR(VLOOKUP($Z$3&amp;$V357,PRM!$Q$3:$T$31,4,FALSE),"")</f>
        <v/>
      </c>
      <c r="AJ357" s="12" t="str">
        <f>IFERROR(IF($AI357=0,0,MATCH($Z$3,PRM!$Z$3:'PRM'!$Z$95,0)),"")</f>
        <v/>
      </c>
      <c r="AK357" s="12" t="str">
        <f>IF($Z$3="","",IF($AI357=0,0,COUNTIF(PRM!$Z$3:'PRM'!$Z$95,$Z$3)))</f>
        <v/>
      </c>
      <c r="AL357" s="12">
        <f t="shared" si="124"/>
        <v>0</v>
      </c>
      <c r="AM357" s="12">
        <f t="shared" si="125"/>
        <v>0</v>
      </c>
      <c r="AN357" s="12">
        <f t="shared" si="126"/>
        <v>0</v>
      </c>
      <c r="AO357" s="12">
        <f t="shared" si="127"/>
        <v>0</v>
      </c>
      <c r="AP357" s="12">
        <f t="shared" si="115"/>
        <v>0</v>
      </c>
      <c r="AQ357" s="12">
        <f t="shared" si="116"/>
        <v>0</v>
      </c>
      <c r="AR357" s="12">
        <f t="shared" si="117"/>
        <v>0</v>
      </c>
      <c r="AS357" s="12">
        <f t="shared" si="118"/>
        <v>0</v>
      </c>
      <c r="AT357" s="12">
        <f t="shared" si="119"/>
        <v>0</v>
      </c>
      <c r="AU357" s="12" t="e">
        <f>IF(#REF!&lt;&gt;"",IF(AA357="",1,0),0)</f>
        <v>#REF!</v>
      </c>
      <c r="AV357" s="12">
        <f t="shared" si="120"/>
        <v>0</v>
      </c>
      <c r="AW357" s="12">
        <f t="shared" si="121"/>
        <v>0</v>
      </c>
      <c r="AX357" s="12">
        <f t="shared" si="122"/>
        <v>0</v>
      </c>
      <c r="AY357" s="12">
        <f t="shared" si="128"/>
        <v>0</v>
      </c>
      <c r="AZ357" s="12">
        <f t="shared" si="129"/>
        <v>0</v>
      </c>
      <c r="BA357" s="12">
        <f t="shared" si="130"/>
        <v>0</v>
      </c>
      <c r="BB357" s="12">
        <f t="shared" si="131"/>
        <v>0</v>
      </c>
      <c r="BC357" s="12">
        <f t="shared" si="132"/>
        <v>0</v>
      </c>
      <c r="BD357" s="12">
        <f t="shared" si="133"/>
        <v>0</v>
      </c>
      <c r="BE357" s="12">
        <f t="shared" si="134"/>
        <v>0</v>
      </c>
      <c r="BF357" s="12">
        <f t="shared" si="135"/>
        <v>0</v>
      </c>
      <c r="BG357" s="12">
        <f t="shared" si="136"/>
        <v>0</v>
      </c>
      <c r="BH357" s="12">
        <f t="shared" si="137"/>
        <v>0</v>
      </c>
    </row>
    <row r="358" spans="1:60" ht="27.75" customHeight="1">
      <c r="A358" s="45" t="str">
        <f t="shared" si="123"/>
        <v/>
      </c>
      <c r="B358" s="60"/>
      <c r="C358" s="61"/>
      <c r="D358" s="62"/>
      <c r="E358" s="63"/>
      <c r="F358" s="37"/>
      <c r="G358" s="36"/>
      <c r="H358" s="38"/>
      <c r="I358" s="38"/>
      <c r="J358" s="35"/>
      <c r="L358" s="39"/>
      <c r="M358" s="39"/>
      <c r="N358" s="62"/>
      <c r="O358" s="64"/>
      <c r="P358" s="64"/>
      <c r="Q358" s="65"/>
      <c r="R358" s="39"/>
      <c r="S358" s="46"/>
      <c r="T358" s="46"/>
      <c r="U358" s="39"/>
      <c r="V358" s="40"/>
      <c r="W358" s="40"/>
      <c r="X358" s="40"/>
      <c r="Y358" s="12" t="str">
        <f>IFERROR(VLOOKUP($F358,PRM!$G$3:$H$5,2,FALSE),"")</f>
        <v/>
      </c>
      <c r="Z358" s="12" t="str">
        <f>IFERROR(VLOOKUP($G358,PRM!$I$3:$J$5,2,FALSE),"")</f>
        <v/>
      </c>
      <c r="AA358" s="12" t="str">
        <f>IFERROR(VLOOKUP(#REF!,PRM!$K$3:$L$4,2,FALSE),"")</f>
        <v/>
      </c>
      <c r="AB358" s="12" t="str">
        <f>IFERROR(VLOOKUP($N358,PRM!$M$3:$N$50,2,FALSE),"")</f>
        <v/>
      </c>
      <c r="AC358" s="12" t="str">
        <f>IFERROR(VLOOKUP($Z$3&amp;$V358,PRM!$Q$3:$R$31,2,FALSE),"")</f>
        <v/>
      </c>
      <c r="AD358" s="12">
        <f>IFERROR(VLOOKUP($Z$3&amp;$W358,PRM!$X$3:$Y$50,2,FALSE),"")</f>
        <v>0</v>
      </c>
      <c r="AE358" s="12">
        <f>IFERROR(VLOOKUP($Z$3&amp;$X358,PRM!$AC$3:$AD$45,2,FALSE),"")</f>
        <v>0</v>
      </c>
      <c r="AF358" s="12" t="str">
        <f>IFERROR(VLOOKUP($Z$3&amp;$V358,PRM!$Q$3:$T$31,3,FALSE),"")</f>
        <v/>
      </c>
      <c r="AG358" s="12" t="str">
        <f>IFERROR(IF($AF358=0,0,MATCH($Z$3,PRM!$U$3:'PRM'!$U$50,0)),"")</f>
        <v/>
      </c>
      <c r="AH358" s="12" t="str">
        <f>IF($Z$3="","",(IF($AF358=0,0,COUNTIF(PRM!$U$3:'PRM'!$U$50,$Z$3))))</f>
        <v/>
      </c>
      <c r="AI358" s="12" t="str">
        <f>IFERROR(VLOOKUP($Z$3&amp;$V358,PRM!$Q$3:$T$31,4,FALSE),"")</f>
        <v/>
      </c>
      <c r="AJ358" s="12" t="str">
        <f>IFERROR(IF($AI358=0,0,MATCH($Z$3,PRM!$Z$3:'PRM'!$Z$95,0)),"")</f>
        <v/>
      </c>
      <c r="AK358" s="12" t="str">
        <f>IF($Z$3="","",IF($AI358=0,0,COUNTIF(PRM!$Z$3:'PRM'!$Z$95,$Z$3)))</f>
        <v/>
      </c>
      <c r="AL358" s="12">
        <f t="shared" si="124"/>
        <v>0</v>
      </c>
      <c r="AM358" s="12">
        <f t="shared" si="125"/>
        <v>0</v>
      </c>
      <c r="AN358" s="12">
        <f t="shared" si="126"/>
        <v>0</v>
      </c>
      <c r="AO358" s="12">
        <f t="shared" si="127"/>
        <v>0</v>
      </c>
      <c r="AP358" s="12">
        <f t="shared" si="115"/>
        <v>0</v>
      </c>
      <c r="AQ358" s="12">
        <f t="shared" si="116"/>
        <v>0</v>
      </c>
      <c r="AR358" s="12">
        <f t="shared" si="117"/>
        <v>0</v>
      </c>
      <c r="AS358" s="12">
        <f t="shared" si="118"/>
        <v>0</v>
      </c>
      <c r="AT358" s="12">
        <f t="shared" si="119"/>
        <v>0</v>
      </c>
      <c r="AU358" s="12" t="e">
        <f>IF(#REF!&lt;&gt;"",IF(AA358="",1,0),0)</f>
        <v>#REF!</v>
      </c>
      <c r="AV358" s="12">
        <f t="shared" si="120"/>
        <v>0</v>
      </c>
      <c r="AW358" s="12">
        <f t="shared" si="121"/>
        <v>0</v>
      </c>
      <c r="AX358" s="12">
        <f t="shared" si="122"/>
        <v>0</v>
      </c>
      <c r="AY358" s="12">
        <f t="shared" si="128"/>
        <v>0</v>
      </c>
      <c r="AZ358" s="12">
        <f t="shared" si="129"/>
        <v>0</v>
      </c>
      <c r="BA358" s="12">
        <f t="shared" si="130"/>
        <v>0</v>
      </c>
      <c r="BB358" s="12">
        <f t="shared" si="131"/>
        <v>0</v>
      </c>
      <c r="BC358" s="12">
        <f t="shared" si="132"/>
        <v>0</v>
      </c>
      <c r="BD358" s="12">
        <f t="shared" si="133"/>
        <v>0</v>
      </c>
      <c r="BE358" s="12">
        <f t="shared" si="134"/>
        <v>0</v>
      </c>
      <c r="BF358" s="12">
        <f t="shared" si="135"/>
        <v>0</v>
      </c>
      <c r="BG358" s="12">
        <f t="shared" si="136"/>
        <v>0</v>
      </c>
      <c r="BH358" s="12">
        <f t="shared" si="137"/>
        <v>0</v>
      </c>
    </row>
    <row r="359" spans="1:60" ht="27.75" customHeight="1">
      <c r="A359" s="45" t="str">
        <f t="shared" si="123"/>
        <v/>
      </c>
      <c r="B359" s="60"/>
      <c r="C359" s="61"/>
      <c r="D359" s="62"/>
      <c r="E359" s="63"/>
      <c r="F359" s="37"/>
      <c r="G359" s="36"/>
      <c r="H359" s="38"/>
      <c r="I359" s="38"/>
      <c r="J359" s="35"/>
      <c r="L359" s="39"/>
      <c r="M359" s="39"/>
      <c r="N359" s="62"/>
      <c r="O359" s="64"/>
      <c r="P359" s="64"/>
      <c r="Q359" s="65"/>
      <c r="R359" s="39"/>
      <c r="S359" s="46"/>
      <c r="T359" s="46"/>
      <c r="U359" s="39"/>
      <c r="V359" s="40"/>
      <c r="W359" s="40"/>
      <c r="X359" s="40"/>
      <c r="Y359" s="12" t="str">
        <f>IFERROR(VLOOKUP($F359,PRM!$G$3:$H$5,2,FALSE),"")</f>
        <v/>
      </c>
      <c r="Z359" s="12" t="str">
        <f>IFERROR(VLOOKUP($G359,PRM!$I$3:$J$5,2,FALSE),"")</f>
        <v/>
      </c>
      <c r="AA359" s="12" t="str">
        <f>IFERROR(VLOOKUP(#REF!,PRM!$K$3:$L$4,2,FALSE),"")</f>
        <v/>
      </c>
      <c r="AB359" s="12" t="str">
        <f>IFERROR(VLOOKUP($N359,PRM!$M$3:$N$50,2,FALSE),"")</f>
        <v/>
      </c>
      <c r="AC359" s="12" t="str">
        <f>IFERROR(VLOOKUP($Z$3&amp;$V359,PRM!$Q$3:$R$31,2,FALSE),"")</f>
        <v/>
      </c>
      <c r="AD359" s="12">
        <f>IFERROR(VLOOKUP($Z$3&amp;$W359,PRM!$X$3:$Y$50,2,FALSE),"")</f>
        <v>0</v>
      </c>
      <c r="AE359" s="12">
        <f>IFERROR(VLOOKUP($Z$3&amp;$X359,PRM!$AC$3:$AD$45,2,FALSE),"")</f>
        <v>0</v>
      </c>
      <c r="AF359" s="12" t="str">
        <f>IFERROR(VLOOKUP($Z$3&amp;$V359,PRM!$Q$3:$T$31,3,FALSE),"")</f>
        <v/>
      </c>
      <c r="AG359" s="12" t="str">
        <f>IFERROR(IF($AF359=0,0,MATCH($Z$3,PRM!$U$3:'PRM'!$U$50,0)),"")</f>
        <v/>
      </c>
      <c r="AH359" s="12" t="str">
        <f>IF($Z$3="","",(IF($AF359=0,0,COUNTIF(PRM!$U$3:'PRM'!$U$50,$Z$3))))</f>
        <v/>
      </c>
      <c r="AI359" s="12" t="str">
        <f>IFERROR(VLOOKUP($Z$3&amp;$V359,PRM!$Q$3:$T$31,4,FALSE),"")</f>
        <v/>
      </c>
      <c r="AJ359" s="12" t="str">
        <f>IFERROR(IF($AI359=0,0,MATCH($Z$3,PRM!$Z$3:'PRM'!$Z$95,0)),"")</f>
        <v/>
      </c>
      <c r="AK359" s="12" t="str">
        <f>IF($Z$3="","",IF($AI359=0,0,COUNTIF(PRM!$Z$3:'PRM'!$Z$95,$Z$3)))</f>
        <v/>
      </c>
      <c r="AL359" s="12">
        <f t="shared" si="124"/>
        <v>0</v>
      </c>
      <c r="AM359" s="12">
        <f t="shared" si="125"/>
        <v>0</v>
      </c>
      <c r="AN359" s="12">
        <f t="shared" si="126"/>
        <v>0</v>
      </c>
      <c r="AO359" s="12">
        <f t="shared" si="127"/>
        <v>0</v>
      </c>
      <c r="AP359" s="12">
        <f t="shared" si="115"/>
        <v>0</v>
      </c>
      <c r="AQ359" s="12">
        <f t="shared" si="116"/>
        <v>0</v>
      </c>
      <c r="AR359" s="12">
        <f t="shared" si="117"/>
        <v>0</v>
      </c>
      <c r="AS359" s="12">
        <f t="shared" si="118"/>
        <v>0</v>
      </c>
      <c r="AT359" s="12">
        <f t="shared" si="119"/>
        <v>0</v>
      </c>
      <c r="AU359" s="12" t="e">
        <f>IF(#REF!&lt;&gt;"",IF(AA359="",1,0),0)</f>
        <v>#REF!</v>
      </c>
      <c r="AV359" s="12">
        <f t="shared" si="120"/>
        <v>0</v>
      </c>
      <c r="AW359" s="12">
        <f t="shared" si="121"/>
        <v>0</v>
      </c>
      <c r="AX359" s="12">
        <f t="shared" si="122"/>
        <v>0</v>
      </c>
      <c r="AY359" s="12">
        <f t="shared" si="128"/>
        <v>0</v>
      </c>
      <c r="AZ359" s="12">
        <f t="shared" si="129"/>
        <v>0</v>
      </c>
      <c r="BA359" s="12">
        <f t="shared" si="130"/>
        <v>0</v>
      </c>
      <c r="BB359" s="12">
        <f t="shared" si="131"/>
        <v>0</v>
      </c>
      <c r="BC359" s="12">
        <f t="shared" si="132"/>
        <v>0</v>
      </c>
      <c r="BD359" s="12">
        <f t="shared" si="133"/>
        <v>0</v>
      </c>
      <c r="BE359" s="12">
        <f t="shared" si="134"/>
        <v>0</v>
      </c>
      <c r="BF359" s="12">
        <f t="shared" si="135"/>
        <v>0</v>
      </c>
      <c r="BG359" s="12">
        <f t="shared" si="136"/>
        <v>0</v>
      </c>
      <c r="BH359" s="12">
        <f t="shared" si="137"/>
        <v>0</v>
      </c>
    </row>
    <row r="360" spans="1:60" ht="27.75" customHeight="1">
      <c r="A360" s="45" t="str">
        <f t="shared" si="123"/>
        <v/>
      </c>
      <c r="B360" s="60"/>
      <c r="C360" s="61"/>
      <c r="D360" s="62"/>
      <c r="E360" s="63"/>
      <c r="F360" s="37"/>
      <c r="G360" s="36"/>
      <c r="H360" s="38"/>
      <c r="I360" s="38"/>
      <c r="J360" s="35"/>
      <c r="L360" s="39"/>
      <c r="M360" s="39"/>
      <c r="N360" s="62"/>
      <c r="O360" s="64"/>
      <c r="P360" s="64"/>
      <c r="Q360" s="65"/>
      <c r="R360" s="39"/>
      <c r="S360" s="46"/>
      <c r="T360" s="46"/>
      <c r="U360" s="39"/>
      <c r="V360" s="40"/>
      <c r="W360" s="40"/>
      <c r="X360" s="40"/>
      <c r="Y360" s="12" t="str">
        <f>IFERROR(VLOOKUP($F360,PRM!$G$3:$H$5,2,FALSE),"")</f>
        <v/>
      </c>
      <c r="Z360" s="12" t="str">
        <f>IFERROR(VLOOKUP($G360,PRM!$I$3:$J$5,2,FALSE),"")</f>
        <v/>
      </c>
      <c r="AA360" s="12" t="str">
        <f>IFERROR(VLOOKUP(#REF!,PRM!$K$3:$L$4,2,FALSE),"")</f>
        <v/>
      </c>
      <c r="AB360" s="12" t="str">
        <f>IFERROR(VLOOKUP($N360,PRM!$M$3:$N$50,2,FALSE),"")</f>
        <v/>
      </c>
      <c r="AC360" s="12" t="str">
        <f>IFERROR(VLOOKUP($Z$3&amp;$V360,PRM!$Q$3:$R$31,2,FALSE),"")</f>
        <v/>
      </c>
      <c r="AD360" s="12">
        <f>IFERROR(VLOOKUP($Z$3&amp;$W360,PRM!$X$3:$Y$50,2,FALSE),"")</f>
        <v>0</v>
      </c>
      <c r="AE360" s="12">
        <f>IFERROR(VLOOKUP($Z$3&amp;$X360,PRM!$AC$3:$AD$45,2,FALSE),"")</f>
        <v>0</v>
      </c>
      <c r="AF360" s="12" t="str">
        <f>IFERROR(VLOOKUP($Z$3&amp;$V360,PRM!$Q$3:$T$31,3,FALSE),"")</f>
        <v/>
      </c>
      <c r="AG360" s="12" t="str">
        <f>IFERROR(IF($AF360=0,0,MATCH($Z$3,PRM!$U$3:'PRM'!$U$50,0)),"")</f>
        <v/>
      </c>
      <c r="AH360" s="12" t="str">
        <f>IF($Z$3="","",(IF($AF360=0,0,COUNTIF(PRM!$U$3:'PRM'!$U$50,$Z$3))))</f>
        <v/>
      </c>
      <c r="AI360" s="12" t="str">
        <f>IFERROR(VLOOKUP($Z$3&amp;$V360,PRM!$Q$3:$T$31,4,FALSE),"")</f>
        <v/>
      </c>
      <c r="AJ360" s="12" t="str">
        <f>IFERROR(IF($AI360=0,0,MATCH($Z$3,PRM!$Z$3:'PRM'!$Z$95,0)),"")</f>
        <v/>
      </c>
      <c r="AK360" s="12" t="str">
        <f>IF($Z$3="","",IF($AI360=0,0,COUNTIF(PRM!$Z$3:'PRM'!$Z$95,$Z$3)))</f>
        <v/>
      </c>
      <c r="AL360" s="12">
        <f t="shared" si="124"/>
        <v>0</v>
      </c>
      <c r="AM360" s="12">
        <f t="shared" si="125"/>
        <v>0</v>
      </c>
      <c r="AN360" s="12">
        <f t="shared" si="126"/>
        <v>0</v>
      </c>
      <c r="AO360" s="12">
        <f t="shared" si="127"/>
        <v>0</v>
      </c>
      <c r="AP360" s="12">
        <f t="shared" si="115"/>
        <v>0</v>
      </c>
      <c r="AQ360" s="12">
        <f t="shared" si="116"/>
        <v>0</v>
      </c>
      <c r="AR360" s="12">
        <f t="shared" si="117"/>
        <v>0</v>
      </c>
      <c r="AS360" s="12">
        <f t="shared" si="118"/>
        <v>0</v>
      </c>
      <c r="AT360" s="12">
        <f t="shared" si="119"/>
        <v>0</v>
      </c>
      <c r="AU360" s="12" t="e">
        <f>IF(#REF!&lt;&gt;"",IF(AA360="",1,0),0)</f>
        <v>#REF!</v>
      </c>
      <c r="AV360" s="12">
        <f t="shared" si="120"/>
        <v>0</v>
      </c>
      <c r="AW360" s="12">
        <f t="shared" si="121"/>
        <v>0</v>
      </c>
      <c r="AX360" s="12">
        <f t="shared" si="122"/>
        <v>0</v>
      </c>
      <c r="AY360" s="12">
        <f t="shared" si="128"/>
        <v>0</v>
      </c>
      <c r="AZ360" s="12">
        <f t="shared" si="129"/>
        <v>0</v>
      </c>
      <c r="BA360" s="12">
        <f t="shared" si="130"/>
        <v>0</v>
      </c>
      <c r="BB360" s="12">
        <f t="shared" si="131"/>
        <v>0</v>
      </c>
      <c r="BC360" s="12">
        <f t="shared" si="132"/>
        <v>0</v>
      </c>
      <c r="BD360" s="12">
        <f t="shared" si="133"/>
        <v>0</v>
      </c>
      <c r="BE360" s="12">
        <f t="shared" si="134"/>
        <v>0</v>
      </c>
      <c r="BF360" s="12">
        <f t="shared" si="135"/>
        <v>0</v>
      </c>
      <c r="BG360" s="12">
        <f t="shared" si="136"/>
        <v>0</v>
      </c>
      <c r="BH360" s="12">
        <f t="shared" si="137"/>
        <v>0</v>
      </c>
    </row>
    <row r="361" spans="1:60" ht="27.75" customHeight="1">
      <c r="A361" s="45" t="str">
        <f t="shared" si="123"/>
        <v/>
      </c>
      <c r="B361" s="60"/>
      <c r="C361" s="61"/>
      <c r="D361" s="62"/>
      <c r="E361" s="63"/>
      <c r="F361" s="37"/>
      <c r="G361" s="36"/>
      <c r="H361" s="38"/>
      <c r="I361" s="38"/>
      <c r="J361" s="35"/>
      <c r="L361" s="39"/>
      <c r="M361" s="39"/>
      <c r="N361" s="62"/>
      <c r="O361" s="64"/>
      <c r="P361" s="64"/>
      <c r="Q361" s="65"/>
      <c r="R361" s="39"/>
      <c r="S361" s="46"/>
      <c r="T361" s="46"/>
      <c r="U361" s="39"/>
      <c r="V361" s="40"/>
      <c r="W361" s="40"/>
      <c r="X361" s="40"/>
      <c r="Y361" s="12" t="str">
        <f>IFERROR(VLOOKUP($F361,PRM!$G$3:$H$5,2,FALSE),"")</f>
        <v/>
      </c>
      <c r="Z361" s="12" t="str">
        <f>IFERROR(VLOOKUP($G361,PRM!$I$3:$J$5,2,FALSE),"")</f>
        <v/>
      </c>
      <c r="AA361" s="12" t="str">
        <f>IFERROR(VLOOKUP(#REF!,PRM!$K$3:$L$4,2,FALSE),"")</f>
        <v/>
      </c>
      <c r="AB361" s="12" t="str">
        <f>IFERROR(VLOOKUP($N361,PRM!$M$3:$N$50,2,FALSE),"")</f>
        <v/>
      </c>
      <c r="AC361" s="12" t="str">
        <f>IFERROR(VLOOKUP($Z$3&amp;$V361,PRM!$Q$3:$R$31,2,FALSE),"")</f>
        <v/>
      </c>
      <c r="AD361" s="12">
        <f>IFERROR(VLOOKUP($Z$3&amp;$W361,PRM!$X$3:$Y$50,2,FALSE),"")</f>
        <v>0</v>
      </c>
      <c r="AE361" s="12">
        <f>IFERROR(VLOOKUP($Z$3&amp;$X361,PRM!$AC$3:$AD$45,2,FALSE),"")</f>
        <v>0</v>
      </c>
      <c r="AF361" s="12" t="str">
        <f>IFERROR(VLOOKUP($Z$3&amp;$V361,PRM!$Q$3:$T$31,3,FALSE),"")</f>
        <v/>
      </c>
      <c r="AG361" s="12" t="str">
        <f>IFERROR(IF($AF361=0,0,MATCH($Z$3,PRM!$U$3:'PRM'!$U$50,0)),"")</f>
        <v/>
      </c>
      <c r="AH361" s="12" t="str">
        <f>IF($Z$3="","",(IF($AF361=0,0,COUNTIF(PRM!$U$3:'PRM'!$U$50,$Z$3))))</f>
        <v/>
      </c>
      <c r="AI361" s="12" t="str">
        <f>IFERROR(VLOOKUP($Z$3&amp;$V361,PRM!$Q$3:$T$31,4,FALSE),"")</f>
        <v/>
      </c>
      <c r="AJ361" s="12" t="str">
        <f>IFERROR(IF($AI361=0,0,MATCH($Z$3,PRM!$Z$3:'PRM'!$Z$95,0)),"")</f>
        <v/>
      </c>
      <c r="AK361" s="12" t="str">
        <f>IF($Z$3="","",IF($AI361=0,0,COUNTIF(PRM!$Z$3:'PRM'!$Z$95,$Z$3)))</f>
        <v/>
      </c>
      <c r="AL361" s="12">
        <f t="shared" si="124"/>
        <v>0</v>
      </c>
      <c r="AM361" s="12">
        <f t="shared" si="125"/>
        <v>0</v>
      </c>
      <c r="AN361" s="12">
        <f t="shared" si="126"/>
        <v>0</v>
      </c>
      <c r="AO361" s="12">
        <f t="shared" si="127"/>
        <v>0</v>
      </c>
      <c r="AP361" s="12">
        <f t="shared" si="115"/>
        <v>0</v>
      </c>
      <c r="AQ361" s="12">
        <f t="shared" si="116"/>
        <v>0</v>
      </c>
      <c r="AR361" s="12">
        <f t="shared" si="117"/>
        <v>0</v>
      </c>
      <c r="AS361" s="12">
        <f t="shared" si="118"/>
        <v>0</v>
      </c>
      <c r="AT361" s="12">
        <f t="shared" si="119"/>
        <v>0</v>
      </c>
      <c r="AU361" s="12" t="e">
        <f>IF(#REF!&lt;&gt;"",IF(AA361="",1,0),0)</f>
        <v>#REF!</v>
      </c>
      <c r="AV361" s="12">
        <f t="shared" si="120"/>
        <v>0</v>
      </c>
      <c r="AW361" s="12">
        <f t="shared" si="121"/>
        <v>0</v>
      </c>
      <c r="AX361" s="12">
        <f t="shared" si="122"/>
        <v>0</v>
      </c>
      <c r="AY361" s="12">
        <f t="shared" si="128"/>
        <v>0</v>
      </c>
      <c r="AZ361" s="12">
        <f t="shared" si="129"/>
        <v>0</v>
      </c>
      <c r="BA361" s="12">
        <f t="shared" si="130"/>
        <v>0</v>
      </c>
      <c r="BB361" s="12">
        <f t="shared" si="131"/>
        <v>0</v>
      </c>
      <c r="BC361" s="12">
        <f t="shared" si="132"/>
        <v>0</v>
      </c>
      <c r="BD361" s="12">
        <f t="shared" si="133"/>
        <v>0</v>
      </c>
      <c r="BE361" s="12">
        <f t="shared" si="134"/>
        <v>0</v>
      </c>
      <c r="BF361" s="12">
        <f t="shared" si="135"/>
        <v>0</v>
      </c>
      <c r="BG361" s="12">
        <f t="shared" si="136"/>
        <v>0</v>
      </c>
      <c r="BH361" s="12">
        <f t="shared" si="137"/>
        <v>0</v>
      </c>
    </row>
    <row r="362" spans="1:60" ht="27.75" customHeight="1">
      <c r="A362" s="45" t="str">
        <f t="shared" si="123"/>
        <v/>
      </c>
      <c r="B362" s="60"/>
      <c r="C362" s="61"/>
      <c r="D362" s="62"/>
      <c r="E362" s="63"/>
      <c r="F362" s="37"/>
      <c r="G362" s="36"/>
      <c r="H362" s="38"/>
      <c r="I362" s="38"/>
      <c r="J362" s="35"/>
      <c r="L362" s="39"/>
      <c r="M362" s="39"/>
      <c r="N362" s="62"/>
      <c r="O362" s="64"/>
      <c r="P362" s="64"/>
      <c r="Q362" s="65"/>
      <c r="R362" s="39"/>
      <c r="S362" s="46"/>
      <c r="T362" s="46"/>
      <c r="U362" s="39"/>
      <c r="V362" s="40"/>
      <c r="W362" s="40"/>
      <c r="X362" s="40"/>
      <c r="Y362" s="12" t="str">
        <f>IFERROR(VLOOKUP($F362,PRM!$G$3:$H$5,2,FALSE),"")</f>
        <v/>
      </c>
      <c r="Z362" s="12" t="str">
        <f>IFERROR(VLOOKUP($G362,PRM!$I$3:$J$5,2,FALSE),"")</f>
        <v/>
      </c>
      <c r="AA362" s="12" t="str">
        <f>IFERROR(VLOOKUP(#REF!,PRM!$K$3:$L$4,2,FALSE),"")</f>
        <v/>
      </c>
      <c r="AB362" s="12" t="str">
        <f>IFERROR(VLOOKUP($N362,PRM!$M$3:$N$50,2,FALSE),"")</f>
        <v/>
      </c>
      <c r="AC362" s="12" t="str">
        <f>IFERROR(VLOOKUP($Z$3&amp;$V362,PRM!$Q$3:$R$31,2,FALSE),"")</f>
        <v/>
      </c>
      <c r="AD362" s="12">
        <f>IFERROR(VLOOKUP($Z$3&amp;$W362,PRM!$X$3:$Y$50,2,FALSE),"")</f>
        <v>0</v>
      </c>
      <c r="AE362" s="12">
        <f>IFERROR(VLOOKUP($Z$3&amp;$X362,PRM!$AC$3:$AD$45,2,FALSE),"")</f>
        <v>0</v>
      </c>
      <c r="AF362" s="12" t="str">
        <f>IFERROR(VLOOKUP($Z$3&amp;$V362,PRM!$Q$3:$T$31,3,FALSE),"")</f>
        <v/>
      </c>
      <c r="AG362" s="12" t="str">
        <f>IFERROR(IF($AF362=0,0,MATCH($Z$3,PRM!$U$3:'PRM'!$U$50,0)),"")</f>
        <v/>
      </c>
      <c r="AH362" s="12" t="str">
        <f>IF($Z$3="","",(IF($AF362=0,0,COUNTIF(PRM!$U$3:'PRM'!$U$50,$Z$3))))</f>
        <v/>
      </c>
      <c r="AI362" s="12" t="str">
        <f>IFERROR(VLOOKUP($Z$3&amp;$V362,PRM!$Q$3:$T$31,4,FALSE),"")</f>
        <v/>
      </c>
      <c r="AJ362" s="12" t="str">
        <f>IFERROR(IF($AI362=0,0,MATCH($Z$3,PRM!$Z$3:'PRM'!$Z$95,0)),"")</f>
        <v/>
      </c>
      <c r="AK362" s="12" t="str">
        <f>IF($Z$3="","",IF($AI362=0,0,COUNTIF(PRM!$Z$3:'PRM'!$Z$95,$Z$3)))</f>
        <v/>
      </c>
      <c r="AL362" s="12">
        <f t="shared" si="124"/>
        <v>0</v>
      </c>
      <c r="AM362" s="12">
        <f t="shared" si="125"/>
        <v>0</v>
      </c>
      <c r="AN362" s="12">
        <f t="shared" si="126"/>
        <v>0</v>
      </c>
      <c r="AO362" s="12">
        <f t="shared" si="127"/>
        <v>0</v>
      </c>
      <c r="AP362" s="12">
        <f t="shared" si="115"/>
        <v>0</v>
      </c>
      <c r="AQ362" s="12">
        <f t="shared" si="116"/>
        <v>0</v>
      </c>
      <c r="AR362" s="12">
        <f t="shared" si="117"/>
        <v>0</v>
      </c>
      <c r="AS362" s="12">
        <f t="shared" si="118"/>
        <v>0</v>
      </c>
      <c r="AT362" s="12">
        <f t="shared" si="119"/>
        <v>0</v>
      </c>
      <c r="AU362" s="12" t="e">
        <f>IF(#REF!&lt;&gt;"",IF(AA362="",1,0),0)</f>
        <v>#REF!</v>
      </c>
      <c r="AV362" s="12">
        <f t="shared" si="120"/>
        <v>0</v>
      </c>
      <c r="AW362" s="12">
        <f t="shared" si="121"/>
        <v>0</v>
      </c>
      <c r="AX362" s="12">
        <f t="shared" si="122"/>
        <v>0</v>
      </c>
      <c r="AY362" s="12">
        <f t="shared" si="128"/>
        <v>0</v>
      </c>
      <c r="AZ362" s="12">
        <f t="shared" si="129"/>
        <v>0</v>
      </c>
      <c r="BA362" s="12">
        <f t="shared" si="130"/>
        <v>0</v>
      </c>
      <c r="BB362" s="12">
        <f t="shared" si="131"/>
        <v>0</v>
      </c>
      <c r="BC362" s="12">
        <f t="shared" si="132"/>
        <v>0</v>
      </c>
      <c r="BD362" s="12">
        <f t="shared" si="133"/>
        <v>0</v>
      </c>
      <c r="BE362" s="12">
        <f t="shared" si="134"/>
        <v>0</v>
      </c>
      <c r="BF362" s="12">
        <f t="shared" si="135"/>
        <v>0</v>
      </c>
      <c r="BG362" s="12">
        <f t="shared" si="136"/>
        <v>0</v>
      </c>
      <c r="BH362" s="12">
        <f t="shared" si="137"/>
        <v>0</v>
      </c>
    </row>
    <row r="363" spans="1:60" ht="27.75" customHeight="1">
      <c r="A363" s="45" t="str">
        <f t="shared" si="123"/>
        <v/>
      </c>
      <c r="B363" s="60"/>
      <c r="C363" s="61"/>
      <c r="D363" s="62"/>
      <c r="E363" s="63"/>
      <c r="F363" s="37"/>
      <c r="G363" s="36"/>
      <c r="H363" s="38"/>
      <c r="I363" s="38"/>
      <c r="J363" s="35"/>
      <c r="L363" s="39"/>
      <c r="M363" s="39"/>
      <c r="N363" s="62"/>
      <c r="O363" s="64"/>
      <c r="P363" s="64"/>
      <c r="Q363" s="65"/>
      <c r="R363" s="39"/>
      <c r="S363" s="46"/>
      <c r="T363" s="46"/>
      <c r="U363" s="39"/>
      <c r="V363" s="40"/>
      <c r="W363" s="40"/>
      <c r="X363" s="40"/>
      <c r="Y363" s="12" t="str">
        <f>IFERROR(VLOOKUP($F363,PRM!$G$3:$H$5,2,FALSE),"")</f>
        <v/>
      </c>
      <c r="Z363" s="12" t="str">
        <f>IFERROR(VLOOKUP($G363,PRM!$I$3:$J$5,2,FALSE),"")</f>
        <v/>
      </c>
      <c r="AA363" s="12" t="str">
        <f>IFERROR(VLOOKUP(#REF!,PRM!$K$3:$L$4,2,FALSE),"")</f>
        <v/>
      </c>
      <c r="AB363" s="12" t="str">
        <f>IFERROR(VLOOKUP($N363,PRM!$M$3:$N$50,2,FALSE),"")</f>
        <v/>
      </c>
      <c r="AC363" s="12" t="str">
        <f>IFERROR(VLOOKUP($Z$3&amp;$V363,PRM!$Q$3:$R$31,2,FALSE),"")</f>
        <v/>
      </c>
      <c r="AD363" s="12">
        <f>IFERROR(VLOOKUP($Z$3&amp;$W363,PRM!$X$3:$Y$50,2,FALSE),"")</f>
        <v>0</v>
      </c>
      <c r="AE363" s="12">
        <f>IFERROR(VLOOKUP($Z$3&amp;$X363,PRM!$AC$3:$AD$45,2,FALSE),"")</f>
        <v>0</v>
      </c>
      <c r="AF363" s="12" t="str">
        <f>IFERROR(VLOOKUP($Z$3&amp;$V363,PRM!$Q$3:$T$31,3,FALSE),"")</f>
        <v/>
      </c>
      <c r="AG363" s="12" t="str">
        <f>IFERROR(IF($AF363=0,0,MATCH($Z$3,PRM!$U$3:'PRM'!$U$50,0)),"")</f>
        <v/>
      </c>
      <c r="AH363" s="12" t="str">
        <f>IF($Z$3="","",(IF($AF363=0,0,COUNTIF(PRM!$U$3:'PRM'!$U$50,$Z$3))))</f>
        <v/>
      </c>
      <c r="AI363" s="12" t="str">
        <f>IFERROR(VLOOKUP($Z$3&amp;$V363,PRM!$Q$3:$T$31,4,FALSE),"")</f>
        <v/>
      </c>
      <c r="AJ363" s="12" t="str">
        <f>IFERROR(IF($AI363=0,0,MATCH($Z$3,PRM!$Z$3:'PRM'!$Z$95,0)),"")</f>
        <v/>
      </c>
      <c r="AK363" s="12" t="str">
        <f>IF($Z$3="","",IF($AI363=0,0,COUNTIF(PRM!$Z$3:'PRM'!$Z$95,$Z$3)))</f>
        <v/>
      </c>
      <c r="AL363" s="12">
        <f t="shared" si="124"/>
        <v>0</v>
      </c>
      <c r="AM363" s="12">
        <f t="shared" si="125"/>
        <v>0</v>
      </c>
      <c r="AN363" s="12">
        <f t="shared" si="126"/>
        <v>0</v>
      </c>
      <c r="AO363" s="12">
        <f t="shared" si="127"/>
        <v>0</v>
      </c>
      <c r="AP363" s="12">
        <f t="shared" si="115"/>
        <v>0</v>
      </c>
      <c r="AQ363" s="12">
        <f t="shared" si="116"/>
        <v>0</v>
      </c>
      <c r="AR363" s="12">
        <f t="shared" si="117"/>
        <v>0</v>
      </c>
      <c r="AS363" s="12">
        <f t="shared" si="118"/>
        <v>0</v>
      </c>
      <c r="AT363" s="12">
        <f t="shared" si="119"/>
        <v>0</v>
      </c>
      <c r="AU363" s="12" t="e">
        <f>IF(#REF!&lt;&gt;"",IF(AA363="",1,0),0)</f>
        <v>#REF!</v>
      </c>
      <c r="AV363" s="12">
        <f t="shared" si="120"/>
        <v>0</v>
      </c>
      <c r="AW363" s="12">
        <f t="shared" si="121"/>
        <v>0</v>
      </c>
      <c r="AX363" s="12">
        <f t="shared" si="122"/>
        <v>0</v>
      </c>
      <c r="AY363" s="12">
        <f t="shared" si="128"/>
        <v>0</v>
      </c>
      <c r="AZ363" s="12">
        <f t="shared" si="129"/>
        <v>0</v>
      </c>
      <c r="BA363" s="12">
        <f t="shared" si="130"/>
        <v>0</v>
      </c>
      <c r="BB363" s="12">
        <f t="shared" si="131"/>
        <v>0</v>
      </c>
      <c r="BC363" s="12">
        <f t="shared" si="132"/>
        <v>0</v>
      </c>
      <c r="BD363" s="12">
        <f t="shared" si="133"/>
        <v>0</v>
      </c>
      <c r="BE363" s="12">
        <f t="shared" si="134"/>
        <v>0</v>
      </c>
      <c r="BF363" s="12">
        <f t="shared" si="135"/>
        <v>0</v>
      </c>
      <c r="BG363" s="12">
        <f t="shared" si="136"/>
        <v>0</v>
      </c>
      <c r="BH363" s="12">
        <f t="shared" si="137"/>
        <v>0</v>
      </c>
    </row>
    <row r="364" spans="1:60" ht="27.75" customHeight="1">
      <c r="A364" s="45" t="str">
        <f t="shared" si="123"/>
        <v/>
      </c>
      <c r="B364" s="60"/>
      <c r="C364" s="61"/>
      <c r="D364" s="62"/>
      <c r="E364" s="63"/>
      <c r="F364" s="37"/>
      <c r="G364" s="36"/>
      <c r="H364" s="38"/>
      <c r="I364" s="38"/>
      <c r="J364" s="35"/>
      <c r="L364" s="39"/>
      <c r="M364" s="39"/>
      <c r="N364" s="62"/>
      <c r="O364" s="64"/>
      <c r="P364" s="64"/>
      <c r="Q364" s="65"/>
      <c r="R364" s="39"/>
      <c r="S364" s="46"/>
      <c r="T364" s="46"/>
      <c r="U364" s="39"/>
      <c r="V364" s="40"/>
      <c r="W364" s="40"/>
      <c r="X364" s="40"/>
      <c r="Y364" s="12" t="str">
        <f>IFERROR(VLOOKUP($F364,PRM!$G$3:$H$5,2,FALSE),"")</f>
        <v/>
      </c>
      <c r="Z364" s="12" t="str">
        <f>IFERROR(VLOOKUP($G364,PRM!$I$3:$J$5,2,FALSE),"")</f>
        <v/>
      </c>
      <c r="AA364" s="12" t="str">
        <f>IFERROR(VLOOKUP(#REF!,PRM!$K$3:$L$4,2,FALSE),"")</f>
        <v/>
      </c>
      <c r="AB364" s="12" t="str">
        <f>IFERROR(VLOOKUP($N364,PRM!$M$3:$N$50,2,FALSE),"")</f>
        <v/>
      </c>
      <c r="AC364" s="12" t="str">
        <f>IFERROR(VLOOKUP($Z$3&amp;$V364,PRM!$Q$3:$R$31,2,FALSE),"")</f>
        <v/>
      </c>
      <c r="AD364" s="12">
        <f>IFERROR(VLOOKUP($Z$3&amp;$W364,PRM!$X$3:$Y$50,2,FALSE),"")</f>
        <v>0</v>
      </c>
      <c r="AE364" s="12">
        <f>IFERROR(VLOOKUP($Z$3&amp;$X364,PRM!$AC$3:$AD$45,2,FALSE),"")</f>
        <v>0</v>
      </c>
      <c r="AF364" s="12" t="str">
        <f>IFERROR(VLOOKUP($Z$3&amp;$V364,PRM!$Q$3:$T$31,3,FALSE),"")</f>
        <v/>
      </c>
      <c r="AG364" s="12" t="str">
        <f>IFERROR(IF($AF364=0,0,MATCH($Z$3,PRM!$U$3:'PRM'!$U$50,0)),"")</f>
        <v/>
      </c>
      <c r="AH364" s="12" t="str">
        <f>IF($Z$3="","",(IF($AF364=0,0,COUNTIF(PRM!$U$3:'PRM'!$U$50,$Z$3))))</f>
        <v/>
      </c>
      <c r="AI364" s="12" t="str">
        <f>IFERROR(VLOOKUP($Z$3&amp;$V364,PRM!$Q$3:$T$31,4,FALSE),"")</f>
        <v/>
      </c>
      <c r="AJ364" s="12" t="str">
        <f>IFERROR(IF($AI364=0,0,MATCH($Z$3,PRM!$Z$3:'PRM'!$Z$95,0)),"")</f>
        <v/>
      </c>
      <c r="AK364" s="12" t="str">
        <f>IF($Z$3="","",IF($AI364=0,0,COUNTIF(PRM!$Z$3:'PRM'!$Z$95,$Z$3)))</f>
        <v/>
      </c>
      <c r="AL364" s="12">
        <f t="shared" si="124"/>
        <v>0</v>
      </c>
      <c r="AM364" s="12">
        <f t="shared" si="125"/>
        <v>0</v>
      </c>
      <c r="AN364" s="12">
        <f t="shared" si="126"/>
        <v>0</v>
      </c>
      <c r="AO364" s="12">
        <f t="shared" si="127"/>
        <v>0</v>
      </c>
      <c r="AP364" s="12">
        <f t="shared" si="115"/>
        <v>0</v>
      </c>
      <c r="AQ364" s="12">
        <f t="shared" si="116"/>
        <v>0</v>
      </c>
      <c r="AR364" s="12">
        <f t="shared" si="117"/>
        <v>0</v>
      </c>
      <c r="AS364" s="12">
        <f t="shared" si="118"/>
        <v>0</v>
      </c>
      <c r="AT364" s="12">
        <f t="shared" si="119"/>
        <v>0</v>
      </c>
      <c r="AU364" s="12" t="e">
        <f>IF(#REF!&lt;&gt;"",IF(AA364="",1,0),0)</f>
        <v>#REF!</v>
      </c>
      <c r="AV364" s="12">
        <f t="shared" si="120"/>
        <v>0</v>
      </c>
      <c r="AW364" s="12">
        <f t="shared" si="121"/>
        <v>0</v>
      </c>
      <c r="AX364" s="12">
        <f t="shared" si="122"/>
        <v>0</v>
      </c>
      <c r="AY364" s="12">
        <f t="shared" si="128"/>
        <v>0</v>
      </c>
      <c r="AZ364" s="12">
        <f t="shared" si="129"/>
        <v>0</v>
      </c>
      <c r="BA364" s="12">
        <f t="shared" si="130"/>
        <v>0</v>
      </c>
      <c r="BB364" s="12">
        <f t="shared" si="131"/>
        <v>0</v>
      </c>
      <c r="BC364" s="12">
        <f t="shared" si="132"/>
        <v>0</v>
      </c>
      <c r="BD364" s="12">
        <f t="shared" si="133"/>
        <v>0</v>
      </c>
      <c r="BE364" s="12">
        <f t="shared" si="134"/>
        <v>0</v>
      </c>
      <c r="BF364" s="12">
        <f t="shared" si="135"/>
        <v>0</v>
      </c>
      <c r="BG364" s="12">
        <f t="shared" si="136"/>
        <v>0</v>
      </c>
      <c r="BH364" s="12">
        <f t="shared" si="137"/>
        <v>0</v>
      </c>
    </row>
    <row r="365" spans="1:60" ht="27.75" customHeight="1">
      <c r="A365" s="45" t="str">
        <f t="shared" si="123"/>
        <v/>
      </c>
      <c r="B365" s="60"/>
      <c r="C365" s="61"/>
      <c r="D365" s="62"/>
      <c r="E365" s="63"/>
      <c r="F365" s="37"/>
      <c r="G365" s="36"/>
      <c r="H365" s="38"/>
      <c r="I365" s="38"/>
      <c r="J365" s="35"/>
      <c r="L365" s="39"/>
      <c r="M365" s="39"/>
      <c r="N365" s="62"/>
      <c r="O365" s="64"/>
      <c r="P365" s="64"/>
      <c r="Q365" s="65"/>
      <c r="R365" s="39"/>
      <c r="S365" s="46"/>
      <c r="T365" s="46"/>
      <c r="U365" s="39"/>
      <c r="V365" s="40"/>
      <c r="W365" s="40"/>
      <c r="X365" s="40"/>
      <c r="Y365" s="12" t="str">
        <f>IFERROR(VLOOKUP($F365,PRM!$G$3:$H$5,2,FALSE),"")</f>
        <v/>
      </c>
      <c r="Z365" s="12" t="str">
        <f>IFERROR(VLOOKUP($G365,PRM!$I$3:$J$5,2,FALSE),"")</f>
        <v/>
      </c>
      <c r="AA365" s="12" t="str">
        <f>IFERROR(VLOOKUP(#REF!,PRM!$K$3:$L$4,2,FALSE),"")</f>
        <v/>
      </c>
      <c r="AB365" s="12" t="str">
        <f>IFERROR(VLOOKUP($N365,PRM!$M$3:$N$50,2,FALSE),"")</f>
        <v/>
      </c>
      <c r="AC365" s="12" t="str">
        <f>IFERROR(VLOOKUP($Z$3&amp;$V365,PRM!$Q$3:$R$31,2,FALSE),"")</f>
        <v/>
      </c>
      <c r="AD365" s="12">
        <f>IFERROR(VLOOKUP($Z$3&amp;$W365,PRM!$X$3:$Y$50,2,FALSE),"")</f>
        <v>0</v>
      </c>
      <c r="AE365" s="12">
        <f>IFERROR(VLOOKUP($Z$3&amp;$X365,PRM!$AC$3:$AD$45,2,FALSE),"")</f>
        <v>0</v>
      </c>
      <c r="AF365" s="12" t="str">
        <f>IFERROR(VLOOKUP($Z$3&amp;$V365,PRM!$Q$3:$T$31,3,FALSE),"")</f>
        <v/>
      </c>
      <c r="AG365" s="12" t="str">
        <f>IFERROR(IF($AF365=0,0,MATCH($Z$3,PRM!$U$3:'PRM'!$U$50,0)),"")</f>
        <v/>
      </c>
      <c r="AH365" s="12" t="str">
        <f>IF($Z$3="","",(IF($AF365=0,0,COUNTIF(PRM!$U$3:'PRM'!$U$50,$Z$3))))</f>
        <v/>
      </c>
      <c r="AI365" s="12" t="str">
        <f>IFERROR(VLOOKUP($Z$3&amp;$V365,PRM!$Q$3:$T$31,4,FALSE),"")</f>
        <v/>
      </c>
      <c r="AJ365" s="12" t="str">
        <f>IFERROR(IF($AI365=0,0,MATCH($Z$3,PRM!$Z$3:'PRM'!$Z$95,0)),"")</f>
        <v/>
      </c>
      <c r="AK365" s="12" t="str">
        <f>IF($Z$3="","",IF($AI365=0,0,COUNTIF(PRM!$Z$3:'PRM'!$Z$95,$Z$3)))</f>
        <v/>
      </c>
      <c r="AL365" s="12">
        <f t="shared" si="124"/>
        <v>0</v>
      </c>
      <c r="AM365" s="12">
        <f t="shared" si="125"/>
        <v>0</v>
      </c>
      <c r="AN365" s="12">
        <f t="shared" si="126"/>
        <v>0</v>
      </c>
      <c r="AO365" s="12">
        <f t="shared" si="127"/>
        <v>0</v>
      </c>
      <c r="AP365" s="12">
        <f t="shared" si="115"/>
        <v>0</v>
      </c>
      <c r="AQ365" s="12">
        <f t="shared" si="116"/>
        <v>0</v>
      </c>
      <c r="AR365" s="12">
        <f t="shared" si="117"/>
        <v>0</v>
      </c>
      <c r="AS365" s="12">
        <f t="shared" si="118"/>
        <v>0</v>
      </c>
      <c r="AT365" s="12">
        <f t="shared" si="119"/>
        <v>0</v>
      </c>
      <c r="AU365" s="12" t="e">
        <f>IF(#REF!&lt;&gt;"",IF(AA365="",1,0),0)</f>
        <v>#REF!</v>
      </c>
      <c r="AV365" s="12">
        <f t="shared" si="120"/>
        <v>0</v>
      </c>
      <c r="AW365" s="12">
        <f t="shared" si="121"/>
        <v>0</v>
      </c>
      <c r="AX365" s="12">
        <f t="shared" si="122"/>
        <v>0</v>
      </c>
      <c r="AY365" s="12">
        <f t="shared" si="128"/>
        <v>0</v>
      </c>
      <c r="AZ365" s="12">
        <f t="shared" si="129"/>
        <v>0</v>
      </c>
      <c r="BA365" s="12">
        <f t="shared" si="130"/>
        <v>0</v>
      </c>
      <c r="BB365" s="12">
        <f t="shared" si="131"/>
        <v>0</v>
      </c>
      <c r="BC365" s="12">
        <f t="shared" si="132"/>
        <v>0</v>
      </c>
      <c r="BD365" s="12">
        <f t="shared" si="133"/>
        <v>0</v>
      </c>
      <c r="BE365" s="12">
        <f t="shared" si="134"/>
        <v>0</v>
      </c>
      <c r="BF365" s="12">
        <f t="shared" si="135"/>
        <v>0</v>
      </c>
      <c r="BG365" s="12">
        <f t="shared" si="136"/>
        <v>0</v>
      </c>
      <c r="BH365" s="12">
        <f t="shared" si="137"/>
        <v>0</v>
      </c>
    </row>
    <row r="366" spans="1:60" ht="27.75" customHeight="1">
      <c r="A366" s="45" t="str">
        <f t="shared" si="123"/>
        <v/>
      </c>
      <c r="B366" s="60"/>
      <c r="C366" s="61"/>
      <c r="D366" s="62"/>
      <c r="E366" s="63"/>
      <c r="F366" s="37"/>
      <c r="G366" s="36"/>
      <c r="H366" s="38"/>
      <c r="I366" s="38"/>
      <c r="J366" s="35"/>
      <c r="L366" s="39"/>
      <c r="M366" s="39"/>
      <c r="N366" s="62"/>
      <c r="O366" s="64"/>
      <c r="P366" s="64"/>
      <c r="Q366" s="65"/>
      <c r="R366" s="39"/>
      <c r="S366" s="46"/>
      <c r="T366" s="46"/>
      <c r="U366" s="39"/>
      <c r="V366" s="40"/>
      <c r="W366" s="40"/>
      <c r="X366" s="40"/>
      <c r="Y366" s="12" t="str">
        <f>IFERROR(VLOOKUP($F366,PRM!$G$3:$H$5,2,FALSE),"")</f>
        <v/>
      </c>
      <c r="Z366" s="12" t="str">
        <f>IFERROR(VLOOKUP($G366,PRM!$I$3:$J$5,2,FALSE),"")</f>
        <v/>
      </c>
      <c r="AA366" s="12" t="str">
        <f>IFERROR(VLOOKUP(#REF!,PRM!$K$3:$L$4,2,FALSE),"")</f>
        <v/>
      </c>
      <c r="AB366" s="12" t="str">
        <f>IFERROR(VLOOKUP($N366,PRM!$M$3:$N$50,2,FALSE),"")</f>
        <v/>
      </c>
      <c r="AC366" s="12" t="str">
        <f>IFERROR(VLOOKUP($Z$3&amp;$V366,PRM!$Q$3:$R$31,2,FALSE),"")</f>
        <v/>
      </c>
      <c r="AD366" s="12">
        <f>IFERROR(VLOOKUP($Z$3&amp;$W366,PRM!$X$3:$Y$50,2,FALSE),"")</f>
        <v>0</v>
      </c>
      <c r="AE366" s="12">
        <f>IFERROR(VLOOKUP($Z$3&amp;$X366,PRM!$AC$3:$AD$45,2,FALSE),"")</f>
        <v>0</v>
      </c>
      <c r="AF366" s="12" t="str">
        <f>IFERROR(VLOOKUP($Z$3&amp;$V366,PRM!$Q$3:$T$31,3,FALSE),"")</f>
        <v/>
      </c>
      <c r="AG366" s="12" t="str">
        <f>IFERROR(IF($AF366=0,0,MATCH($Z$3,PRM!$U$3:'PRM'!$U$50,0)),"")</f>
        <v/>
      </c>
      <c r="AH366" s="12" t="str">
        <f>IF($Z$3="","",(IF($AF366=0,0,COUNTIF(PRM!$U$3:'PRM'!$U$50,$Z$3))))</f>
        <v/>
      </c>
      <c r="AI366" s="12" t="str">
        <f>IFERROR(VLOOKUP($Z$3&amp;$V366,PRM!$Q$3:$T$31,4,FALSE),"")</f>
        <v/>
      </c>
      <c r="AJ366" s="12" t="str">
        <f>IFERROR(IF($AI366=0,0,MATCH($Z$3,PRM!$Z$3:'PRM'!$Z$95,0)),"")</f>
        <v/>
      </c>
      <c r="AK366" s="12" t="str">
        <f>IF($Z$3="","",IF($AI366=0,0,COUNTIF(PRM!$Z$3:'PRM'!$Z$95,$Z$3)))</f>
        <v/>
      </c>
      <c r="AL366" s="12">
        <f t="shared" si="124"/>
        <v>0</v>
      </c>
      <c r="AM366" s="12">
        <f t="shared" si="125"/>
        <v>0</v>
      </c>
      <c r="AN366" s="12">
        <f t="shared" si="126"/>
        <v>0</v>
      </c>
      <c r="AO366" s="12">
        <f t="shared" si="127"/>
        <v>0</v>
      </c>
      <c r="AP366" s="12">
        <f t="shared" si="115"/>
        <v>0</v>
      </c>
      <c r="AQ366" s="12">
        <f t="shared" si="116"/>
        <v>0</v>
      </c>
      <c r="AR366" s="12">
        <f t="shared" si="117"/>
        <v>0</v>
      </c>
      <c r="AS366" s="12">
        <f t="shared" si="118"/>
        <v>0</v>
      </c>
      <c r="AT366" s="12">
        <f t="shared" si="119"/>
        <v>0</v>
      </c>
      <c r="AU366" s="12" t="e">
        <f>IF(#REF!&lt;&gt;"",IF(AA366="",1,0),0)</f>
        <v>#REF!</v>
      </c>
      <c r="AV366" s="12">
        <f t="shared" si="120"/>
        <v>0</v>
      </c>
      <c r="AW366" s="12">
        <f t="shared" si="121"/>
        <v>0</v>
      </c>
      <c r="AX366" s="12">
        <f t="shared" si="122"/>
        <v>0</v>
      </c>
      <c r="AY366" s="12">
        <f t="shared" si="128"/>
        <v>0</v>
      </c>
      <c r="AZ366" s="12">
        <f t="shared" si="129"/>
        <v>0</v>
      </c>
      <c r="BA366" s="12">
        <f t="shared" si="130"/>
        <v>0</v>
      </c>
      <c r="BB366" s="12">
        <f t="shared" si="131"/>
        <v>0</v>
      </c>
      <c r="BC366" s="12">
        <f t="shared" si="132"/>
        <v>0</v>
      </c>
      <c r="BD366" s="12">
        <f t="shared" si="133"/>
        <v>0</v>
      </c>
      <c r="BE366" s="12">
        <f t="shared" si="134"/>
        <v>0</v>
      </c>
      <c r="BF366" s="12">
        <f t="shared" si="135"/>
        <v>0</v>
      </c>
      <c r="BG366" s="12">
        <f t="shared" si="136"/>
        <v>0</v>
      </c>
      <c r="BH366" s="12">
        <f t="shared" si="137"/>
        <v>0</v>
      </c>
    </row>
    <row r="367" spans="1:60" ht="27.75" customHeight="1">
      <c r="A367" s="45" t="str">
        <f t="shared" si="123"/>
        <v/>
      </c>
      <c r="B367" s="60"/>
      <c r="C367" s="61"/>
      <c r="D367" s="62"/>
      <c r="E367" s="63"/>
      <c r="F367" s="37"/>
      <c r="G367" s="36"/>
      <c r="H367" s="38"/>
      <c r="I367" s="38"/>
      <c r="J367" s="35"/>
      <c r="L367" s="39"/>
      <c r="M367" s="39"/>
      <c r="N367" s="62"/>
      <c r="O367" s="64"/>
      <c r="P367" s="64"/>
      <c r="Q367" s="65"/>
      <c r="R367" s="39"/>
      <c r="S367" s="46"/>
      <c r="T367" s="46"/>
      <c r="U367" s="39"/>
      <c r="V367" s="40"/>
      <c r="W367" s="40"/>
      <c r="X367" s="40"/>
      <c r="Y367" s="12" t="str">
        <f>IFERROR(VLOOKUP($F367,PRM!$G$3:$H$5,2,FALSE),"")</f>
        <v/>
      </c>
      <c r="Z367" s="12" t="str">
        <f>IFERROR(VLOOKUP($G367,PRM!$I$3:$J$5,2,FALSE),"")</f>
        <v/>
      </c>
      <c r="AA367" s="12" t="str">
        <f>IFERROR(VLOOKUP(#REF!,PRM!$K$3:$L$4,2,FALSE),"")</f>
        <v/>
      </c>
      <c r="AB367" s="12" t="str">
        <f>IFERROR(VLOOKUP($N367,PRM!$M$3:$N$50,2,FALSE),"")</f>
        <v/>
      </c>
      <c r="AC367" s="12" t="str">
        <f>IFERROR(VLOOKUP($Z$3&amp;$V367,PRM!$Q$3:$R$31,2,FALSE),"")</f>
        <v/>
      </c>
      <c r="AD367" s="12">
        <f>IFERROR(VLOOKUP($Z$3&amp;$W367,PRM!$X$3:$Y$50,2,FALSE),"")</f>
        <v>0</v>
      </c>
      <c r="AE367" s="12">
        <f>IFERROR(VLOOKUP($Z$3&amp;$X367,PRM!$AC$3:$AD$45,2,FALSE),"")</f>
        <v>0</v>
      </c>
      <c r="AF367" s="12" t="str">
        <f>IFERROR(VLOOKUP($Z$3&amp;$V367,PRM!$Q$3:$T$31,3,FALSE),"")</f>
        <v/>
      </c>
      <c r="AG367" s="12" t="str">
        <f>IFERROR(IF($AF367=0,0,MATCH($Z$3,PRM!$U$3:'PRM'!$U$50,0)),"")</f>
        <v/>
      </c>
      <c r="AH367" s="12" t="str">
        <f>IF($Z$3="","",(IF($AF367=0,0,COUNTIF(PRM!$U$3:'PRM'!$U$50,$Z$3))))</f>
        <v/>
      </c>
      <c r="AI367" s="12" t="str">
        <f>IFERROR(VLOOKUP($Z$3&amp;$V367,PRM!$Q$3:$T$31,4,FALSE),"")</f>
        <v/>
      </c>
      <c r="AJ367" s="12" t="str">
        <f>IFERROR(IF($AI367=0,0,MATCH($Z$3,PRM!$Z$3:'PRM'!$Z$95,0)),"")</f>
        <v/>
      </c>
      <c r="AK367" s="12" t="str">
        <f>IF($Z$3="","",IF($AI367=0,0,COUNTIF(PRM!$Z$3:'PRM'!$Z$95,$Z$3)))</f>
        <v/>
      </c>
      <c r="AL367" s="12">
        <f t="shared" si="124"/>
        <v>0</v>
      </c>
      <c r="AM367" s="12">
        <f t="shared" si="125"/>
        <v>0</v>
      </c>
      <c r="AN367" s="12">
        <f t="shared" si="126"/>
        <v>0</v>
      </c>
      <c r="AO367" s="12">
        <f t="shared" si="127"/>
        <v>0</v>
      </c>
      <c r="AP367" s="12">
        <f t="shared" si="115"/>
        <v>0</v>
      </c>
      <c r="AQ367" s="12">
        <f t="shared" si="116"/>
        <v>0</v>
      </c>
      <c r="AR367" s="12">
        <f t="shared" si="117"/>
        <v>0</v>
      </c>
      <c r="AS367" s="12">
        <f t="shared" si="118"/>
        <v>0</v>
      </c>
      <c r="AT367" s="12">
        <f t="shared" si="119"/>
        <v>0</v>
      </c>
      <c r="AU367" s="12" t="e">
        <f>IF(#REF!&lt;&gt;"",IF(AA367="",1,0),0)</f>
        <v>#REF!</v>
      </c>
      <c r="AV367" s="12">
        <f t="shared" si="120"/>
        <v>0</v>
      </c>
      <c r="AW367" s="12">
        <f t="shared" si="121"/>
        <v>0</v>
      </c>
      <c r="AX367" s="12">
        <f t="shared" si="122"/>
        <v>0</v>
      </c>
      <c r="AY367" s="12">
        <f t="shared" si="128"/>
        <v>0</v>
      </c>
      <c r="AZ367" s="12">
        <f t="shared" si="129"/>
        <v>0</v>
      </c>
      <c r="BA367" s="12">
        <f t="shared" si="130"/>
        <v>0</v>
      </c>
      <c r="BB367" s="12">
        <f t="shared" si="131"/>
        <v>0</v>
      </c>
      <c r="BC367" s="12">
        <f t="shared" si="132"/>
        <v>0</v>
      </c>
      <c r="BD367" s="12">
        <f t="shared" si="133"/>
        <v>0</v>
      </c>
      <c r="BE367" s="12">
        <f t="shared" si="134"/>
        <v>0</v>
      </c>
      <c r="BF367" s="12">
        <f t="shared" si="135"/>
        <v>0</v>
      </c>
      <c r="BG367" s="12">
        <f t="shared" si="136"/>
        <v>0</v>
      </c>
      <c r="BH367" s="12">
        <f t="shared" si="137"/>
        <v>0</v>
      </c>
    </row>
    <row r="368" spans="1:60" ht="27.75" customHeight="1">
      <c r="A368" s="45" t="str">
        <f t="shared" si="123"/>
        <v/>
      </c>
      <c r="B368" s="60"/>
      <c r="C368" s="61"/>
      <c r="D368" s="62"/>
      <c r="E368" s="63"/>
      <c r="F368" s="37"/>
      <c r="G368" s="36"/>
      <c r="H368" s="38"/>
      <c r="I368" s="38"/>
      <c r="J368" s="35"/>
      <c r="L368" s="39"/>
      <c r="M368" s="39"/>
      <c r="N368" s="62"/>
      <c r="O368" s="64"/>
      <c r="P368" s="64"/>
      <c r="Q368" s="65"/>
      <c r="R368" s="39"/>
      <c r="S368" s="46"/>
      <c r="T368" s="46"/>
      <c r="U368" s="39"/>
      <c r="V368" s="40"/>
      <c r="W368" s="40"/>
      <c r="X368" s="40"/>
      <c r="Y368" s="12" t="str">
        <f>IFERROR(VLOOKUP($F368,PRM!$G$3:$H$5,2,FALSE),"")</f>
        <v/>
      </c>
      <c r="Z368" s="12" t="str">
        <f>IFERROR(VLOOKUP($G368,PRM!$I$3:$J$5,2,FALSE),"")</f>
        <v/>
      </c>
      <c r="AA368" s="12" t="str">
        <f>IFERROR(VLOOKUP(#REF!,PRM!$K$3:$L$4,2,FALSE),"")</f>
        <v/>
      </c>
      <c r="AB368" s="12" t="str">
        <f>IFERROR(VLOOKUP($N368,PRM!$M$3:$N$50,2,FALSE),"")</f>
        <v/>
      </c>
      <c r="AC368" s="12" t="str">
        <f>IFERROR(VLOOKUP($Z$3&amp;$V368,PRM!$Q$3:$R$31,2,FALSE),"")</f>
        <v/>
      </c>
      <c r="AD368" s="12">
        <f>IFERROR(VLOOKUP($Z$3&amp;$W368,PRM!$X$3:$Y$50,2,FALSE),"")</f>
        <v>0</v>
      </c>
      <c r="AE368" s="12">
        <f>IFERROR(VLOOKUP($Z$3&amp;$X368,PRM!$AC$3:$AD$45,2,FALSE),"")</f>
        <v>0</v>
      </c>
      <c r="AF368" s="12" t="str">
        <f>IFERROR(VLOOKUP($Z$3&amp;$V368,PRM!$Q$3:$T$31,3,FALSE),"")</f>
        <v/>
      </c>
      <c r="AG368" s="12" t="str">
        <f>IFERROR(IF($AF368=0,0,MATCH($Z$3,PRM!$U$3:'PRM'!$U$50,0)),"")</f>
        <v/>
      </c>
      <c r="AH368" s="12" t="str">
        <f>IF($Z$3="","",(IF($AF368=0,0,COUNTIF(PRM!$U$3:'PRM'!$U$50,$Z$3))))</f>
        <v/>
      </c>
      <c r="AI368" s="12" t="str">
        <f>IFERROR(VLOOKUP($Z$3&amp;$V368,PRM!$Q$3:$T$31,4,FALSE),"")</f>
        <v/>
      </c>
      <c r="AJ368" s="12" t="str">
        <f>IFERROR(IF($AI368=0,0,MATCH($Z$3,PRM!$Z$3:'PRM'!$Z$95,0)),"")</f>
        <v/>
      </c>
      <c r="AK368" s="12" t="str">
        <f>IF($Z$3="","",IF($AI368=0,0,COUNTIF(PRM!$Z$3:'PRM'!$Z$95,$Z$3)))</f>
        <v/>
      </c>
      <c r="AL368" s="12">
        <f t="shared" si="124"/>
        <v>0</v>
      </c>
      <c r="AM368" s="12">
        <f t="shared" si="125"/>
        <v>0</v>
      </c>
      <c r="AN368" s="12">
        <f t="shared" si="126"/>
        <v>0</v>
      </c>
      <c r="AO368" s="12">
        <f t="shared" si="127"/>
        <v>0</v>
      </c>
      <c r="AP368" s="12">
        <f t="shared" si="115"/>
        <v>0</v>
      </c>
      <c r="AQ368" s="12">
        <f t="shared" si="116"/>
        <v>0</v>
      </c>
      <c r="AR368" s="12">
        <f t="shared" si="117"/>
        <v>0</v>
      </c>
      <c r="AS368" s="12">
        <f t="shared" si="118"/>
        <v>0</v>
      </c>
      <c r="AT368" s="12">
        <f t="shared" si="119"/>
        <v>0</v>
      </c>
      <c r="AU368" s="12" t="e">
        <f>IF(#REF!&lt;&gt;"",IF(AA368="",1,0),0)</f>
        <v>#REF!</v>
      </c>
      <c r="AV368" s="12">
        <f t="shared" si="120"/>
        <v>0</v>
      </c>
      <c r="AW368" s="12">
        <f t="shared" si="121"/>
        <v>0</v>
      </c>
      <c r="AX368" s="12">
        <f t="shared" si="122"/>
        <v>0</v>
      </c>
      <c r="AY368" s="12">
        <f t="shared" si="128"/>
        <v>0</v>
      </c>
      <c r="AZ368" s="12">
        <f t="shared" si="129"/>
        <v>0</v>
      </c>
      <c r="BA368" s="12">
        <f t="shared" si="130"/>
        <v>0</v>
      </c>
      <c r="BB368" s="12">
        <f t="shared" si="131"/>
        <v>0</v>
      </c>
      <c r="BC368" s="12">
        <f t="shared" si="132"/>
        <v>0</v>
      </c>
      <c r="BD368" s="12">
        <f t="shared" si="133"/>
        <v>0</v>
      </c>
      <c r="BE368" s="12">
        <f t="shared" si="134"/>
        <v>0</v>
      </c>
      <c r="BF368" s="12">
        <f t="shared" si="135"/>
        <v>0</v>
      </c>
      <c r="BG368" s="12">
        <f t="shared" si="136"/>
        <v>0</v>
      </c>
      <c r="BH368" s="12">
        <f t="shared" si="137"/>
        <v>0</v>
      </c>
    </row>
    <row r="369" spans="1:60" ht="27.75" customHeight="1">
      <c r="A369" s="45" t="str">
        <f t="shared" si="123"/>
        <v/>
      </c>
      <c r="B369" s="60"/>
      <c r="C369" s="61"/>
      <c r="D369" s="62"/>
      <c r="E369" s="63"/>
      <c r="F369" s="37"/>
      <c r="G369" s="36"/>
      <c r="H369" s="38"/>
      <c r="I369" s="38"/>
      <c r="J369" s="35"/>
      <c r="L369" s="39"/>
      <c r="M369" s="39"/>
      <c r="N369" s="62"/>
      <c r="O369" s="64"/>
      <c r="P369" s="64"/>
      <c r="Q369" s="65"/>
      <c r="R369" s="39"/>
      <c r="S369" s="46"/>
      <c r="T369" s="46"/>
      <c r="U369" s="39"/>
      <c r="V369" s="40"/>
      <c r="W369" s="40"/>
      <c r="X369" s="40"/>
      <c r="Y369" s="12" t="str">
        <f>IFERROR(VLOOKUP($F369,PRM!$G$3:$H$5,2,FALSE),"")</f>
        <v/>
      </c>
      <c r="Z369" s="12" t="str">
        <f>IFERROR(VLOOKUP($G369,PRM!$I$3:$J$5,2,FALSE),"")</f>
        <v/>
      </c>
      <c r="AA369" s="12" t="str">
        <f>IFERROR(VLOOKUP(#REF!,PRM!$K$3:$L$4,2,FALSE),"")</f>
        <v/>
      </c>
      <c r="AB369" s="12" t="str">
        <f>IFERROR(VLOOKUP($N369,PRM!$M$3:$N$50,2,FALSE),"")</f>
        <v/>
      </c>
      <c r="AC369" s="12" t="str">
        <f>IFERROR(VLOOKUP($Z$3&amp;$V369,PRM!$Q$3:$R$31,2,FALSE),"")</f>
        <v/>
      </c>
      <c r="AD369" s="12">
        <f>IFERROR(VLOOKUP($Z$3&amp;$W369,PRM!$X$3:$Y$50,2,FALSE),"")</f>
        <v>0</v>
      </c>
      <c r="AE369" s="12">
        <f>IFERROR(VLOOKUP($Z$3&amp;$X369,PRM!$AC$3:$AD$45,2,FALSE),"")</f>
        <v>0</v>
      </c>
      <c r="AF369" s="12" t="str">
        <f>IFERROR(VLOOKUP($Z$3&amp;$V369,PRM!$Q$3:$T$31,3,FALSE),"")</f>
        <v/>
      </c>
      <c r="AG369" s="12" t="str">
        <f>IFERROR(IF($AF369=0,0,MATCH($Z$3,PRM!$U$3:'PRM'!$U$50,0)),"")</f>
        <v/>
      </c>
      <c r="AH369" s="12" t="str">
        <f>IF($Z$3="","",(IF($AF369=0,0,COUNTIF(PRM!$U$3:'PRM'!$U$50,$Z$3))))</f>
        <v/>
      </c>
      <c r="AI369" s="12" t="str">
        <f>IFERROR(VLOOKUP($Z$3&amp;$V369,PRM!$Q$3:$T$31,4,FALSE),"")</f>
        <v/>
      </c>
      <c r="AJ369" s="12" t="str">
        <f>IFERROR(IF($AI369=0,0,MATCH($Z$3,PRM!$Z$3:'PRM'!$Z$95,0)),"")</f>
        <v/>
      </c>
      <c r="AK369" s="12" t="str">
        <f>IF($Z$3="","",IF($AI369=0,0,COUNTIF(PRM!$Z$3:'PRM'!$Z$95,$Z$3)))</f>
        <v/>
      </c>
      <c r="AL369" s="12">
        <f t="shared" si="124"/>
        <v>0</v>
      </c>
      <c r="AM369" s="12">
        <f t="shared" si="125"/>
        <v>0</v>
      </c>
      <c r="AN369" s="12">
        <f t="shared" si="126"/>
        <v>0</v>
      </c>
      <c r="AO369" s="12">
        <f t="shared" si="127"/>
        <v>0</v>
      </c>
      <c r="AP369" s="12">
        <f t="shared" si="115"/>
        <v>0</v>
      </c>
      <c r="AQ369" s="12">
        <f t="shared" si="116"/>
        <v>0</v>
      </c>
      <c r="AR369" s="12">
        <f t="shared" si="117"/>
        <v>0</v>
      </c>
      <c r="AS369" s="12">
        <f t="shared" si="118"/>
        <v>0</v>
      </c>
      <c r="AT369" s="12">
        <f t="shared" si="119"/>
        <v>0</v>
      </c>
      <c r="AU369" s="12" t="e">
        <f>IF(#REF!&lt;&gt;"",IF(AA369="",1,0),0)</f>
        <v>#REF!</v>
      </c>
      <c r="AV369" s="12">
        <f t="shared" si="120"/>
        <v>0</v>
      </c>
      <c r="AW369" s="12">
        <f t="shared" si="121"/>
        <v>0</v>
      </c>
      <c r="AX369" s="12">
        <f t="shared" si="122"/>
        <v>0</v>
      </c>
      <c r="AY369" s="12">
        <f t="shared" si="128"/>
        <v>0</v>
      </c>
      <c r="AZ369" s="12">
        <f t="shared" si="129"/>
        <v>0</v>
      </c>
      <c r="BA369" s="12">
        <f t="shared" si="130"/>
        <v>0</v>
      </c>
      <c r="BB369" s="12">
        <f t="shared" si="131"/>
        <v>0</v>
      </c>
      <c r="BC369" s="12">
        <f t="shared" si="132"/>
        <v>0</v>
      </c>
      <c r="BD369" s="12">
        <f t="shared" si="133"/>
        <v>0</v>
      </c>
      <c r="BE369" s="12">
        <f t="shared" si="134"/>
        <v>0</v>
      </c>
      <c r="BF369" s="12">
        <f t="shared" si="135"/>
        <v>0</v>
      </c>
      <c r="BG369" s="12">
        <f t="shared" si="136"/>
        <v>0</v>
      </c>
      <c r="BH369" s="12">
        <f t="shared" si="137"/>
        <v>0</v>
      </c>
    </row>
    <row r="370" spans="1:60" ht="27.75" customHeight="1">
      <c r="A370" s="45" t="str">
        <f t="shared" si="123"/>
        <v/>
      </c>
      <c r="B370" s="60"/>
      <c r="C370" s="61"/>
      <c r="D370" s="62"/>
      <c r="E370" s="63"/>
      <c r="F370" s="37"/>
      <c r="G370" s="36"/>
      <c r="H370" s="38"/>
      <c r="I370" s="38"/>
      <c r="J370" s="35"/>
      <c r="L370" s="39"/>
      <c r="M370" s="39"/>
      <c r="N370" s="62"/>
      <c r="O370" s="64"/>
      <c r="P370" s="64"/>
      <c r="Q370" s="65"/>
      <c r="R370" s="39"/>
      <c r="S370" s="46"/>
      <c r="T370" s="46"/>
      <c r="U370" s="39"/>
      <c r="V370" s="40"/>
      <c r="W370" s="40"/>
      <c r="X370" s="40"/>
      <c r="Y370" s="12" t="str">
        <f>IFERROR(VLOOKUP($F370,PRM!$G$3:$H$5,2,FALSE),"")</f>
        <v/>
      </c>
      <c r="Z370" s="12" t="str">
        <f>IFERROR(VLOOKUP($G370,PRM!$I$3:$J$5,2,FALSE),"")</f>
        <v/>
      </c>
      <c r="AA370" s="12" t="str">
        <f>IFERROR(VLOOKUP(#REF!,PRM!$K$3:$L$4,2,FALSE),"")</f>
        <v/>
      </c>
      <c r="AB370" s="12" t="str">
        <f>IFERROR(VLOOKUP($N370,PRM!$M$3:$N$50,2,FALSE),"")</f>
        <v/>
      </c>
      <c r="AC370" s="12" t="str">
        <f>IFERROR(VLOOKUP($Z$3&amp;$V370,PRM!$Q$3:$R$31,2,FALSE),"")</f>
        <v/>
      </c>
      <c r="AD370" s="12">
        <f>IFERROR(VLOOKUP($Z$3&amp;$W370,PRM!$X$3:$Y$50,2,FALSE),"")</f>
        <v>0</v>
      </c>
      <c r="AE370" s="12">
        <f>IFERROR(VLOOKUP($Z$3&amp;$X370,PRM!$AC$3:$AD$45,2,FALSE),"")</f>
        <v>0</v>
      </c>
      <c r="AF370" s="12" t="str">
        <f>IFERROR(VLOOKUP($Z$3&amp;$V370,PRM!$Q$3:$T$31,3,FALSE),"")</f>
        <v/>
      </c>
      <c r="AG370" s="12" t="str">
        <f>IFERROR(IF($AF370=0,0,MATCH($Z$3,PRM!$U$3:'PRM'!$U$50,0)),"")</f>
        <v/>
      </c>
      <c r="AH370" s="12" t="str">
        <f>IF($Z$3="","",(IF($AF370=0,0,COUNTIF(PRM!$U$3:'PRM'!$U$50,$Z$3))))</f>
        <v/>
      </c>
      <c r="AI370" s="12" t="str">
        <f>IFERROR(VLOOKUP($Z$3&amp;$V370,PRM!$Q$3:$T$31,4,FALSE),"")</f>
        <v/>
      </c>
      <c r="AJ370" s="12" t="str">
        <f>IFERROR(IF($AI370=0,0,MATCH($Z$3,PRM!$Z$3:'PRM'!$Z$95,0)),"")</f>
        <v/>
      </c>
      <c r="AK370" s="12" t="str">
        <f>IF($Z$3="","",IF($AI370=0,0,COUNTIF(PRM!$Z$3:'PRM'!$Z$95,$Z$3)))</f>
        <v/>
      </c>
      <c r="AL370" s="12">
        <f t="shared" si="124"/>
        <v>0</v>
      </c>
      <c r="AM370" s="12">
        <f t="shared" si="125"/>
        <v>0</v>
      </c>
      <c r="AN370" s="12">
        <f t="shared" si="126"/>
        <v>0</v>
      </c>
      <c r="AO370" s="12">
        <f t="shared" si="127"/>
        <v>0</v>
      </c>
      <c r="AP370" s="12">
        <f t="shared" si="115"/>
        <v>0</v>
      </c>
      <c r="AQ370" s="12">
        <f t="shared" si="116"/>
        <v>0</v>
      </c>
      <c r="AR370" s="12">
        <f t="shared" si="117"/>
        <v>0</v>
      </c>
      <c r="AS370" s="12">
        <f t="shared" si="118"/>
        <v>0</v>
      </c>
      <c r="AT370" s="12">
        <f t="shared" si="119"/>
        <v>0</v>
      </c>
      <c r="AU370" s="12" t="e">
        <f>IF(#REF!&lt;&gt;"",IF(AA370="",1,0),0)</f>
        <v>#REF!</v>
      </c>
      <c r="AV370" s="12">
        <f t="shared" si="120"/>
        <v>0</v>
      </c>
      <c r="AW370" s="12">
        <f t="shared" si="121"/>
        <v>0</v>
      </c>
      <c r="AX370" s="12">
        <f t="shared" si="122"/>
        <v>0</v>
      </c>
      <c r="AY370" s="12">
        <f t="shared" si="128"/>
        <v>0</v>
      </c>
      <c r="AZ370" s="12">
        <f t="shared" si="129"/>
        <v>0</v>
      </c>
      <c r="BA370" s="12">
        <f t="shared" si="130"/>
        <v>0</v>
      </c>
      <c r="BB370" s="12">
        <f t="shared" si="131"/>
        <v>0</v>
      </c>
      <c r="BC370" s="12">
        <f t="shared" si="132"/>
        <v>0</v>
      </c>
      <c r="BD370" s="12">
        <f t="shared" si="133"/>
        <v>0</v>
      </c>
      <c r="BE370" s="12">
        <f t="shared" si="134"/>
        <v>0</v>
      </c>
      <c r="BF370" s="12">
        <f t="shared" si="135"/>
        <v>0</v>
      </c>
      <c r="BG370" s="12">
        <f t="shared" si="136"/>
        <v>0</v>
      </c>
      <c r="BH370" s="12">
        <f t="shared" si="137"/>
        <v>0</v>
      </c>
    </row>
    <row r="371" spans="1:60" ht="27.75" customHeight="1">
      <c r="A371" s="45" t="str">
        <f t="shared" si="123"/>
        <v/>
      </c>
      <c r="B371" s="60"/>
      <c r="C371" s="61"/>
      <c r="D371" s="62"/>
      <c r="E371" s="63"/>
      <c r="F371" s="37"/>
      <c r="G371" s="36"/>
      <c r="H371" s="38"/>
      <c r="I371" s="38"/>
      <c r="J371" s="35"/>
      <c r="L371" s="39"/>
      <c r="M371" s="39"/>
      <c r="N371" s="62"/>
      <c r="O371" s="64"/>
      <c r="P371" s="64"/>
      <c r="Q371" s="65"/>
      <c r="R371" s="39"/>
      <c r="S371" s="46"/>
      <c r="T371" s="46"/>
      <c r="U371" s="39"/>
      <c r="V371" s="40"/>
      <c r="W371" s="40"/>
      <c r="X371" s="40"/>
      <c r="Y371" s="12" t="str">
        <f>IFERROR(VLOOKUP($F371,PRM!$G$3:$H$5,2,FALSE),"")</f>
        <v/>
      </c>
      <c r="Z371" s="12" t="str">
        <f>IFERROR(VLOOKUP($G371,PRM!$I$3:$J$5,2,FALSE),"")</f>
        <v/>
      </c>
      <c r="AA371" s="12" t="str">
        <f>IFERROR(VLOOKUP(#REF!,PRM!$K$3:$L$4,2,FALSE),"")</f>
        <v/>
      </c>
      <c r="AB371" s="12" t="str">
        <f>IFERROR(VLOOKUP($N371,PRM!$M$3:$N$50,2,FALSE),"")</f>
        <v/>
      </c>
      <c r="AC371" s="12" t="str">
        <f>IFERROR(VLOOKUP($Z$3&amp;$V371,PRM!$Q$3:$R$31,2,FALSE),"")</f>
        <v/>
      </c>
      <c r="AD371" s="12">
        <f>IFERROR(VLOOKUP($Z$3&amp;$W371,PRM!$X$3:$Y$50,2,FALSE),"")</f>
        <v>0</v>
      </c>
      <c r="AE371" s="12">
        <f>IFERROR(VLOOKUP($Z$3&amp;$X371,PRM!$AC$3:$AD$45,2,FALSE),"")</f>
        <v>0</v>
      </c>
      <c r="AF371" s="12" t="str">
        <f>IFERROR(VLOOKUP($Z$3&amp;$V371,PRM!$Q$3:$T$31,3,FALSE),"")</f>
        <v/>
      </c>
      <c r="AG371" s="12" t="str">
        <f>IFERROR(IF($AF371=0,0,MATCH($Z$3,PRM!$U$3:'PRM'!$U$50,0)),"")</f>
        <v/>
      </c>
      <c r="AH371" s="12" t="str">
        <f>IF($Z$3="","",(IF($AF371=0,0,COUNTIF(PRM!$U$3:'PRM'!$U$50,$Z$3))))</f>
        <v/>
      </c>
      <c r="AI371" s="12" t="str">
        <f>IFERROR(VLOOKUP($Z$3&amp;$V371,PRM!$Q$3:$T$31,4,FALSE),"")</f>
        <v/>
      </c>
      <c r="AJ371" s="12" t="str">
        <f>IFERROR(IF($AI371=0,0,MATCH($Z$3,PRM!$Z$3:'PRM'!$Z$95,0)),"")</f>
        <v/>
      </c>
      <c r="AK371" s="12" t="str">
        <f>IF($Z$3="","",IF($AI371=0,0,COUNTIF(PRM!$Z$3:'PRM'!$Z$95,$Z$3)))</f>
        <v/>
      </c>
      <c r="AL371" s="12">
        <f t="shared" si="124"/>
        <v>0</v>
      </c>
      <c r="AM371" s="12">
        <f t="shared" si="125"/>
        <v>0</v>
      </c>
      <c r="AN371" s="12">
        <f t="shared" si="126"/>
        <v>0</v>
      </c>
      <c r="AO371" s="12">
        <f t="shared" si="127"/>
        <v>0</v>
      </c>
      <c r="AP371" s="12">
        <f t="shared" si="115"/>
        <v>0</v>
      </c>
      <c r="AQ371" s="12">
        <f t="shared" si="116"/>
        <v>0</v>
      </c>
      <c r="AR371" s="12">
        <f t="shared" si="117"/>
        <v>0</v>
      </c>
      <c r="AS371" s="12">
        <f t="shared" si="118"/>
        <v>0</v>
      </c>
      <c r="AT371" s="12">
        <f t="shared" si="119"/>
        <v>0</v>
      </c>
      <c r="AU371" s="12" t="e">
        <f>IF(#REF!&lt;&gt;"",IF(AA371="",1,0),0)</f>
        <v>#REF!</v>
      </c>
      <c r="AV371" s="12">
        <f t="shared" si="120"/>
        <v>0</v>
      </c>
      <c r="AW371" s="12">
        <f t="shared" si="121"/>
        <v>0</v>
      </c>
      <c r="AX371" s="12">
        <f t="shared" si="122"/>
        <v>0</v>
      </c>
      <c r="AY371" s="12">
        <f t="shared" si="128"/>
        <v>0</v>
      </c>
      <c r="AZ371" s="12">
        <f t="shared" si="129"/>
        <v>0</v>
      </c>
      <c r="BA371" s="12">
        <f t="shared" si="130"/>
        <v>0</v>
      </c>
      <c r="BB371" s="12">
        <f t="shared" si="131"/>
        <v>0</v>
      </c>
      <c r="BC371" s="12">
        <f t="shared" si="132"/>
        <v>0</v>
      </c>
      <c r="BD371" s="12">
        <f t="shared" si="133"/>
        <v>0</v>
      </c>
      <c r="BE371" s="12">
        <f t="shared" si="134"/>
        <v>0</v>
      </c>
      <c r="BF371" s="12">
        <f t="shared" si="135"/>
        <v>0</v>
      </c>
      <c r="BG371" s="12">
        <f t="shared" si="136"/>
        <v>0</v>
      </c>
      <c r="BH371" s="12">
        <f t="shared" si="137"/>
        <v>0</v>
      </c>
    </row>
    <row r="372" spans="1:60" ht="27.75" customHeight="1">
      <c r="A372" s="45" t="str">
        <f t="shared" si="123"/>
        <v/>
      </c>
      <c r="B372" s="60"/>
      <c r="C372" s="61"/>
      <c r="D372" s="62"/>
      <c r="E372" s="63"/>
      <c r="F372" s="37"/>
      <c r="G372" s="36"/>
      <c r="H372" s="38"/>
      <c r="I372" s="38"/>
      <c r="J372" s="35"/>
      <c r="L372" s="39"/>
      <c r="M372" s="39"/>
      <c r="N372" s="62"/>
      <c r="O372" s="64"/>
      <c r="P372" s="64"/>
      <c r="Q372" s="65"/>
      <c r="R372" s="39"/>
      <c r="S372" s="46"/>
      <c r="T372" s="46"/>
      <c r="U372" s="39"/>
      <c r="V372" s="40"/>
      <c r="W372" s="40"/>
      <c r="X372" s="40"/>
      <c r="Y372" s="12" t="str">
        <f>IFERROR(VLOOKUP($F372,PRM!$G$3:$H$5,2,FALSE),"")</f>
        <v/>
      </c>
      <c r="Z372" s="12" t="str">
        <f>IFERROR(VLOOKUP($G372,PRM!$I$3:$J$5,2,FALSE),"")</f>
        <v/>
      </c>
      <c r="AA372" s="12" t="str">
        <f>IFERROR(VLOOKUP(#REF!,PRM!$K$3:$L$4,2,FALSE),"")</f>
        <v/>
      </c>
      <c r="AB372" s="12" t="str">
        <f>IFERROR(VLOOKUP($N372,PRM!$M$3:$N$50,2,FALSE),"")</f>
        <v/>
      </c>
      <c r="AC372" s="12" t="str">
        <f>IFERROR(VLOOKUP($Z$3&amp;$V372,PRM!$Q$3:$R$31,2,FALSE),"")</f>
        <v/>
      </c>
      <c r="AD372" s="12">
        <f>IFERROR(VLOOKUP($Z$3&amp;$W372,PRM!$X$3:$Y$50,2,FALSE),"")</f>
        <v>0</v>
      </c>
      <c r="AE372" s="12">
        <f>IFERROR(VLOOKUP($Z$3&amp;$X372,PRM!$AC$3:$AD$45,2,FALSE),"")</f>
        <v>0</v>
      </c>
      <c r="AF372" s="12" t="str">
        <f>IFERROR(VLOOKUP($Z$3&amp;$V372,PRM!$Q$3:$T$31,3,FALSE),"")</f>
        <v/>
      </c>
      <c r="AG372" s="12" t="str">
        <f>IFERROR(IF($AF372=0,0,MATCH($Z$3,PRM!$U$3:'PRM'!$U$50,0)),"")</f>
        <v/>
      </c>
      <c r="AH372" s="12" t="str">
        <f>IF($Z$3="","",(IF($AF372=0,0,COUNTIF(PRM!$U$3:'PRM'!$U$50,$Z$3))))</f>
        <v/>
      </c>
      <c r="AI372" s="12" t="str">
        <f>IFERROR(VLOOKUP($Z$3&amp;$V372,PRM!$Q$3:$T$31,4,FALSE),"")</f>
        <v/>
      </c>
      <c r="AJ372" s="12" t="str">
        <f>IFERROR(IF($AI372=0,0,MATCH($Z$3,PRM!$Z$3:'PRM'!$Z$95,0)),"")</f>
        <v/>
      </c>
      <c r="AK372" s="12" t="str">
        <f>IF($Z$3="","",IF($AI372=0,0,COUNTIF(PRM!$Z$3:'PRM'!$Z$95,$Z$3)))</f>
        <v/>
      </c>
      <c r="AL372" s="12">
        <f t="shared" si="124"/>
        <v>0</v>
      </c>
      <c r="AM372" s="12">
        <f t="shared" si="125"/>
        <v>0</v>
      </c>
      <c r="AN372" s="12">
        <f t="shared" si="126"/>
        <v>0</v>
      </c>
      <c r="AO372" s="12">
        <f t="shared" si="127"/>
        <v>0</v>
      </c>
      <c r="AP372" s="12">
        <f t="shared" si="115"/>
        <v>0</v>
      </c>
      <c r="AQ372" s="12">
        <f t="shared" si="116"/>
        <v>0</v>
      </c>
      <c r="AR372" s="12">
        <f t="shared" si="117"/>
        <v>0</v>
      </c>
      <c r="AS372" s="12">
        <f t="shared" si="118"/>
        <v>0</v>
      </c>
      <c r="AT372" s="12">
        <f t="shared" si="119"/>
        <v>0</v>
      </c>
      <c r="AU372" s="12" t="e">
        <f>IF(#REF!&lt;&gt;"",IF(AA372="",1,0),0)</f>
        <v>#REF!</v>
      </c>
      <c r="AV372" s="12">
        <f t="shared" si="120"/>
        <v>0</v>
      </c>
      <c r="AW372" s="12">
        <f t="shared" si="121"/>
        <v>0</v>
      </c>
      <c r="AX372" s="12">
        <f t="shared" si="122"/>
        <v>0</v>
      </c>
      <c r="AY372" s="12">
        <f t="shared" si="128"/>
        <v>0</v>
      </c>
      <c r="AZ372" s="12">
        <f t="shared" si="129"/>
        <v>0</v>
      </c>
      <c r="BA372" s="12">
        <f t="shared" si="130"/>
        <v>0</v>
      </c>
      <c r="BB372" s="12">
        <f t="shared" si="131"/>
        <v>0</v>
      </c>
      <c r="BC372" s="12">
        <f t="shared" si="132"/>
        <v>0</v>
      </c>
      <c r="BD372" s="12">
        <f t="shared" si="133"/>
        <v>0</v>
      </c>
      <c r="BE372" s="12">
        <f t="shared" si="134"/>
        <v>0</v>
      </c>
      <c r="BF372" s="12">
        <f t="shared" si="135"/>
        <v>0</v>
      </c>
      <c r="BG372" s="12">
        <f t="shared" si="136"/>
        <v>0</v>
      </c>
      <c r="BH372" s="12">
        <f t="shared" si="137"/>
        <v>0</v>
      </c>
    </row>
    <row r="373" spans="1:60" ht="27.75" customHeight="1">
      <c r="A373" s="45" t="str">
        <f t="shared" si="123"/>
        <v/>
      </c>
      <c r="B373" s="60"/>
      <c r="C373" s="61"/>
      <c r="D373" s="62"/>
      <c r="E373" s="63"/>
      <c r="F373" s="37"/>
      <c r="G373" s="36"/>
      <c r="H373" s="38"/>
      <c r="I373" s="38"/>
      <c r="J373" s="35"/>
      <c r="L373" s="39"/>
      <c r="M373" s="39"/>
      <c r="N373" s="62"/>
      <c r="O373" s="64"/>
      <c r="P373" s="64"/>
      <c r="Q373" s="65"/>
      <c r="R373" s="39"/>
      <c r="S373" s="46"/>
      <c r="T373" s="46"/>
      <c r="U373" s="39"/>
      <c r="V373" s="40"/>
      <c r="W373" s="40"/>
      <c r="X373" s="40"/>
      <c r="Y373" s="12" t="str">
        <f>IFERROR(VLOOKUP($F373,PRM!$G$3:$H$5,2,FALSE),"")</f>
        <v/>
      </c>
      <c r="Z373" s="12" t="str">
        <f>IFERROR(VLOOKUP($G373,PRM!$I$3:$J$5,2,FALSE),"")</f>
        <v/>
      </c>
      <c r="AA373" s="12" t="str">
        <f>IFERROR(VLOOKUP(#REF!,PRM!$K$3:$L$4,2,FALSE),"")</f>
        <v/>
      </c>
      <c r="AB373" s="12" t="str">
        <f>IFERROR(VLOOKUP($N373,PRM!$M$3:$N$50,2,FALSE),"")</f>
        <v/>
      </c>
      <c r="AC373" s="12" t="str">
        <f>IFERROR(VLOOKUP($Z$3&amp;$V373,PRM!$Q$3:$R$31,2,FALSE),"")</f>
        <v/>
      </c>
      <c r="AD373" s="12">
        <f>IFERROR(VLOOKUP($Z$3&amp;$W373,PRM!$X$3:$Y$50,2,FALSE),"")</f>
        <v>0</v>
      </c>
      <c r="AE373" s="12">
        <f>IFERROR(VLOOKUP($Z$3&amp;$X373,PRM!$AC$3:$AD$45,2,FALSE),"")</f>
        <v>0</v>
      </c>
      <c r="AF373" s="12" t="str">
        <f>IFERROR(VLOOKUP($Z$3&amp;$V373,PRM!$Q$3:$T$31,3,FALSE),"")</f>
        <v/>
      </c>
      <c r="AG373" s="12" t="str">
        <f>IFERROR(IF($AF373=0,0,MATCH($Z$3,PRM!$U$3:'PRM'!$U$50,0)),"")</f>
        <v/>
      </c>
      <c r="AH373" s="12" t="str">
        <f>IF($Z$3="","",(IF($AF373=0,0,COUNTIF(PRM!$U$3:'PRM'!$U$50,$Z$3))))</f>
        <v/>
      </c>
      <c r="AI373" s="12" t="str">
        <f>IFERROR(VLOOKUP($Z$3&amp;$V373,PRM!$Q$3:$T$31,4,FALSE),"")</f>
        <v/>
      </c>
      <c r="AJ373" s="12" t="str">
        <f>IFERROR(IF($AI373=0,0,MATCH($Z$3,PRM!$Z$3:'PRM'!$Z$95,0)),"")</f>
        <v/>
      </c>
      <c r="AK373" s="12" t="str">
        <f>IF($Z$3="","",IF($AI373=0,0,COUNTIF(PRM!$Z$3:'PRM'!$Z$95,$Z$3)))</f>
        <v/>
      </c>
      <c r="AL373" s="12">
        <f t="shared" si="124"/>
        <v>0</v>
      </c>
      <c r="AM373" s="12">
        <f t="shared" si="125"/>
        <v>0</v>
      </c>
      <c r="AN373" s="12">
        <f t="shared" si="126"/>
        <v>0</v>
      </c>
      <c r="AO373" s="12">
        <f t="shared" si="127"/>
        <v>0</v>
      </c>
      <c r="AP373" s="12">
        <f t="shared" si="115"/>
        <v>0</v>
      </c>
      <c r="AQ373" s="12">
        <f t="shared" si="116"/>
        <v>0</v>
      </c>
      <c r="AR373" s="12">
        <f t="shared" si="117"/>
        <v>0</v>
      </c>
      <c r="AS373" s="12">
        <f t="shared" si="118"/>
        <v>0</v>
      </c>
      <c r="AT373" s="12">
        <f t="shared" si="119"/>
        <v>0</v>
      </c>
      <c r="AU373" s="12" t="e">
        <f>IF(#REF!&lt;&gt;"",IF(AA373="",1,0),0)</f>
        <v>#REF!</v>
      </c>
      <c r="AV373" s="12">
        <f t="shared" si="120"/>
        <v>0</v>
      </c>
      <c r="AW373" s="12">
        <f t="shared" si="121"/>
        <v>0</v>
      </c>
      <c r="AX373" s="12">
        <f t="shared" si="122"/>
        <v>0</v>
      </c>
      <c r="AY373" s="12">
        <f t="shared" si="128"/>
        <v>0</v>
      </c>
      <c r="AZ373" s="12">
        <f t="shared" si="129"/>
        <v>0</v>
      </c>
      <c r="BA373" s="12">
        <f t="shared" si="130"/>
        <v>0</v>
      </c>
      <c r="BB373" s="12">
        <f t="shared" si="131"/>
        <v>0</v>
      </c>
      <c r="BC373" s="12">
        <f t="shared" si="132"/>
        <v>0</v>
      </c>
      <c r="BD373" s="12">
        <f t="shared" si="133"/>
        <v>0</v>
      </c>
      <c r="BE373" s="12">
        <f t="shared" si="134"/>
        <v>0</v>
      </c>
      <c r="BF373" s="12">
        <f t="shared" si="135"/>
        <v>0</v>
      </c>
      <c r="BG373" s="12">
        <f t="shared" si="136"/>
        <v>0</v>
      </c>
      <c r="BH373" s="12">
        <f t="shared" si="137"/>
        <v>0</v>
      </c>
    </row>
    <row r="374" spans="1:60" ht="27.75" customHeight="1">
      <c r="A374" s="45" t="str">
        <f t="shared" si="123"/>
        <v/>
      </c>
      <c r="B374" s="60"/>
      <c r="C374" s="61"/>
      <c r="D374" s="62"/>
      <c r="E374" s="63"/>
      <c r="F374" s="37"/>
      <c r="G374" s="36"/>
      <c r="H374" s="38"/>
      <c r="I374" s="38"/>
      <c r="J374" s="35"/>
      <c r="L374" s="39"/>
      <c r="M374" s="39"/>
      <c r="N374" s="62"/>
      <c r="O374" s="64"/>
      <c r="P374" s="64"/>
      <c r="Q374" s="65"/>
      <c r="R374" s="39"/>
      <c r="S374" s="46"/>
      <c r="T374" s="46"/>
      <c r="U374" s="39"/>
      <c r="V374" s="40"/>
      <c r="W374" s="40"/>
      <c r="X374" s="40"/>
      <c r="Y374" s="12" t="str">
        <f>IFERROR(VLOOKUP($F374,PRM!$G$3:$H$5,2,FALSE),"")</f>
        <v/>
      </c>
      <c r="Z374" s="12" t="str">
        <f>IFERROR(VLOOKUP($G374,PRM!$I$3:$J$5,2,FALSE),"")</f>
        <v/>
      </c>
      <c r="AA374" s="12" t="str">
        <f>IFERROR(VLOOKUP(#REF!,PRM!$K$3:$L$4,2,FALSE),"")</f>
        <v/>
      </c>
      <c r="AB374" s="12" t="str">
        <f>IFERROR(VLOOKUP($N374,PRM!$M$3:$N$50,2,FALSE),"")</f>
        <v/>
      </c>
      <c r="AC374" s="12" t="str">
        <f>IFERROR(VLOOKUP($Z$3&amp;$V374,PRM!$Q$3:$R$31,2,FALSE),"")</f>
        <v/>
      </c>
      <c r="AD374" s="12">
        <f>IFERROR(VLOOKUP($Z$3&amp;$W374,PRM!$X$3:$Y$50,2,FALSE),"")</f>
        <v>0</v>
      </c>
      <c r="AE374" s="12">
        <f>IFERROR(VLOOKUP($Z$3&amp;$X374,PRM!$AC$3:$AD$45,2,FALSE),"")</f>
        <v>0</v>
      </c>
      <c r="AF374" s="12" t="str">
        <f>IFERROR(VLOOKUP($Z$3&amp;$V374,PRM!$Q$3:$T$31,3,FALSE),"")</f>
        <v/>
      </c>
      <c r="AG374" s="12" t="str">
        <f>IFERROR(IF($AF374=0,0,MATCH($Z$3,PRM!$U$3:'PRM'!$U$50,0)),"")</f>
        <v/>
      </c>
      <c r="AH374" s="12" t="str">
        <f>IF($Z$3="","",(IF($AF374=0,0,COUNTIF(PRM!$U$3:'PRM'!$U$50,$Z$3))))</f>
        <v/>
      </c>
      <c r="AI374" s="12" t="str">
        <f>IFERROR(VLOOKUP($Z$3&amp;$V374,PRM!$Q$3:$T$31,4,FALSE),"")</f>
        <v/>
      </c>
      <c r="AJ374" s="12" t="str">
        <f>IFERROR(IF($AI374=0,0,MATCH($Z$3,PRM!$Z$3:'PRM'!$Z$95,0)),"")</f>
        <v/>
      </c>
      <c r="AK374" s="12" t="str">
        <f>IF($Z$3="","",IF($AI374=0,0,COUNTIF(PRM!$Z$3:'PRM'!$Z$95,$Z$3)))</f>
        <v/>
      </c>
      <c r="AL374" s="12">
        <f t="shared" si="124"/>
        <v>0</v>
      </c>
      <c r="AM374" s="12">
        <f t="shared" si="125"/>
        <v>0</v>
      </c>
      <c r="AN374" s="12">
        <f t="shared" si="126"/>
        <v>0</v>
      </c>
      <c r="AO374" s="12">
        <f t="shared" si="127"/>
        <v>0</v>
      </c>
      <c r="AP374" s="12">
        <f t="shared" si="115"/>
        <v>0</v>
      </c>
      <c r="AQ374" s="12">
        <f t="shared" si="116"/>
        <v>0</v>
      </c>
      <c r="AR374" s="12">
        <f t="shared" si="117"/>
        <v>0</v>
      </c>
      <c r="AS374" s="12">
        <f t="shared" si="118"/>
        <v>0</v>
      </c>
      <c r="AT374" s="12">
        <f t="shared" si="119"/>
        <v>0</v>
      </c>
      <c r="AU374" s="12" t="e">
        <f>IF(#REF!&lt;&gt;"",IF(AA374="",1,0),0)</f>
        <v>#REF!</v>
      </c>
      <c r="AV374" s="12">
        <f t="shared" si="120"/>
        <v>0</v>
      </c>
      <c r="AW374" s="12">
        <f t="shared" si="121"/>
        <v>0</v>
      </c>
      <c r="AX374" s="12">
        <f t="shared" si="122"/>
        <v>0</v>
      </c>
      <c r="AY374" s="12">
        <f t="shared" si="128"/>
        <v>0</v>
      </c>
      <c r="AZ374" s="12">
        <f t="shared" si="129"/>
        <v>0</v>
      </c>
      <c r="BA374" s="12">
        <f t="shared" si="130"/>
        <v>0</v>
      </c>
      <c r="BB374" s="12">
        <f t="shared" si="131"/>
        <v>0</v>
      </c>
      <c r="BC374" s="12">
        <f t="shared" si="132"/>
        <v>0</v>
      </c>
      <c r="BD374" s="12">
        <f t="shared" si="133"/>
        <v>0</v>
      </c>
      <c r="BE374" s="12">
        <f t="shared" si="134"/>
        <v>0</v>
      </c>
      <c r="BF374" s="12">
        <f t="shared" si="135"/>
        <v>0</v>
      </c>
      <c r="BG374" s="12">
        <f t="shared" si="136"/>
        <v>0</v>
      </c>
      <c r="BH374" s="12">
        <f t="shared" si="137"/>
        <v>0</v>
      </c>
    </row>
    <row r="375" spans="1:60" ht="27.75" customHeight="1">
      <c r="A375" s="45" t="str">
        <f t="shared" si="123"/>
        <v/>
      </c>
      <c r="B375" s="60"/>
      <c r="C375" s="61"/>
      <c r="D375" s="62"/>
      <c r="E375" s="63"/>
      <c r="F375" s="37"/>
      <c r="G375" s="36"/>
      <c r="H375" s="38"/>
      <c r="I375" s="38"/>
      <c r="J375" s="35"/>
      <c r="L375" s="39"/>
      <c r="M375" s="39"/>
      <c r="N375" s="62"/>
      <c r="O375" s="64"/>
      <c r="P375" s="64"/>
      <c r="Q375" s="65"/>
      <c r="R375" s="39"/>
      <c r="S375" s="46"/>
      <c r="T375" s="46"/>
      <c r="U375" s="39"/>
      <c r="V375" s="40"/>
      <c r="W375" s="40"/>
      <c r="X375" s="40"/>
      <c r="Y375" s="12" t="str">
        <f>IFERROR(VLOOKUP($F375,PRM!$G$3:$H$5,2,FALSE),"")</f>
        <v/>
      </c>
      <c r="Z375" s="12" t="str">
        <f>IFERROR(VLOOKUP($G375,PRM!$I$3:$J$5,2,FALSE),"")</f>
        <v/>
      </c>
      <c r="AA375" s="12" t="str">
        <f>IFERROR(VLOOKUP(#REF!,PRM!$K$3:$L$4,2,FALSE),"")</f>
        <v/>
      </c>
      <c r="AB375" s="12" t="str">
        <f>IFERROR(VLOOKUP($N375,PRM!$M$3:$N$50,2,FALSE),"")</f>
        <v/>
      </c>
      <c r="AC375" s="12" t="str">
        <f>IFERROR(VLOOKUP($Z$3&amp;$V375,PRM!$Q$3:$R$31,2,FALSE),"")</f>
        <v/>
      </c>
      <c r="AD375" s="12">
        <f>IFERROR(VLOOKUP($Z$3&amp;$W375,PRM!$X$3:$Y$50,2,FALSE),"")</f>
        <v>0</v>
      </c>
      <c r="AE375" s="12">
        <f>IFERROR(VLOOKUP($Z$3&amp;$X375,PRM!$AC$3:$AD$45,2,FALSE),"")</f>
        <v>0</v>
      </c>
      <c r="AF375" s="12" t="str">
        <f>IFERROR(VLOOKUP($Z$3&amp;$V375,PRM!$Q$3:$T$31,3,FALSE),"")</f>
        <v/>
      </c>
      <c r="AG375" s="12" t="str">
        <f>IFERROR(IF($AF375=0,0,MATCH($Z$3,PRM!$U$3:'PRM'!$U$50,0)),"")</f>
        <v/>
      </c>
      <c r="AH375" s="12" t="str">
        <f>IF($Z$3="","",(IF($AF375=0,0,COUNTIF(PRM!$U$3:'PRM'!$U$50,$Z$3))))</f>
        <v/>
      </c>
      <c r="AI375" s="12" t="str">
        <f>IFERROR(VLOOKUP($Z$3&amp;$V375,PRM!$Q$3:$T$31,4,FALSE),"")</f>
        <v/>
      </c>
      <c r="AJ375" s="12" t="str">
        <f>IFERROR(IF($AI375=0,0,MATCH($Z$3,PRM!$Z$3:'PRM'!$Z$95,0)),"")</f>
        <v/>
      </c>
      <c r="AK375" s="12" t="str">
        <f>IF($Z$3="","",IF($AI375=0,0,COUNTIF(PRM!$Z$3:'PRM'!$Z$95,$Z$3)))</f>
        <v/>
      </c>
      <c r="AL375" s="12">
        <f t="shared" si="124"/>
        <v>0</v>
      </c>
      <c r="AM375" s="12">
        <f t="shared" si="125"/>
        <v>0</v>
      </c>
      <c r="AN375" s="12">
        <f t="shared" si="126"/>
        <v>0</v>
      </c>
      <c r="AO375" s="12">
        <f t="shared" si="127"/>
        <v>0</v>
      </c>
      <c r="AP375" s="12">
        <f t="shared" si="115"/>
        <v>0</v>
      </c>
      <c r="AQ375" s="12">
        <f t="shared" si="116"/>
        <v>0</v>
      </c>
      <c r="AR375" s="12">
        <f t="shared" si="117"/>
        <v>0</v>
      </c>
      <c r="AS375" s="12">
        <f t="shared" si="118"/>
        <v>0</v>
      </c>
      <c r="AT375" s="12">
        <f t="shared" si="119"/>
        <v>0</v>
      </c>
      <c r="AU375" s="12" t="e">
        <f>IF(#REF!&lt;&gt;"",IF(AA375="",1,0),0)</f>
        <v>#REF!</v>
      </c>
      <c r="AV375" s="12">
        <f t="shared" si="120"/>
        <v>0</v>
      </c>
      <c r="AW375" s="12">
        <f t="shared" si="121"/>
        <v>0</v>
      </c>
      <c r="AX375" s="12">
        <f t="shared" si="122"/>
        <v>0</v>
      </c>
      <c r="AY375" s="12">
        <f t="shared" si="128"/>
        <v>0</v>
      </c>
      <c r="AZ375" s="12">
        <f t="shared" si="129"/>
        <v>0</v>
      </c>
      <c r="BA375" s="12">
        <f t="shared" si="130"/>
        <v>0</v>
      </c>
      <c r="BB375" s="12">
        <f t="shared" si="131"/>
        <v>0</v>
      </c>
      <c r="BC375" s="12">
        <f t="shared" si="132"/>
        <v>0</v>
      </c>
      <c r="BD375" s="12">
        <f t="shared" si="133"/>
        <v>0</v>
      </c>
      <c r="BE375" s="12">
        <f t="shared" si="134"/>
        <v>0</v>
      </c>
      <c r="BF375" s="12">
        <f t="shared" si="135"/>
        <v>0</v>
      </c>
      <c r="BG375" s="12">
        <f t="shared" si="136"/>
        <v>0</v>
      </c>
      <c r="BH375" s="12">
        <f t="shared" si="137"/>
        <v>0</v>
      </c>
    </row>
    <row r="376" spans="1:60" ht="27.75" customHeight="1">
      <c r="A376" s="45" t="str">
        <f t="shared" si="123"/>
        <v/>
      </c>
      <c r="B376" s="60"/>
      <c r="C376" s="61"/>
      <c r="D376" s="62"/>
      <c r="E376" s="63"/>
      <c r="F376" s="37"/>
      <c r="G376" s="36"/>
      <c r="H376" s="38"/>
      <c r="I376" s="38"/>
      <c r="J376" s="35"/>
      <c r="L376" s="39"/>
      <c r="M376" s="39"/>
      <c r="N376" s="62"/>
      <c r="O376" s="64"/>
      <c r="P376" s="64"/>
      <c r="Q376" s="65"/>
      <c r="R376" s="39"/>
      <c r="S376" s="46"/>
      <c r="T376" s="46"/>
      <c r="U376" s="39"/>
      <c r="V376" s="40"/>
      <c r="W376" s="40"/>
      <c r="X376" s="40"/>
      <c r="Y376" s="12" t="str">
        <f>IFERROR(VLOOKUP($F376,PRM!$G$3:$H$5,2,FALSE),"")</f>
        <v/>
      </c>
      <c r="Z376" s="12" t="str">
        <f>IFERROR(VLOOKUP($G376,PRM!$I$3:$J$5,2,FALSE),"")</f>
        <v/>
      </c>
      <c r="AA376" s="12" t="str">
        <f>IFERROR(VLOOKUP(#REF!,PRM!$K$3:$L$4,2,FALSE),"")</f>
        <v/>
      </c>
      <c r="AB376" s="12" t="str">
        <f>IFERROR(VLOOKUP($N376,PRM!$M$3:$N$50,2,FALSE),"")</f>
        <v/>
      </c>
      <c r="AC376" s="12" t="str">
        <f>IFERROR(VLOOKUP($Z$3&amp;$V376,PRM!$Q$3:$R$31,2,FALSE),"")</f>
        <v/>
      </c>
      <c r="AD376" s="12">
        <f>IFERROR(VLOOKUP($Z$3&amp;$W376,PRM!$X$3:$Y$50,2,FALSE),"")</f>
        <v>0</v>
      </c>
      <c r="AE376" s="12">
        <f>IFERROR(VLOOKUP($Z$3&amp;$X376,PRM!$AC$3:$AD$45,2,FALSE),"")</f>
        <v>0</v>
      </c>
      <c r="AF376" s="12" t="str">
        <f>IFERROR(VLOOKUP($Z$3&amp;$V376,PRM!$Q$3:$T$31,3,FALSE),"")</f>
        <v/>
      </c>
      <c r="AG376" s="12" t="str">
        <f>IFERROR(IF($AF376=0,0,MATCH($Z$3,PRM!$U$3:'PRM'!$U$50,0)),"")</f>
        <v/>
      </c>
      <c r="AH376" s="12" t="str">
        <f>IF($Z$3="","",(IF($AF376=0,0,COUNTIF(PRM!$U$3:'PRM'!$U$50,$Z$3))))</f>
        <v/>
      </c>
      <c r="AI376" s="12" t="str">
        <f>IFERROR(VLOOKUP($Z$3&amp;$V376,PRM!$Q$3:$T$31,4,FALSE),"")</f>
        <v/>
      </c>
      <c r="AJ376" s="12" t="str">
        <f>IFERROR(IF($AI376=0,0,MATCH($Z$3,PRM!$Z$3:'PRM'!$Z$95,0)),"")</f>
        <v/>
      </c>
      <c r="AK376" s="12" t="str">
        <f>IF($Z$3="","",IF($AI376=0,0,COUNTIF(PRM!$Z$3:'PRM'!$Z$95,$Z$3)))</f>
        <v/>
      </c>
      <c r="AL376" s="12">
        <f t="shared" si="124"/>
        <v>0</v>
      </c>
      <c r="AM376" s="12">
        <f t="shared" si="125"/>
        <v>0</v>
      </c>
      <c r="AN376" s="12">
        <f t="shared" si="126"/>
        <v>0</v>
      </c>
      <c r="AO376" s="12">
        <f t="shared" si="127"/>
        <v>0</v>
      </c>
      <c r="AP376" s="12">
        <f t="shared" si="115"/>
        <v>0</v>
      </c>
      <c r="AQ376" s="12">
        <f t="shared" si="116"/>
        <v>0</v>
      </c>
      <c r="AR376" s="12">
        <f t="shared" si="117"/>
        <v>0</v>
      </c>
      <c r="AS376" s="12">
        <f t="shared" si="118"/>
        <v>0</v>
      </c>
      <c r="AT376" s="12">
        <f t="shared" si="119"/>
        <v>0</v>
      </c>
      <c r="AU376" s="12" t="e">
        <f>IF(#REF!&lt;&gt;"",IF(AA376="",1,0),0)</f>
        <v>#REF!</v>
      </c>
      <c r="AV376" s="12">
        <f t="shared" si="120"/>
        <v>0</v>
      </c>
      <c r="AW376" s="12">
        <f t="shared" si="121"/>
        <v>0</v>
      </c>
      <c r="AX376" s="12">
        <f t="shared" si="122"/>
        <v>0</v>
      </c>
      <c r="AY376" s="12">
        <f t="shared" si="128"/>
        <v>0</v>
      </c>
      <c r="AZ376" s="12">
        <f t="shared" si="129"/>
        <v>0</v>
      </c>
      <c r="BA376" s="12">
        <f t="shared" si="130"/>
        <v>0</v>
      </c>
      <c r="BB376" s="12">
        <f t="shared" si="131"/>
        <v>0</v>
      </c>
      <c r="BC376" s="12">
        <f t="shared" si="132"/>
        <v>0</v>
      </c>
      <c r="BD376" s="12">
        <f t="shared" si="133"/>
        <v>0</v>
      </c>
      <c r="BE376" s="12">
        <f t="shared" si="134"/>
        <v>0</v>
      </c>
      <c r="BF376" s="12">
        <f t="shared" si="135"/>
        <v>0</v>
      </c>
      <c r="BG376" s="12">
        <f t="shared" si="136"/>
        <v>0</v>
      </c>
      <c r="BH376" s="12">
        <f t="shared" si="137"/>
        <v>0</v>
      </c>
    </row>
    <row r="377" spans="1:60" ht="27.75" customHeight="1">
      <c r="A377" s="45" t="str">
        <f t="shared" si="123"/>
        <v/>
      </c>
      <c r="B377" s="60"/>
      <c r="C377" s="61"/>
      <c r="D377" s="62"/>
      <c r="E377" s="63"/>
      <c r="F377" s="37"/>
      <c r="G377" s="36"/>
      <c r="H377" s="38"/>
      <c r="I377" s="38"/>
      <c r="J377" s="35"/>
      <c r="L377" s="39"/>
      <c r="M377" s="39"/>
      <c r="N377" s="62"/>
      <c r="O377" s="64"/>
      <c r="P377" s="64"/>
      <c r="Q377" s="65"/>
      <c r="R377" s="39"/>
      <c r="S377" s="46"/>
      <c r="T377" s="46"/>
      <c r="U377" s="39"/>
      <c r="V377" s="40"/>
      <c r="W377" s="40"/>
      <c r="X377" s="40"/>
      <c r="Y377" s="12" t="str">
        <f>IFERROR(VLOOKUP($F377,PRM!$G$3:$H$5,2,FALSE),"")</f>
        <v/>
      </c>
      <c r="Z377" s="12" t="str">
        <f>IFERROR(VLOOKUP($G377,PRM!$I$3:$J$5,2,FALSE),"")</f>
        <v/>
      </c>
      <c r="AA377" s="12" t="str">
        <f>IFERROR(VLOOKUP(#REF!,PRM!$K$3:$L$4,2,FALSE),"")</f>
        <v/>
      </c>
      <c r="AB377" s="12" t="str">
        <f>IFERROR(VLOOKUP($N377,PRM!$M$3:$N$50,2,FALSE),"")</f>
        <v/>
      </c>
      <c r="AC377" s="12" t="str">
        <f>IFERROR(VLOOKUP($Z$3&amp;$V377,PRM!$Q$3:$R$31,2,FALSE),"")</f>
        <v/>
      </c>
      <c r="AD377" s="12">
        <f>IFERROR(VLOOKUP($Z$3&amp;$W377,PRM!$X$3:$Y$50,2,FALSE),"")</f>
        <v>0</v>
      </c>
      <c r="AE377" s="12">
        <f>IFERROR(VLOOKUP($Z$3&amp;$X377,PRM!$AC$3:$AD$45,2,FALSE),"")</f>
        <v>0</v>
      </c>
      <c r="AF377" s="12" t="str">
        <f>IFERROR(VLOOKUP($Z$3&amp;$V377,PRM!$Q$3:$T$31,3,FALSE),"")</f>
        <v/>
      </c>
      <c r="AG377" s="12" t="str">
        <f>IFERROR(IF($AF377=0,0,MATCH($Z$3,PRM!$U$3:'PRM'!$U$50,0)),"")</f>
        <v/>
      </c>
      <c r="AH377" s="12" t="str">
        <f>IF($Z$3="","",(IF($AF377=0,0,COUNTIF(PRM!$U$3:'PRM'!$U$50,$Z$3))))</f>
        <v/>
      </c>
      <c r="AI377" s="12" t="str">
        <f>IFERROR(VLOOKUP($Z$3&amp;$V377,PRM!$Q$3:$T$31,4,FALSE),"")</f>
        <v/>
      </c>
      <c r="AJ377" s="12" t="str">
        <f>IFERROR(IF($AI377=0,0,MATCH($Z$3,PRM!$Z$3:'PRM'!$Z$95,0)),"")</f>
        <v/>
      </c>
      <c r="AK377" s="12" t="str">
        <f>IF($Z$3="","",IF($AI377=0,0,COUNTIF(PRM!$Z$3:'PRM'!$Z$95,$Z$3)))</f>
        <v/>
      </c>
      <c r="AL377" s="12">
        <f t="shared" si="124"/>
        <v>0</v>
      </c>
      <c r="AM377" s="12">
        <f t="shared" si="125"/>
        <v>0</v>
      </c>
      <c r="AN377" s="12">
        <f t="shared" si="126"/>
        <v>0</v>
      </c>
      <c r="AO377" s="12">
        <f t="shared" si="127"/>
        <v>0</v>
      </c>
      <c r="AP377" s="12">
        <f t="shared" si="115"/>
        <v>0</v>
      </c>
      <c r="AQ377" s="12">
        <f t="shared" si="116"/>
        <v>0</v>
      </c>
      <c r="AR377" s="12">
        <f t="shared" si="117"/>
        <v>0</v>
      </c>
      <c r="AS377" s="12">
        <f t="shared" si="118"/>
        <v>0</v>
      </c>
      <c r="AT377" s="12">
        <f t="shared" si="119"/>
        <v>0</v>
      </c>
      <c r="AU377" s="12" t="e">
        <f>IF(#REF!&lt;&gt;"",IF(AA377="",1,0),0)</f>
        <v>#REF!</v>
      </c>
      <c r="AV377" s="12">
        <f t="shared" si="120"/>
        <v>0</v>
      </c>
      <c r="AW377" s="12">
        <f t="shared" si="121"/>
        <v>0</v>
      </c>
      <c r="AX377" s="12">
        <f t="shared" si="122"/>
        <v>0</v>
      </c>
      <c r="AY377" s="12">
        <f t="shared" si="128"/>
        <v>0</v>
      </c>
      <c r="AZ377" s="12">
        <f t="shared" si="129"/>
        <v>0</v>
      </c>
      <c r="BA377" s="12">
        <f t="shared" si="130"/>
        <v>0</v>
      </c>
      <c r="BB377" s="12">
        <f t="shared" si="131"/>
        <v>0</v>
      </c>
      <c r="BC377" s="12">
        <f t="shared" si="132"/>
        <v>0</v>
      </c>
      <c r="BD377" s="12">
        <f t="shared" si="133"/>
        <v>0</v>
      </c>
      <c r="BE377" s="12">
        <f t="shared" si="134"/>
        <v>0</v>
      </c>
      <c r="BF377" s="12">
        <f t="shared" si="135"/>
        <v>0</v>
      </c>
      <c r="BG377" s="12">
        <f t="shared" si="136"/>
        <v>0</v>
      </c>
      <c r="BH377" s="12">
        <f t="shared" si="137"/>
        <v>0</v>
      </c>
    </row>
    <row r="378" spans="1:60" ht="27.75" customHeight="1">
      <c r="A378" s="45" t="str">
        <f t="shared" si="123"/>
        <v/>
      </c>
      <c r="B378" s="60"/>
      <c r="C378" s="61"/>
      <c r="D378" s="62"/>
      <c r="E378" s="63"/>
      <c r="F378" s="37"/>
      <c r="G378" s="36"/>
      <c r="H378" s="38"/>
      <c r="I378" s="38"/>
      <c r="J378" s="35"/>
      <c r="L378" s="39"/>
      <c r="M378" s="39"/>
      <c r="N378" s="62"/>
      <c r="O378" s="64"/>
      <c r="P378" s="64"/>
      <c r="Q378" s="65"/>
      <c r="R378" s="39"/>
      <c r="S378" s="46"/>
      <c r="T378" s="46"/>
      <c r="U378" s="39"/>
      <c r="V378" s="40"/>
      <c r="W378" s="40"/>
      <c r="X378" s="40"/>
      <c r="Y378" s="12" t="str">
        <f>IFERROR(VLOOKUP($F378,PRM!$G$3:$H$5,2,FALSE),"")</f>
        <v/>
      </c>
      <c r="Z378" s="12" t="str">
        <f>IFERROR(VLOOKUP($G378,PRM!$I$3:$J$5,2,FALSE),"")</f>
        <v/>
      </c>
      <c r="AA378" s="12" t="str">
        <f>IFERROR(VLOOKUP(#REF!,PRM!$K$3:$L$4,2,FALSE),"")</f>
        <v/>
      </c>
      <c r="AB378" s="12" t="str">
        <f>IFERROR(VLOOKUP($N378,PRM!$M$3:$N$50,2,FALSE),"")</f>
        <v/>
      </c>
      <c r="AC378" s="12" t="str">
        <f>IFERROR(VLOOKUP($Z$3&amp;$V378,PRM!$Q$3:$R$31,2,FALSE),"")</f>
        <v/>
      </c>
      <c r="AD378" s="12">
        <f>IFERROR(VLOOKUP($Z$3&amp;$W378,PRM!$X$3:$Y$50,2,FALSE),"")</f>
        <v>0</v>
      </c>
      <c r="AE378" s="12">
        <f>IFERROR(VLOOKUP($Z$3&amp;$X378,PRM!$AC$3:$AD$45,2,FALSE),"")</f>
        <v>0</v>
      </c>
      <c r="AF378" s="12" t="str">
        <f>IFERROR(VLOOKUP($Z$3&amp;$V378,PRM!$Q$3:$T$31,3,FALSE),"")</f>
        <v/>
      </c>
      <c r="AG378" s="12" t="str">
        <f>IFERROR(IF($AF378=0,0,MATCH($Z$3,PRM!$U$3:'PRM'!$U$50,0)),"")</f>
        <v/>
      </c>
      <c r="AH378" s="12" t="str">
        <f>IF($Z$3="","",(IF($AF378=0,0,COUNTIF(PRM!$U$3:'PRM'!$U$50,$Z$3))))</f>
        <v/>
      </c>
      <c r="AI378" s="12" t="str">
        <f>IFERROR(VLOOKUP($Z$3&amp;$V378,PRM!$Q$3:$T$31,4,FALSE),"")</f>
        <v/>
      </c>
      <c r="AJ378" s="12" t="str">
        <f>IFERROR(IF($AI378=0,0,MATCH($Z$3,PRM!$Z$3:'PRM'!$Z$95,0)),"")</f>
        <v/>
      </c>
      <c r="AK378" s="12" t="str">
        <f>IF($Z$3="","",IF($AI378=0,0,COUNTIF(PRM!$Z$3:'PRM'!$Z$95,$Z$3)))</f>
        <v/>
      </c>
      <c r="AL378" s="12">
        <f t="shared" si="124"/>
        <v>0</v>
      </c>
      <c r="AM378" s="12">
        <f t="shared" si="125"/>
        <v>0</v>
      </c>
      <c r="AN378" s="12">
        <f t="shared" si="126"/>
        <v>0</v>
      </c>
      <c r="AO378" s="12">
        <f t="shared" si="127"/>
        <v>0</v>
      </c>
      <c r="AP378" s="12">
        <f t="shared" si="115"/>
        <v>0</v>
      </c>
      <c r="AQ378" s="12">
        <f t="shared" si="116"/>
        <v>0</v>
      </c>
      <c r="AR378" s="12">
        <f t="shared" si="117"/>
        <v>0</v>
      </c>
      <c r="AS378" s="12">
        <f t="shared" si="118"/>
        <v>0</v>
      </c>
      <c r="AT378" s="12">
        <f t="shared" si="119"/>
        <v>0</v>
      </c>
      <c r="AU378" s="12" t="e">
        <f>IF(#REF!&lt;&gt;"",IF(AA378="",1,0),0)</f>
        <v>#REF!</v>
      </c>
      <c r="AV378" s="12">
        <f t="shared" si="120"/>
        <v>0</v>
      </c>
      <c r="AW378" s="12">
        <f t="shared" si="121"/>
        <v>0</v>
      </c>
      <c r="AX378" s="12">
        <f t="shared" si="122"/>
        <v>0</v>
      </c>
      <c r="AY378" s="12">
        <f t="shared" si="128"/>
        <v>0</v>
      </c>
      <c r="AZ378" s="12">
        <f t="shared" si="129"/>
        <v>0</v>
      </c>
      <c r="BA378" s="12">
        <f t="shared" si="130"/>
        <v>0</v>
      </c>
      <c r="BB378" s="12">
        <f t="shared" si="131"/>
        <v>0</v>
      </c>
      <c r="BC378" s="12">
        <f t="shared" si="132"/>
        <v>0</v>
      </c>
      <c r="BD378" s="12">
        <f t="shared" si="133"/>
        <v>0</v>
      </c>
      <c r="BE378" s="12">
        <f t="shared" si="134"/>
        <v>0</v>
      </c>
      <c r="BF378" s="12">
        <f t="shared" si="135"/>
        <v>0</v>
      </c>
      <c r="BG378" s="12">
        <f t="shared" si="136"/>
        <v>0</v>
      </c>
      <c r="BH378" s="12">
        <f t="shared" si="137"/>
        <v>0</v>
      </c>
    </row>
    <row r="379" spans="1:60" ht="27.75" customHeight="1">
      <c r="A379" s="45" t="str">
        <f t="shared" si="123"/>
        <v/>
      </c>
      <c r="B379" s="60"/>
      <c r="C379" s="61"/>
      <c r="D379" s="62"/>
      <c r="E379" s="63"/>
      <c r="F379" s="37"/>
      <c r="G379" s="36"/>
      <c r="H379" s="38"/>
      <c r="I379" s="38"/>
      <c r="J379" s="35"/>
      <c r="L379" s="39"/>
      <c r="M379" s="39"/>
      <c r="N379" s="62"/>
      <c r="O379" s="64"/>
      <c r="P379" s="64"/>
      <c r="Q379" s="65"/>
      <c r="R379" s="39"/>
      <c r="S379" s="46"/>
      <c r="T379" s="46"/>
      <c r="U379" s="39"/>
      <c r="V379" s="40"/>
      <c r="W379" s="40"/>
      <c r="X379" s="40"/>
      <c r="Y379" s="12" t="str">
        <f>IFERROR(VLOOKUP($F379,PRM!$G$3:$H$5,2,FALSE),"")</f>
        <v/>
      </c>
      <c r="Z379" s="12" t="str">
        <f>IFERROR(VLOOKUP($G379,PRM!$I$3:$J$5,2,FALSE),"")</f>
        <v/>
      </c>
      <c r="AA379" s="12" t="str">
        <f>IFERROR(VLOOKUP(#REF!,PRM!$K$3:$L$4,2,FALSE),"")</f>
        <v/>
      </c>
      <c r="AB379" s="12" t="str">
        <f>IFERROR(VLOOKUP($N379,PRM!$M$3:$N$50,2,FALSE),"")</f>
        <v/>
      </c>
      <c r="AC379" s="12" t="str">
        <f>IFERROR(VLOOKUP($Z$3&amp;$V379,PRM!$Q$3:$R$31,2,FALSE),"")</f>
        <v/>
      </c>
      <c r="AD379" s="12">
        <f>IFERROR(VLOOKUP($Z$3&amp;$W379,PRM!$X$3:$Y$50,2,FALSE),"")</f>
        <v>0</v>
      </c>
      <c r="AE379" s="12">
        <f>IFERROR(VLOOKUP($Z$3&amp;$X379,PRM!$AC$3:$AD$45,2,FALSE),"")</f>
        <v>0</v>
      </c>
      <c r="AF379" s="12" t="str">
        <f>IFERROR(VLOOKUP($Z$3&amp;$V379,PRM!$Q$3:$T$31,3,FALSE),"")</f>
        <v/>
      </c>
      <c r="AG379" s="12" t="str">
        <f>IFERROR(IF($AF379=0,0,MATCH($Z$3,PRM!$U$3:'PRM'!$U$50,0)),"")</f>
        <v/>
      </c>
      <c r="AH379" s="12" t="str">
        <f>IF($Z$3="","",(IF($AF379=0,0,COUNTIF(PRM!$U$3:'PRM'!$U$50,$Z$3))))</f>
        <v/>
      </c>
      <c r="AI379" s="12" t="str">
        <f>IFERROR(VLOOKUP($Z$3&amp;$V379,PRM!$Q$3:$T$31,4,FALSE),"")</f>
        <v/>
      </c>
      <c r="AJ379" s="12" t="str">
        <f>IFERROR(IF($AI379=0,0,MATCH($Z$3,PRM!$Z$3:'PRM'!$Z$95,0)),"")</f>
        <v/>
      </c>
      <c r="AK379" s="12" t="str">
        <f>IF($Z$3="","",IF($AI379=0,0,COUNTIF(PRM!$Z$3:'PRM'!$Z$95,$Z$3)))</f>
        <v/>
      </c>
      <c r="AL379" s="12">
        <f t="shared" si="124"/>
        <v>0</v>
      </c>
      <c r="AM379" s="12">
        <f t="shared" si="125"/>
        <v>0</v>
      </c>
      <c r="AN379" s="12">
        <f t="shared" si="126"/>
        <v>0</v>
      </c>
      <c r="AO379" s="12">
        <f t="shared" si="127"/>
        <v>0</v>
      </c>
      <c r="AP379" s="12">
        <f t="shared" si="115"/>
        <v>0</v>
      </c>
      <c r="AQ379" s="12">
        <f t="shared" si="116"/>
        <v>0</v>
      </c>
      <c r="AR379" s="12">
        <f t="shared" si="117"/>
        <v>0</v>
      </c>
      <c r="AS379" s="12">
        <f t="shared" si="118"/>
        <v>0</v>
      </c>
      <c r="AT379" s="12">
        <f t="shared" si="119"/>
        <v>0</v>
      </c>
      <c r="AU379" s="12" t="e">
        <f>IF(#REF!&lt;&gt;"",IF(AA379="",1,0),0)</f>
        <v>#REF!</v>
      </c>
      <c r="AV379" s="12">
        <f t="shared" si="120"/>
        <v>0</v>
      </c>
      <c r="AW379" s="12">
        <f t="shared" si="121"/>
        <v>0</v>
      </c>
      <c r="AX379" s="12">
        <f t="shared" si="122"/>
        <v>0</v>
      </c>
      <c r="AY379" s="12">
        <f t="shared" si="128"/>
        <v>0</v>
      </c>
      <c r="AZ379" s="12">
        <f t="shared" si="129"/>
        <v>0</v>
      </c>
      <c r="BA379" s="12">
        <f t="shared" si="130"/>
        <v>0</v>
      </c>
      <c r="BB379" s="12">
        <f t="shared" si="131"/>
        <v>0</v>
      </c>
      <c r="BC379" s="12">
        <f t="shared" si="132"/>
        <v>0</v>
      </c>
      <c r="BD379" s="12">
        <f t="shared" si="133"/>
        <v>0</v>
      </c>
      <c r="BE379" s="12">
        <f t="shared" si="134"/>
        <v>0</v>
      </c>
      <c r="BF379" s="12">
        <f t="shared" si="135"/>
        <v>0</v>
      </c>
      <c r="BG379" s="12">
        <f t="shared" si="136"/>
        <v>0</v>
      </c>
      <c r="BH379" s="12">
        <f t="shared" si="137"/>
        <v>0</v>
      </c>
    </row>
    <row r="380" spans="1:60" ht="27.75" customHeight="1">
      <c r="A380" s="45" t="str">
        <f t="shared" si="123"/>
        <v/>
      </c>
      <c r="B380" s="60"/>
      <c r="C380" s="61"/>
      <c r="D380" s="62"/>
      <c r="E380" s="63"/>
      <c r="F380" s="37"/>
      <c r="G380" s="36"/>
      <c r="H380" s="38"/>
      <c r="I380" s="38"/>
      <c r="J380" s="35"/>
      <c r="L380" s="39"/>
      <c r="M380" s="39"/>
      <c r="N380" s="62"/>
      <c r="O380" s="64"/>
      <c r="P380" s="64"/>
      <c r="Q380" s="65"/>
      <c r="R380" s="39"/>
      <c r="S380" s="46"/>
      <c r="T380" s="46"/>
      <c r="U380" s="39"/>
      <c r="V380" s="40"/>
      <c r="W380" s="40"/>
      <c r="X380" s="40"/>
      <c r="Y380" s="12" t="str">
        <f>IFERROR(VLOOKUP($F380,PRM!$G$3:$H$5,2,FALSE),"")</f>
        <v/>
      </c>
      <c r="Z380" s="12" t="str">
        <f>IFERROR(VLOOKUP($G380,PRM!$I$3:$J$5,2,FALSE),"")</f>
        <v/>
      </c>
      <c r="AA380" s="12" t="str">
        <f>IFERROR(VLOOKUP(#REF!,PRM!$K$3:$L$4,2,FALSE),"")</f>
        <v/>
      </c>
      <c r="AB380" s="12" t="str">
        <f>IFERROR(VLOOKUP($N380,PRM!$M$3:$N$50,2,FALSE),"")</f>
        <v/>
      </c>
      <c r="AC380" s="12" t="str">
        <f>IFERROR(VLOOKUP($Z$3&amp;$V380,PRM!$Q$3:$R$31,2,FALSE),"")</f>
        <v/>
      </c>
      <c r="AD380" s="12">
        <f>IFERROR(VLOOKUP($Z$3&amp;$W380,PRM!$X$3:$Y$50,2,FALSE),"")</f>
        <v>0</v>
      </c>
      <c r="AE380" s="12">
        <f>IFERROR(VLOOKUP($Z$3&amp;$X380,PRM!$AC$3:$AD$45,2,FALSE),"")</f>
        <v>0</v>
      </c>
      <c r="AF380" s="12" t="str">
        <f>IFERROR(VLOOKUP($Z$3&amp;$V380,PRM!$Q$3:$T$31,3,FALSE),"")</f>
        <v/>
      </c>
      <c r="AG380" s="12" t="str">
        <f>IFERROR(IF($AF380=0,0,MATCH($Z$3,PRM!$U$3:'PRM'!$U$50,0)),"")</f>
        <v/>
      </c>
      <c r="AH380" s="12" t="str">
        <f>IF($Z$3="","",(IF($AF380=0,0,COUNTIF(PRM!$U$3:'PRM'!$U$50,$Z$3))))</f>
        <v/>
      </c>
      <c r="AI380" s="12" t="str">
        <f>IFERROR(VLOOKUP($Z$3&amp;$V380,PRM!$Q$3:$T$31,4,FALSE),"")</f>
        <v/>
      </c>
      <c r="AJ380" s="12" t="str">
        <f>IFERROR(IF($AI380=0,0,MATCH($Z$3,PRM!$Z$3:'PRM'!$Z$95,0)),"")</f>
        <v/>
      </c>
      <c r="AK380" s="12" t="str">
        <f>IF($Z$3="","",IF($AI380=0,0,COUNTIF(PRM!$Z$3:'PRM'!$Z$95,$Z$3)))</f>
        <v/>
      </c>
      <c r="AL380" s="12">
        <f t="shared" si="124"/>
        <v>0</v>
      </c>
      <c r="AM380" s="12">
        <f t="shared" si="125"/>
        <v>0</v>
      </c>
      <c r="AN380" s="12">
        <f t="shared" si="126"/>
        <v>0</v>
      </c>
      <c r="AO380" s="12">
        <f t="shared" si="127"/>
        <v>0</v>
      </c>
      <c r="AP380" s="12">
        <f t="shared" si="115"/>
        <v>0</v>
      </c>
      <c r="AQ380" s="12">
        <f t="shared" si="116"/>
        <v>0</v>
      </c>
      <c r="AR380" s="12">
        <f t="shared" si="117"/>
        <v>0</v>
      </c>
      <c r="AS380" s="12">
        <f t="shared" si="118"/>
        <v>0</v>
      </c>
      <c r="AT380" s="12">
        <f t="shared" si="119"/>
        <v>0</v>
      </c>
      <c r="AU380" s="12" t="e">
        <f>IF(#REF!&lt;&gt;"",IF(AA380="",1,0),0)</f>
        <v>#REF!</v>
      </c>
      <c r="AV380" s="12">
        <f t="shared" si="120"/>
        <v>0</v>
      </c>
      <c r="AW380" s="12">
        <f t="shared" si="121"/>
        <v>0</v>
      </c>
      <c r="AX380" s="12">
        <f t="shared" si="122"/>
        <v>0</v>
      </c>
      <c r="AY380" s="12">
        <f t="shared" si="128"/>
        <v>0</v>
      </c>
      <c r="AZ380" s="12">
        <f t="shared" si="129"/>
        <v>0</v>
      </c>
      <c r="BA380" s="12">
        <f t="shared" si="130"/>
        <v>0</v>
      </c>
      <c r="BB380" s="12">
        <f t="shared" si="131"/>
        <v>0</v>
      </c>
      <c r="BC380" s="12">
        <f t="shared" si="132"/>
        <v>0</v>
      </c>
      <c r="BD380" s="12">
        <f t="shared" si="133"/>
        <v>0</v>
      </c>
      <c r="BE380" s="12">
        <f t="shared" si="134"/>
        <v>0</v>
      </c>
      <c r="BF380" s="12">
        <f t="shared" si="135"/>
        <v>0</v>
      </c>
      <c r="BG380" s="12">
        <f t="shared" si="136"/>
        <v>0</v>
      </c>
      <c r="BH380" s="12">
        <f t="shared" si="137"/>
        <v>0</v>
      </c>
    </row>
    <row r="381" spans="1:60" ht="27.75" customHeight="1">
      <c r="A381" s="45" t="str">
        <f t="shared" si="123"/>
        <v/>
      </c>
      <c r="B381" s="60"/>
      <c r="C381" s="61"/>
      <c r="D381" s="62"/>
      <c r="E381" s="63"/>
      <c r="F381" s="37"/>
      <c r="G381" s="36"/>
      <c r="H381" s="38"/>
      <c r="I381" s="38"/>
      <c r="J381" s="35"/>
      <c r="L381" s="39"/>
      <c r="M381" s="39"/>
      <c r="N381" s="62"/>
      <c r="O381" s="64"/>
      <c r="P381" s="64"/>
      <c r="Q381" s="65"/>
      <c r="R381" s="39"/>
      <c r="S381" s="46"/>
      <c r="T381" s="46"/>
      <c r="U381" s="39"/>
      <c r="V381" s="40"/>
      <c r="W381" s="40"/>
      <c r="X381" s="40"/>
      <c r="Y381" s="12" t="str">
        <f>IFERROR(VLOOKUP($F381,PRM!$G$3:$H$5,2,FALSE),"")</f>
        <v/>
      </c>
      <c r="Z381" s="12" t="str">
        <f>IFERROR(VLOOKUP($G381,PRM!$I$3:$J$5,2,FALSE),"")</f>
        <v/>
      </c>
      <c r="AA381" s="12" t="str">
        <f>IFERROR(VLOOKUP(#REF!,PRM!$K$3:$L$4,2,FALSE),"")</f>
        <v/>
      </c>
      <c r="AB381" s="12" t="str">
        <f>IFERROR(VLOOKUP($N381,PRM!$M$3:$N$50,2,FALSE),"")</f>
        <v/>
      </c>
      <c r="AC381" s="12" t="str">
        <f>IFERROR(VLOOKUP($Z$3&amp;$V381,PRM!$Q$3:$R$31,2,FALSE),"")</f>
        <v/>
      </c>
      <c r="AD381" s="12">
        <f>IFERROR(VLOOKUP($Z$3&amp;$W381,PRM!$X$3:$Y$50,2,FALSE),"")</f>
        <v>0</v>
      </c>
      <c r="AE381" s="12">
        <f>IFERROR(VLOOKUP($Z$3&amp;$X381,PRM!$AC$3:$AD$45,2,FALSE),"")</f>
        <v>0</v>
      </c>
      <c r="AF381" s="12" t="str">
        <f>IFERROR(VLOOKUP($Z$3&amp;$V381,PRM!$Q$3:$T$31,3,FALSE),"")</f>
        <v/>
      </c>
      <c r="AG381" s="12" t="str">
        <f>IFERROR(IF($AF381=0,0,MATCH($Z$3,PRM!$U$3:'PRM'!$U$50,0)),"")</f>
        <v/>
      </c>
      <c r="AH381" s="12" t="str">
        <f>IF($Z$3="","",(IF($AF381=0,0,COUNTIF(PRM!$U$3:'PRM'!$U$50,$Z$3))))</f>
        <v/>
      </c>
      <c r="AI381" s="12" t="str">
        <f>IFERROR(VLOOKUP($Z$3&amp;$V381,PRM!$Q$3:$T$31,4,FALSE),"")</f>
        <v/>
      </c>
      <c r="AJ381" s="12" t="str">
        <f>IFERROR(IF($AI381=0,0,MATCH($Z$3,PRM!$Z$3:'PRM'!$Z$95,0)),"")</f>
        <v/>
      </c>
      <c r="AK381" s="12" t="str">
        <f>IF($Z$3="","",IF($AI381=0,0,COUNTIF(PRM!$Z$3:'PRM'!$Z$95,$Z$3)))</f>
        <v/>
      </c>
      <c r="AL381" s="12">
        <f t="shared" si="124"/>
        <v>0</v>
      </c>
      <c r="AM381" s="12">
        <f t="shared" si="125"/>
        <v>0</v>
      </c>
      <c r="AN381" s="12">
        <f t="shared" si="126"/>
        <v>0</v>
      </c>
      <c r="AO381" s="12">
        <f t="shared" si="127"/>
        <v>0</v>
      </c>
      <c r="AP381" s="12">
        <f t="shared" si="115"/>
        <v>0</v>
      </c>
      <c r="AQ381" s="12">
        <f t="shared" si="116"/>
        <v>0</v>
      </c>
      <c r="AR381" s="12">
        <f t="shared" si="117"/>
        <v>0</v>
      </c>
      <c r="AS381" s="12">
        <f t="shared" si="118"/>
        <v>0</v>
      </c>
      <c r="AT381" s="12">
        <f t="shared" si="119"/>
        <v>0</v>
      </c>
      <c r="AU381" s="12" t="e">
        <f>IF(#REF!&lt;&gt;"",IF(AA381="",1,0),0)</f>
        <v>#REF!</v>
      </c>
      <c r="AV381" s="12">
        <f t="shared" si="120"/>
        <v>0</v>
      </c>
      <c r="AW381" s="12">
        <f t="shared" si="121"/>
        <v>0</v>
      </c>
      <c r="AX381" s="12">
        <f t="shared" si="122"/>
        <v>0</v>
      </c>
      <c r="AY381" s="12">
        <f t="shared" si="128"/>
        <v>0</v>
      </c>
      <c r="AZ381" s="12">
        <f t="shared" si="129"/>
        <v>0</v>
      </c>
      <c r="BA381" s="12">
        <f t="shared" si="130"/>
        <v>0</v>
      </c>
      <c r="BB381" s="12">
        <f t="shared" si="131"/>
        <v>0</v>
      </c>
      <c r="BC381" s="12">
        <f t="shared" si="132"/>
        <v>0</v>
      </c>
      <c r="BD381" s="12">
        <f t="shared" si="133"/>
        <v>0</v>
      </c>
      <c r="BE381" s="12">
        <f t="shared" si="134"/>
        <v>0</v>
      </c>
      <c r="BF381" s="12">
        <f t="shared" si="135"/>
        <v>0</v>
      </c>
      <c r="BG381" s="12">
        <f t="shared" si="136"/>
        <v>0</v>
      </c>
      <c r="BH381" s="12">
        <f t="shared" si="137"/>
        <v>0</v>
      </c>
    </row>
    <row r="382" spans="1:60" ht="27.75" customHeight="1">
      <c r="A382" s="45" t="str">
        <f t="shared" si="123"/>
        <v/>
      </c>
      <c r="B382" s="60"/>
      <c r="C382" s="61"/>
      <c r="D382" s="62"/>
      <c r="E382" s="63"/>
      <c r="F382" s="37"/>
      <c r="G382" s="36"/>
      <c r="H382" s="38"/>
      <c r="I382" s="38"/>
      <c r="J382" s="35"/>
      <c r="L382" s="39"/>
      <c r="M382" s="39"/>
      <c r="N382" s="62"/>
      <c r="O382" s="64"/>
      <c r="P382" s="64"/>
      <c r="Q382" s="65"/>
      <c r="R382" s="39"/>
      <c r="S382" s="46"/>
      <c r="T382" s="46"/>
      <c r="U382" s="39"/>
      <c r="V382" s="40"/>
      <c r="W382" s="40"/>
      <c r="X382" s="40"/>
      <c r="Y382" s="12" t="str">
        <f>IFERROR(VLOOKUP($F382,PRM!$G$3:$H$5,2,FALSE),"")</f>
        <v/>
      </c>
      <c r="Z382" s="12" t="str">
        <f>IFERROR(VLOOKUP($G382,PRM!$I$3:$J$5,2,FALSE),"")</f>
        <v/>
      </c>
      <c r="AA382" s="12" t="str">
        <f>IFERROR(VLOOKUP(#REF!,PRM!$K$3:$L$4,2,FALSE),"")</f>
        <v/>
      </c>
      <c r="AB382" s="12" t="str">
        <f>IFERROR(VLOOKUP($N382,PRM!$M$3:$N$50,2,FALSE),"")</f>
        <v/>
      </c>
      <c r="AC382" s="12" t="str">
        <f>IFERROR(VLOOKUP($Z$3&amp;$V382,PRM!$Q$3:$R$31,2,FALSE),"")</f>
        <v/>
      </c>
      <c r="AD382" s="12">
        <f>IFERROR(VLOOKUP($Z$3&amp;$W382,PRM!$X$3:$Y$50,2,FALSE),"")</f>
        <v>0</v>
      </c>
      <c r="AE382" s="12">
        <f>IFERROR(VLOOKUP($Z$3&amp;$X382,PRM!$AC$3:$AD$45,2,FALSE),"")</f>
        <v>0</v>
      </c>
      <c r="AF382" s="12" t="str">
        <f>IFERROR(VLOOKUP($Z$3&amp;$V382,PRM!$Q$3:$T$31,3,FALSE),"")</f>
        <v/>
      </c>
      <c r="AG382" s="12" t="str">
        <f>IFERROR(IF($AF382=0,0,MATCH($Z$3,PRM!$U$3:'PRM'!$U$50,0)),"")</f>
        <v/>
      </c>
      <c r="AH382" s="12" t="str">
        <f>IF($Z$3="","",(IF($AF382=0,0,COUNTIF(PRM!$U$3:'PRM'!$U$50,$Z$3))))</f>
        <v/>
      </c>
      <c r="AI382" s="12" t="str">
        <f>IFERROR(VLOOKUP($Z$3&amp;$V382,PRM!$Q$3:$T$31,4,FALSE),"")</f>
        <v/>
      </c>
      <c r="AJ382" s="12" t="str">
        <f>IFERROR(IF($AI382=0,0,MATCH($Z$3,PRM!$Z$3:'PRM'!$Z$95,0)),"")</f>
        <v/>
      </c>
      <c r="AK382" s="12" t="str">
        <f>IF($Z$3="","",IF($AI382=0,0,COUNTIF(PRM!$Z$3:'PRM'!$Z$95,$Z$3)))</f>
        <v/>
      </c>
      <c r="AL382" s="12">
        <f t="shared" si="124"/>
        <v>0</v>
      </c>
      <c r="AM382" s="12">
        <f t="shared" si="125"/>
        <v>0</v>
      </c>
      <c r="AN382" s="12">
        <f t="shared" si="126"/>
        <v>0</v>
      </c>
      <c r="AO382" s="12">
        <f t="shared" si="127"/>
        <v>0</v>
      </c>
      <c r="AP382" s="12">
        <f t="shared" si="115"/>
        <v>0</v>
      </c>
      <c r="AQ382" s="12">
        <f t="shared" si="116"/>
        <v>0</v>
      </c>
      <c r="AR382" s="12">
        <f t="shared" si="117"/>
        <v>0</v>
      </c>
      <c r="AS382" s="12">
        <f t="shared" si="118"/>
        <v>0</v>
      </c>
      <c r="AT382" s="12">
        <f t="shared" si="119"/>
        <v>0</v>
      </c>
      <c r="AU382" s="12" t="e">
        <f>IF(#REF!&lt;&gt;"",IF(AA382="",1,0),0)</f>
        <v>#REF!</v>
      </c>
      <c r="AV382" s="12">
        <f t="shared" si="120"/>
        <v>0</v>
      </c>
      <c r="AW382" s="12">
        <f t="shared" si="121"/>
        <v>0</v>
      </c>
      <c r="AX382" s="12">
        <f t="shared" si="122"/>
        <v>0</v>
      </c>
      <c r="AY382" s="12">
        <f t="shared" si="128"/>
        <v>0</v>
      </c>
      <c r="AZ382" s="12">
        <f t="shared" si="129"/>
        <v>0</v>
      </c>
      <c r="BA382" s="12">
        <f t="shared" si="130"/>
        <v>0</v>
      </c>
      <c r="BB382" s="12">
        <f t="shared" si="131"/>
        <v>0</v>
      </c>
      <c r="BC382" s="12">
        <f t="shared" si="132"/>
        <v>0</v>
      </c>
      <c r="BD382" s="12">
        <f t="shared" si="133"/>
        <v>0</v>
      </c>
      <c r="BE382" s="12">
        <f t="shared" si="134"/>
        <v>0</v>
      </c>
      <c r="BF382" s="12">
        <f t="shared" si="135"/>
        <v>0</v>
      </c>
      <c r="BG382" s="12">
        <f t="shared" si="136"/>
        <v>0</v>
      </c>
      <c r="BH382" s="12">
        <f t="shared" si="137"/>
        <v>0</v>
      </c>
    </row>
    <row r="383" spans="1:60" ht="27.75" customHeight="1">
      <c r="A383" s="45" t="str">
        <f t="shared" si="123"/>
        <v/>
      </c>
      <c r="B383" s="60"/>
      <c r="C383" s="61"/>
      <c r="D383" s="62"/>
      <c r="E383" s="63"/>
      <c r="F383" s="37"/>
      <c r="G383" s="36"/>
      <c r="H383" s="38"/>
      <c r="I383" s="38"/>
      <c r="J383" s="35"/>
      <c r="L383" s="39"/>
      <c r="M383" s="39"/>
      <c r="N383" s="62"/>
      <c r="O383" s="64"/>
      <c r="P383" s="64"/>
      <c r="Q383" s="65"/>
      <c r="R383" s="39"/>
      <c r="S383" s="46"/>
      <c r="T383" s="46"/>
      <c r="U383" s="39"/>
      <c r="V383" s="40"/>
      <c r="W383" s="40"/>
      <c r="X383" s="40"/>
      <c r="Y383" s="12" t="str">
        <f>IFERROR(VLOOKUP($F383,PRM!$G$3:$H$5,2,FALSE),"")</f>
        <v/>
      </c>
      <c r="Z383" s="12" t="str">
        <f>IFERROR(VLOOKUP($G383,PRM!$I$3:$J$5,2,FALSE),"")</f>
        <v/>
      </c>
      <c r="AA383" s="12" t="str">
        <f>IFERROR(VLOOKUP(#REF!,PRM!$K$3:$L$4,2,FALSE),"")</f>
        <v/>
      </c>
      <c r="AB383" s="12" t="str">
        <f>IFERROR(VLOOKUP($N383,PRM!$M$3:$N$50,2,FALSE),"")</f>
        <v/>
      </c>
      <c r="AC383" s="12" t="str">
        <f>IFERROR(VLOOKUP($Z$3&amp;$V383,PRM!$Q$3:$R$31,2,FALSE),"")</f>
        <v/>
      </c>
      <c r="AD383" s="12">
        <f>IFERROR(VLOOKUP($Z$3&amp;$W383,PRM!$X$3:$Y$50,2,FALSE),"")</f>
        <v>0</v>
      </c>
      <c r="AE383" s="12">
        <f>IFERROR(VLOOKUP($Z$3&amp;$X383,PRM!$AC$3:$AD$45,2,FALSE),"")</f>
        <v>0</v>
      </c>
      <c r="AF383" s="12" t="str">
        <f>IFERROR(VLOOKUP($Z$3&amp;$V383,PRM!$Q$3:$T$31,3,FALSE),"")</f>
        <v/>
      </c>
      <c r="AG383" s="12" t="str">
        <f>IFERROR(IF($AF383=0,0,MATCH($Z$3,PRM!$U$3:'PRM'!$U$50,0)),"")</f>
        <v/>
      </c>
      <c r="AH383" s="12" t="str">
        <f>IF($Z$3="","",(IF($AF383=0,0,COUNTIF(PRM!$U$3:'PRM'!$U$50,$Z$3))))</f>
        <v/>
      </c>
      <c r="AI383" s="12" t="str">
        <f>IFERROR(VLOOKUP($Z$3&amp;$V383,PRM!$Q$3:$T$31,4,FALSE),"")</f>
        <v/>
      </c>
      <c r="AJ383" s="12" t="str">
        <f>IFERROR(IF($AI383=0,0,MATCH($Z$3,PRM!$Z$3:'PRM'!$Z$95,0)),"")</f>
        <v/>
      </c>
      <c r="AK383" s="12" t="str">
        <f>IF($Z$3="","",IF($AI383=0,0,COUNTIF(PRM!$Z$3:'PRM'!$Z$95,$Z$3)))</f>
        <v/>
      </c>
      <c r="AL383" s="12">
        <f t="shared" si="124"/>
        <v>0</v>
      </c>
      <c r="AM383" s="12">
        <f t="shared" si="125"/>
        <v>0</v>
      </c>
      <c r="AN383" s="12">
        <f t="shared" si="126"/>
        <v>0</v>
      </c>
      <c r="AO383" s="12">
        <f t="shared" si="127"/>
        <v>0</v>
      </c>
      <c r="AP383" s="12">
        <f t="shared" si="115"/>
        <v>0</v>
      </c>
      <c r="AQ383" s="12">
        <f t="shared" si="116"/>
        <v>0</v>
      </c>
      <c r="AR383" s="12">
        <f t="shared" si="117"/>
        <v>0</v>
      </c>
      <c r="AS383" s="12">
        <f t="shared" si="118"/>
        <v>0</v>
      </c>
      <c r="AT383" s="12">
        <f t="shared" si="119"/>
        <v>0</v>
      </c>
      <c r="AU383" s="12" t="e">
        <f>IF(#REF!&lt;&gt;"",IF(AA383="",1,0),0)</f>
        <v>#REF!</v>
      </c>
      <c r="AV383" s="12">
        <f t="shared" si="120"/>
        <v>0</v>
      </c>
      <c r="AW383" s="12">
        <f t="shared" si="121"/>
        <v>0</v>
      </c>
      <c r="AX383" s="12">
        <f t="shared" si="122"/>
        <v>0</v>
      </c>
      <c r="AY383" s="12">
        <f t="shared" si="128"/>
        <v>0</v>
      </c>
      <c r="AZ383" s="12">
        <f t="shared" si="129"/>
        <v>0</v>
      </c>
      <c r="BA383" s="12">
        <f t="shared" si="130"/>
        <v>0</v>
      </c>
      <c r="BB383" s="12">
        <f t="shared" si="131"/>
        <v>0</v>
      </c>
      <c r="BC383" s="12">
        <f t="shared" si="132"/>
        <v>0</v>
      </c>
      <c r="BD383" s="12">
        <f t="shared" si="133"/>
        <v>0</v>
      </c>
      <c r="BE383" s="12">
        <f t="shared" si="134"/>
        <v>0</v>
      </c>
      <c r="BF383" s="12">
        <f t="shared" si="135"/>
        <v>0</v>
      </c>
      <c r="BG383" s="12">
        <f t="shared" si="136"/>
        <v>0</v>
      </c>
      <c r="BH383" s="12">
        <f t="shared" si="137"/>
        <v>0</v>
      </c>
    </row>
    <row r="384" spans="1:60" ht="27.75" customHeight="1">
      <c r="A384" s="45" t="str">
        <f t="shared" si="123"/>
        <v/>
      </c>
      <c r="B384" s="60"/>
      <c r="C384" s="61"/>
      <c r="D384" s="62"/>
      <c r="E384" s="63"/>
      <c r="F384" s="37"/>
      <c r="G384" s="36"/>
      <c r="H384" s="38"/>
      <c r="I384" s="38"/>
      <c r="J384" s="35"/>
      <c r="L384" s="39"/>
      <c r="M384" s="39"/>
      <c r="N384" s="62"/>
      <c r="O384" s="64"/>
      <c r="P384" s="64"/>
      <c r="Q384" s="65"/>
      <c r="R384" s="39"/>
      <c r="S384" s="46"/>
      <c r="T384" s="46"/>
      <c r="U384" s="39"/>
      <c r="V384" s="40"/>
      <c r="W384" s="40"/>
      <c r="X384" s="40"/>
      <c r="Y384" s="12" t="str">
        <f>IFERROR(VLOOKUP($F384,PRM!$G$3:$H$5,2,FALSE),"")</f>
        <v/>
      </c>
      <c r="Z384" s="12" t="str">
        <f>IFERROR(VLOOKUP($G384,PRM!$I$3:$J$5,2,FALSE),"")</f>
        <v/>
      </c>
      <c r="AA384" s="12" t="str">
        <f>IFERROR(VLOOKUP(#REF!,PRM!$K$3:$L$4,2,FALSE),"")</f>
        <v/>
      </c>
      <c r="AB384" s="12" t="str">
        <f>IFERROR(VLOOKUP($N384,PRM!$M$3:$N$50,2,FALSE),"")</f>
        <v/>
      </c>
      <c r="AC384" s="12" t="str">
        <f>IFERROR(VLOOKUP($Z$3&amp;$V384,PRM!$Q$3:$R$31,2,FALSE),"")</f>
        <v/>
      </c>
      <c r="AD384" s="12">
        <f>IFERROR(VLOOKUP($Z$3&amp;$W384,PRM!$X$3:$Y$50,2,FALSE),"")</f>
        <v>0</v>
      </c>
      <c r="AE384" s="12">
        <f>IFERROR(VLOOKUP($Z$3&amp;$X384,PRM!$AC$3:$AD$45,2,FALSE),"")</f>
        <v>0</v>
      </c>
      <c r="AF384" s="12" t="str">
        <f>IFERROR(VLOOKUP($Z$3&amp;$V384,PRM!$Q$3:$T$31,3,FALSE),"")</f>
        <v/>
      </c>
      <c r="AG384" s="12" t="str">
        <f>IFERROR(IF($AF384=0,0,MATCH($Z$3,PRM!$U$3:'PRM'!$U$50,0)),"")</f>
        <v/>
      </c>
      <c r="AH384" s="12" t="str">
        <f>IF($Z$3="","",(IF($AF384=0,0,COUNTIF(PRM!$U$3:'PRM'!$U$50,$Z$3))))</f>
        <v/>
      </c>
      <c r="AI384" s="12" t="str">
        <f>IFERROR(VLOOKUP($Z$3&amp;$V384,PRM!$Q$3:$T$31,4,FALSE),"")</f>
        <v/>
      </c>
      <c r="AJ384" s="12" t="str">
        <f>IFERROR(IF($AI384=0,0,MATCH($Z$3,PRM!$Z$3:'PRM'!$Z$95,0)),"")</f>
        <v/>
      </c>
      <c r="AK384" s="12" t="str">
        <f>IF($Z$3="","",IF($AI384=0,0,COUNTIF(PRM!$Z$3:'PRM'!$Z$95,$Z$3)))</f>
        <v/>
      </c>
      <c r="AL384" s="12">
        <f t="shared" si="124"/>
        <v>0</v>
      </c>
      <c r="AM384" s="12">
        <f t="shared" si="125"/>
        <v>0</v>
      </c>
      <c r="AN384" s="12">
        <f t="shared" si="126"/>
        <v>0</v>
      </c>
      <c r="AO384" s="12">
        <f t="shared" si="127"/>
        <v>0</v>
      </c>
      <c r="AP384" s="12">
        <f t="shared" si="115"/>
        <v>0</v>
      </c>
      <c r="AQ384" s="12">
        <f t="shared" si="116"/>
        <v>0</v>
      </c>
      <c r="AR384" s="12">
        <f t="shared" si="117"/>
        <v>0</v>
      </c>
      <c r="AS384" s="12">
        <f t="shared" si="118"/>
        <v>0</v>
      </c>
      <c r="AT384" s="12">
        <f t="shared" si="119"/>
        <v>0</v>
      </c>
      <c r="AU384" s="12" t="e">
        <f>IF(#REF!&lt;&gt;"",IF(AA384="",1,0),0)</f>
        <v>#REF!</v>
      </c>
      <c r="AV384" s="12">
        <f t="shared" si="120"/>
        <v>0</v>
      </c>
      <c r="AW384" s="12">
        <f t="shared" si="121"/>
        <v>0</v>
      </c>
      <c r="AX384" s="12">
        <f t="shared" si="122"/>
        <v>0</v>
      </c>
      <c r="AY384" s="12">
        <f t="shared" si="128"/>
        <v>0</v>
      </c>
      <c r="AZ384" s="12">
        <f t="shared" si="129"/>
        <v>0</v>
      </c>
      <c r="BA384" s="12">
        <f t="shared" si="130"/>
        <v>0</v>
      </c>
      <c r="BB384" s="12">
        <f t="shared" si="131"/>
        <v>0</v>
      </c>
      <c r="BC384" s="12">
        <f t="shared" si="132"/>
        <v>0</v>
      </c>
      <c r="BD384" s="12">
        <f t="shared" si="133"/>
        <v>0</v>
      </c>
      <c r="BE384" s="12">
        <f t="shared" si="134"/>
        <v>0</v>
      </c>
      <c r="BF384" s="12">
        <f t="shared" si="135"/>
        <v>0</v>
      </c>
      <c r="BG384" s="12">
        <f t="shared" si="136"/>
        <v>0</v>
      </c>
      <c r="BH384" s="12">
        <f t="shared" si="137"/>
        <v>0</v>
      </c>
    </row>
    <row r="385" spans="1:60" ht="27.75" customHeight="1">
      <c r="A385" s="45" t="str">
        <f t="shared" si="123"/>
        <v/>
      </c>
      <c r="B385" s="60"/>
      <c r="C385" s="61"/>
      <c r="D385" s="62"/>
      <c r="E385" s="63"/>
      <c r="F385" s="37"/>
      <c r="G385" s="36"/>
      <c r="H385" s="38"/>
      <c r="I385" s="38"/>
      <c r="J385" s="35"/>
      <c r="L385" s="39"/>
      <c r="M385" s="39"/>
      <c r="N385" s="62"/>
      <c r="O385" s="64"/>
      <c r="P385" s="64"/>
      <c r="Q385" s="65"/>
      <c r="R385" s="39"/>
      <c r="S385" s="46"/>
      <c r="T385" s="46"/>
      <c r="U385" s="39"/>
      <c r="V385" s="40"/>
      <c r="W385" s="40"/>
      <c r="X385" s="40"/>
      <c r="Y385" s="12" t="str">
        <f>IFERROR(VLOOKUP($F385,PRM!$G$3:$H$5,2,FALSE),"")</f>
        <v/>
      </c>
      <c r="Z385" s="12" t="str">
        <f>IFERROR(VLOOKUP($G385,PRM!$I$3:$J$5,2,FALSE),"")</f>
        <v/>
      </c>
      <c r="AA385" s="12" t="str">
        <f>IFERROR(VLOOKUP(#REF!,PRM!$K$3:$L$4,2,FALSE),"")</f>
        <v/>
      </c>
      <c r="AB385" s="12" t="str">
        <f>IFERROR(VLOOKUP($N385,PRM!$M$3:$N$50,2,FALSE),"")</f>
        <v/>
      </c>
      <c r="AC385" s="12" t="str">
        <f>IFERROR(VLOOKUP($Z$3&amp;$V385,PRM!$Q$3:$R$31,2,FALSE),"")</f>
        <v/>
      </c>
      <c r="AD385" s="12">
        <f>IFERROR(VLOOKUP($Z$3&amp;$W385,PRM!$X$3:$Y$50,2,FALSE),"")</f>
        <v>0</v>
      </c>
      <c r="AE385" s="12">
        <f>IFERROR(VLOOKUP($Z$3&amp;$X385,PRM!$AC$3:$AD$45,2,FALSE),"")</f>
        <v>0</v>
      </c>
      <c r="AF385" s="12" t="str">
        <f>IFERROR(VLOOKUP($Z$3&amp;$V385,PRM!$Q$3:$T$31,3,FALSE),"")</f>
        <v/>
      </c>
      <c r="AG385" s="12" t="str">
        <f>IFERROR(IF($AF385=0,0,MATCH($Z$3,PRM!$U$3:'PRM'!$U$50,0)),"")</f>
        <v/>
      </c>
      <c r="AH385" s="12" t="str">
        <f>IF($Z$3="","",(IF($AF385=0,0,COUNTIF(PRM!$U$3:'PRM'!$U$50,$Z$3))))</f>
        <v/>
      </c>
      <c r="AI385" s="12" t="str">
        <f>IFERROR(VLOOKUP($Z$3&amp;$V385,PRM!$Q$3:$T$31,4,FALSE),"")</f>
        <v/>
      </c>
      <c r="AJ385" s="12" t="str">
        <f>IFERROR(IF($AI385=0,0,MATCH($Z$3,PRM!$Z$3:'PRM'!$Z$95,0)),"")</f>
        <v/>
      </c>
      <c r="AK385" s="12" t="str">
        <f>IF($Z$3="","",IF($AI385=0,0,COUNTIF(PRM!$Z$3:'PRM'!$Z$95,$Z$3)))</f>
        <v/>
      </c>
      <c r="AL385" s="12">
        <f t="shared" si="124"/>
        <v>0</v>
      </c>
      <c r="AM385" s="12">
        <f t="shared" si="125"/>
        <v>0</v>
      </c>
      <c r="AN385" s="12">
        <f t="shared" si="126"/>
        <v>0</v>
      </c>
      <c r="AO385" s="12">
        <f t="shared" si="127"/>
        <v>0</v>
      </c>
      <c r="AP385" s="12">
        <f t="shared" si="115"/>
        <v>0</v>
      </c>
      <c r="AQ385" s="12">
        <f t="shared" si="116"/>
        <v>0</v>
      </c>
      <c r="AR385" s="12">
        <f t="shared" si="117"/>
        <v>0</v>
      </c>
      <c r="AS385" s="12">
        <f t="shared" si="118"/>
        <v>0</v>
      </c>
      <c r="AT385" s="12">
        <f t="shared" si="119"/>
        <v>0</v>
      </c>
      <c r="AU385" s="12" t="e">
        <f>IF(#REF!&lt;&gt;"",IF(AA385="",1,0),0)</f>
        <v>#REF!</v>
      </c>
      <c r="AV385" s="12">
        <f t="shared" si="120"/>
        <v>0</v>
      </c>
      <c r="AW385" s="12">
        <f t="shared" si="121"/>
        <v>0</v>
      </c>
      <c r="AX385" s="12">
        <f t="shared" si="122"/>
        <v>0</v>
      </c>
      <c r="AY385" s="12">
        <f t="shared" si="128"/>
        <v>0</v>
      </c>
      <c r="AZ385" s="12">
        <f t="shared" si="129"/>
        <v>0</v>
      </c>
      <c r="BA385" s="12">
        <f t="shared" si="130"/>
        <v>0</v>
      </c>
      <c r="BB385" s="12">
        <f t="shared" si="131"/>
        <v>0</v>
      </c>
      <c r="BC385" s="12">
        <f t="shared" si="132"/>
        <v>0</v>
      </c>
      <c r="BD385" s="12">
        <f t="shared" si="133"/>
        <v>0</v>
      </c>
      <c r="BE385" s="12">
        <f t="shared" si="134"/>
        <v>0</v>
      </c>
      <c r="BF385" s="12">
        <f t="shared" si="135"/>
        <v>0</v>
      </c>
      <c r="BG385" s="12">
        <f t="shared" si="136"/>
        <v>0</v>
      </c>
      <c r="BH385" s="12">
        <f t="shared" si="137"/>
        <v>0</v>
      </c>
    </row>
    <row r="386" spans="1:60" ht="27.75" customHeight="1">
      <c r="A386" s="45" t="str">
        <f t="shared" si="123"/>
        <v/>
      </c>
      <c r="B386" s="60"/>
      <c r="C386" s="61"/>
      <c r="D386" s="62"/>
      <c r="E386" s="63"/>
      <c r="F386" s="37"/>
      <c r="G386" s="36"/>
      <c r="H386" s="38"/>
      <c r="I386" s="38"/>
      <c r="J386" s="35"/>
      <c r="L386" s="39"/>
      <c r="M386" s="39"/>
      <c r="N386" s="62"/>
      <c r="O386" s="64"/>
      <c r="P386" s="64"/>
      <c r="Q386" s="65"/>
      <c r="R386" s="39"/>
      <c r="S386" s="46"/>
      <c r="T386" s="46"/>
      <c r="U386" s="39"/>
      <c r="V386" s="40"/>
      <c r="W386" s="40"/>
      <c r="X386" s="40"/>
      <c r="Y386" s="12" t="str">
        <f>IFERROR(VLOOKUP($F386,PRM!$G$3:$H$5,2,FALSE),"")</f>
        <v/>
      </c>
      <c r="Z386" s="12" t="str">
        <f>IFERROR(VLOOKUP($G386,PRM!$I$3:$J$5,2,FALSE),"")</f>
        <v/>
      </c>
      <c r="AA386" s="12" t="str">
        <f>IFERROR(VLOOKUP(#REF!,PRM!$K$3:$L$4,2,FALSE),"")</f>
        <v/>
      </c>
      <c r="AB386" s="12" t="str">
        <f>IFERROR(VLOOKUP($N386,PRM!$M$3:$N$50,2,FALSE),"")</f>
        <v/>
      </c>
      <c r="AC386" s="12" t="str">
        <f>IFERROR(VLOOKUP($Z$3&amp;$V386,PRM!$Q$3:$R$31,2,FALSE),"")</f>
        <v/>
      </c>
      <c r="AD386" s="12">
        <f>IFERROR(VLOOKUP($Z$3&amp;$W386,PRM!$X$3:$Y$50,2,FALSE),"")</f>
        <v>0</v>
      </c>
      <c r="AE386" s="12">
        <f>IFERROR(VLOOKUP($Z$3&amp;$X386,PRM!$AC$3:$AD$45,2,FALSE),"")</f>
        <v>0</v>
      </c>
      <c r="AF386" s="12" t="str">
        <f>IFERROR(VLOOKUP($Z$3&amp;$V386,PRM!$Q$3:$T$31,3,FALSE),"")</f>
        <v/>
      </c>
      <c r="AG386" s="12" t="str">
        <f>IFERROR(IF($AF386=0,0,MATCH($Z$3,PRM!$U$3:'PRM'!$U$50,0)),"")</f>
        <v/>
      </c>
      <c r="AH386" s="12" t="str">
        <f>IF($Z$3="","",(IF($AF386=0,0,COUNTIF(PRM!$U$3:'PRM'!$U$50,$Z$3))))</f>
        <v/>
      </c>
      <c r="AI386" s="12" t="str">
        <f>IFERROR(VLOOKUP($Z$3&amp;$V386,PRM!$Q$3:$T$31,4,FALSE),"")</f>
        <v/>
      </c>
      <c r="AJ386" s="12" t="str">
        <f>IFERROR(IF($AI386=0,0,MATCH($Z$3,PRM!$Z$3:'PRM'!$Z$95,0)),"")</f>
        <v/>
      </c>
      <c r="AK386" s="12" t="str">
        <f>IF($Z$3="","",IF($AI386=0,0,COUNTIF(PRM!$Z$3:'PRM'!$Z$95,$Z$3)))</f>
        <v/>
      </c>
      <c r="AL386" s="12">
        <f t="shared" si="124"/>
        <v>0</v>
      </c>
      <c r="AM386" s="12">
        <f t="shared" si="125"/>
        <v>0</v>
      </c>
      <c r="AN386" s="12">
        <f t="shared" si="126"/>
        <v>0</v>
      </c>
      <c r="AO386" s="12">
        <f t="shared" si="127"/>
        <v>0</v>
      </c>
      <c r="AP386" s="12">
        <f t="shared" si="115"/>
        <v>0</v>
      </c>
      <c r="AQ386" s="12">
        <f t="shared" si="116"/>
        <v>0</v>
      </c>
      <c r="AR386" s="12">
        <f t="shared" si="117"/>
        <v>0</v>
      </c>
      <c r="AS386" s="12">
        <f t="shared" si="118"/>
        <v>0</v>
      </c>
      <c r="AT386" s="12">
        <f t="shared" si="119"/>
        <v>0</v>
      </c>
      <c r="AU386" s="12" t="e">
        <f>IF(#REF!&lt;&gt;"",IF(AA386="",1,0),0)</f>
        <v>#REF!</v>
      </c>
      <c r="AV386" s="12">
        <f t="shared" si="120"/>
        <v>0</v>
      </c>
      <c r="AW386" s="12">
        <f t="shared" si="121"/>
        <v>0</v>
      </c>
      <c r="AX386" s="12">
        <f t="shared" si="122"/>
        <v>0</v>
      </c>
      <c r="AY386" s="12">
        <f t="shared" si="128"/>
        <v>0</v>
      </c>
      <c r="AZ386" s="12">
        <f t="shared" si="129"/>
        <v>0</v>
      </c>
      <c r="BA386" s="12">
        <f t="shared" si="130"/>
        <v>0</v>
      </c>
      <c r="BB386" s="12">
        <f t="shared" si="131"/>
        <v>0</v>
      </c>
      <c r="BC386" s="12">
        <f t="shared" si="132"/>
        <v>0</v>
      </c>
      <c r="BD386" s="12">
        <f t="shared" si="133"/>
        <v>0</v>
      </c>
      <c r="BE386" s="12">
        <f t="shared" si="134"/>
        <v>0</v>
      </c>
      <c r="BF386" s="12">
        <f t="shared" si="135"/>
        <v>0</v>
      </c>
      <c r="BG386" s="12">
        <f t="shared" si="136"/>
        <v>0</v>
      </c>
      <c r="BH386" s="12">
        <f t="shared" si="137"/>
        <v>0</v>
      </c>
    </row>
    <row r="387" spans="1:60" ht="27.75" customHeight="1">
      <c r="A387" s="45" t="str">
        <f t="shared" si="123"/>
        <v/>
      </c>
      <c r="B387" s="60"/>
      <c r="C387" s="61"/>
      <c r="D387" s="62"/>
      <c r="E387" s="63"/>
      <c r="F387" s="37"/>
      <c r="G387" s="36"/>
      <c r="H387" s="38"/>
      <c r="I387" s="38"/>
      <c r="J387" s="35"/>
      <c r="L387" s="39"/>
      <c r="M387" s="39"/>
      <c r="N387" s="62"/>
      <c r="O387" s="64"/>
      <c r="P387" s="64"/>
      <c r="Q387" s="65"/>
      <c r="R387" s="39"/>
      <c r="S387" s="46"/>
      <c r="T387" s="46"/>
      <c r="U387" s="39"/>
      <c r="V387" s="40"/>
      <c r="W387" s="40"/>
      <c r="X387" s="40"/>
      <c r="Y387" s="12" t="str">
        <f>IFERROR(VLOOKUP($F387,PRM!$G$3:$H$5,2,FALSE),"")</f>
        <v/>
      </c>
      <c r="Z387" s="12" t="str">
        <f>IFERROR(VLOOKUP($G387,PRM!$I$3:$J$5,2,FALSE),"")</f>
        <v/>
      </c>
      <c r="AA387" s="12" t="str">
        <f>IFERROR(VLOOKUP(#REF!,PRM!$K$3:$L$4,2,FALSE),"")</f>
        <v/>
      </c>
      <c r="AB387" s="12" t="str">
        <f>IFERROR(VLOOKUP($N387,PRM!$M$3:$N$50,2,FALSE),"")</f>
        <v/>
      </c>
      <c r="AC387" s="12" t="str">
        <f>IFERROR(VLOOKUP($Z$3&amp;$V387,PRM!$Q$3:$R$31,2,FALSE),"")</f>
        <v/>
      </c>
      <c r="AD387" s="12">
        <f>IFERROR(VLOOKUP($Z$3&amp;$W387,PRM!$X$3:$Y$50,2,FALSE),"")</f>
        <v>0</v>
      </c>
      <c r="AE387" s="12">
        <f>IFERROR(VLOOKUP($Z$3&amp;$X387,PRM!$AC$3:$AD$45,2,FALSE),"")</f>
        <v>0</v>
      </c>
      <c r="AF387" s="12" t="str">
        <f>IFERROR(VLOOKUP($Z$3&amp;$V387,PRM!$Q$3:$T$31,3,FALSE),"")</f>
        <v/>
      </c>
      <c r="AG387" s="12" t="str">
        <f>IFERROR(IF($AF387=0,0,MATCH($Z$3,PRM!$U$3:'PRM'!$U$50,0)),"")</f>
        <v/>
      </c>
      <c r="AH387" s="12" t="str">
        <f>IF($Z$3="","",(IF($AF387=0,0,COUNTIF(PRM!$U$3:'PRM'!$U$50,$Z$3))))</f>
        <v/>
      </c>
      <c r="AI387" s="12" t="str">
        <f>IFERROR(VLOOKUP($Z$3&amp;$V387,PRM!$Q$3:$T$31,4,FALSE),"")</f>
        <v/>
      </c>
      <c r="AJ387" s="12" t="str">
        <f>IFERROR(IF($AI387=0,0,MATCH($Z$3,PRM!$Z$3:'PRM'!$Z$95,0)),"")</f>
        <v/>
      </c>
      <c r="AK387" s="12" t="str">
        <f>IF($Z$3="","",IF($AI387=0,0,COUNTIF(PRM!$Z$3:'PRM'!$Z$95,$Z$3)))</f>
        <v/>
      </c>
      <c r="AL387" s="12">
        <f t="shared" si="124"/>
        <v>0</v>
      </c>
      <c r="AM387" s="12">
        <f t="shared" si="125"/>
        <v>0</v>
      </c>
      <c r="AN387" s="12">
        <f t="shared" si="126"/>
        <v>0</v>
      </c>
      <c r="AO387" s="12">
        <f t="shared" si="127"/>
        <v>0</v>
      </c>
      <c r="AP387" s="12">
        <f t="shared" si="115"/>
        <v>0</v>
      </c>
      <c r="AQ387" s="12">
        <f t="shared" si="116"/>
        <v>0</v>
      </c>
      <c r="AR387" s="12">
        <f t="shared" si="117"/>
        <v>0</v>
      </c>
      <c r="AS387" s="12">
        <f t="shared" si="118"/>
        <v>0</v>
      </c>
      <c r="AT387" s="12">
        <f t="shared" si="119"/>
        <v>0</v>
      </c>
      <c r="AU387" s="12" t="e">
        <f>IF(#REF!&lt;&gt;"",IF(AA387="",1,0),0)</f>
        <v>#REF!</v>
      </c>
      <c r="AV387" s="12">
        <f t="shared" si="120"/>
        <v>0</v>
      </c>
      <c r="AW387" s="12">
        <f t="shared" si="121"/>
        <v>0</v>
      </c>
      <c r="AX387" s="12">
        <f t="shared" si="122"/>
        <v>0</v>
      </c>
      <c r="AY387" s="12">
        <f t="shared" si="128"/>
        <v>0</v>
      </c>
      <c r="AZ387" s="12">
        <f t="shared" si="129"/>
        <v>0</v>
      </c>
      <c r="BA387" s="12">
        <f t="shared" si="130"/>
        <v>0</v>
      </c>
      <c r="BB387" s="12">
        <f t="shared" si="131"/>
        <v>0</v>
      </c>
      <c r="BC387" s="12">
        <f t="shared" si="132"/>
        <v>0</v>
      </c>
      <c r="BD387" s="12">
        <f t="shared" si="133"/>
        <v>0</v>
      </c>
      <c r="BE387" s="12">
        <f t="shared" si="134"/>
        <v>0</v>
      </c>
      <c r="BF387" s="12">
        <f t="shared" si="135"/>
        <v>0</v>
      </c>
      <c r="BG387" s="12">
        <f t="shared" si="136"/>
        <v>0</v>
      </c>
      <c r="BH387" s="12">
        <f t="shared" si="137"/>
        <v>0</v>
      </c>
    </row>
    <row r="388" spans="1:60" ht="27.75" customHeight="1">
      <c r="A388" s="45" t="str">
        <f t="shared" si="123"/>
        <v/>
      </c>
      <c r="B388" s="60"/>
      <c r="C388" s="61"/>
      <c r="D388" s="62"/>
      <c r="E388" s="63"/>
      <c r="F388" s="37"/>
      <c r="G388" s="36"/>
      <c r="H388" s="38"/>
      <c r="I388" s="38"/>
      <c r="J388" s="35"/>
      <c r="L388" s="39"/>
      <c r="M388" s="39"/>
      <c r="N388" s="62"/>
      <c r="O388" s="64"/>
      <c r="P388" s="64"/>
      <c r="Q388" s="65"/>
      <c r="R388" s="39"/>
      <c r="S388" s="46"/>
      <c r="T388" s="46"/>
      <c r="U388" s="39"/>
      <c r="V388" s="40"/>
      <c r="W388" s="40"/>
      <c r="X388" s="40"/>
      <c r="Y388" s="12" t="str">
        <f>IFERROR(VLOOKUP($F388,PRM!$G$3:$H$5,2,FALSE),"")</f>
        <v/>
      </c>
      <c r="Z388" s="12" t="str">
        <f>IFERROR(VLOOKUP($G388,PRM!$I$3:$J$5,2,FALSE),"")</f>
        <v/>
      </c>
      <c r="AA388" s="12" t="str">
        <f>IFERROR(VLOOKUP(#REF!,PRM!$K$3:$L$4,2,FALSE),"")</f>
        <v/>
      </c>
      <c r="AB388" s="12" t="str">
        <f>IFERROR(VLOOKUP($N388,PRM!$M$3:$N$50,2,FALSE),"")</f>
        <v/>
      </c>
      <c r="AC388" s="12" t="str">
        <f>IFERROR(VLOOKUP($Z$3&amp;$V388,PRM!$Q$3:$R$31,2,FALSE),"")</f>
        <v/>
      </c>
      <c r="AD388" s="12">
        <f>IFERROR(VLOOKUP($Z$3&amp;$W388,PRM!$X$3:$Y$50,2,FALSE),"")</f>
        <v>0</v>
      </c>
      <c r="AE388" s="12">
        <f>IFERROR(VLOOKUP($Z$3&amp;$X388,PRM!$AC$3:$AD$45,2,FALSE),"")</f>
        <v>0</v>
      </c>
      <c r="AF388" s="12" t="str">
        <f>IFERROR(VLOOKUP($Z$3&amp;$V388,PRM!$Q$3:$T$31,3,FALSE),"")</f>
        <v/>
      </c>
      <c r="AG388" s="12" t="str">
        <f>IFERROR(IF($AF388=0,0,MATCH($Z$3,PRM!$U$3:'PRM'!$U$50,0)),"")</f>
        <v/>
      </c>
      <c r="AH388" s="12" t="str">
        <f>IF($Z$3="","",(IF($AF388=0,0,COUNTIF(PRM!$U$3:'PRM'!$U$50,$Z$3))))</f>
        <v/>
      </c>
      <c r="AI388" s="12" t="str">
        <f>IFERROR(VLOOKUP($Z$3&amp;$V388,PRM!$Q$3:$T$31,4,FALSE),"")</f>
        <v/>
      </c>
      <c r="AJ388" s="12" t="str">
        <f>IFERROR(IF($AI388=0,0,MATCH($Z$3,PRM!$Z$3:'PRM'!$Z$95,0)),"")</f>
        <v/>
      </c>
      <c r="AK388" s="12" t="str">
        <f>IF($Z$3="","",IF($AI388=0,0,COUNTIF(PRM!$Z$3:'PRM'!$Z$95,$Z$3)))</f>
        <v/>
      </c>
      <c r="AL388" s="12">
        <f t="shared" si="124"/>
        <v>0</v>
      </c>
      <c r="AM388" s="12">
        <f t="shared" si="125"/>
        <v>0</v>
      </c>
      <c r="AN388" s="12">
        <f t="shared" si="126"/>
        <v>0</v>
      </c>
      <c r="AO388" s="12">
        <f t="shared" si="127"/>
        <v>0</v>
      </c>
      <c r="AP388" s="12">
        <f t="shared" si="115"/>
        <v>0</v>
      </c>
      <c r="AQ388" s="12">
        <f t="shared" si="116"/>
        <v>0</v>
      </c>
      <c r="AR388" s="12">
        <f t="shared" si="117"/>
        <v>0</v>
      </c>
      <c r="AS388" s="12">
        <f t="shared" si="118"/>
        <v>0</v>
      </c>
      <c r="AT388" s="12">
        <f t="shared" si="119"/>
        <v>0</v>
      </c>
      <c r="AU388" s="12" t="e">
        <f>IF(#REF!&lt;&gt;"",IF(AA388="",1,0),0)</f>
        <v>#REF!</v>
      </c>
      <c r="AV388" s="12">
        <f t="shared" si="120"/>
        <v>0</v>
      </c>
      <c r="AW388" s="12">
        <f t="shared" si="121"/>
        <v>0</v>
      </c>
      <c r="AX388" s="12">
        <f t="shared" si="122"/>
        <v>0</v>
      </c>
      <c r="AY388" s="12">
        <f t="shared" si="128"/>
        <v>0</v>
      </c>
      <c r="AZ388" s="12">
        <f t="shared" si="129"/>
        <v>0</v>
      </c>
      <c r="BA388" s="12">
        <f t="shared" si="130"/>
        <v>0</v>
      </c>
      <c r="BB388" s="12">
        <f t="shared" si="131"/>
        <v>0</v>
      </c>
      <c r="BC388" s="12">
        <f t="shared" si="132"/>
        <v>0</v>
      </c>
      <c r="BD388" s="12">
        <f t="shared" si="133"/>
        <v>0</v>
      </c>
      <c r="BE388" s="12">
        <f t="shared" si="134"/>
        <v>0</v>
      </c>
      <c r="BF388" s="12">
        <f t="shared" si="135"/>
        <v>0</v>
      </c>
      <c r="BG388" s="12">
        <f t="shared" si="136"/>
        <v>0</v>
      </c>
      <c r="BH388" s="12">
        <f t="shared" si="137"/>
        <v>0</v>
      </c>
    </row>
    <row r="389" spans="1:60" ht="27.75" customHeight="1">
      <c r="A389" s="45" t="str">
        <f t="shared" si="123"/>
        <v/>
      </c>
      <c r="B389" s="60"/>
      <c r="C389" s="61"/>
      <c r="D389" s="62"/>
      <c r="E389" s="63"/>
      <c r="F389" s="37"/>
      <c r="G389" s="36"/>
      <c r="H389" s="38"/>
      <c r="I389" s="38"/>
      <c r="J389" s="35"/>
      <c r="L389" s="39"/>
      <c r="M389" s="39"/>
      <c r="N389" s="62"/>
      <c r="O389" s="64"/>
      <c r="P389" s="64"/>
      <c r="Q389" s="65"/>
      <c r="R389" s="39"/>
      <c r="S389" s="46"/>
      <c r="T389" s="46"/>
      <c r="U389" s="39"/>
      <c r="V389" s="40"/>
      <c r="W389" s="40"/>
      <c r="X389" s="40"/>
      <c r="Y389" s="12" t="str">
        <f>IFERROR(VLOOKUP($F389,PRM!$G$3:$H$5,2,FALSE),"")</f>
        <v/>
      </c>
      <c r="Z389" s="12" t="str">
        <f>IFERROR(VLOOKUP($G389,PRM!$I$3:$J$5,2,FALSE),"")</f>
        <v/>
      </c>
      <c r="AA389" s="12" t="str">
        <f>IFERROR(VLOOKUP(#REF!,PRM!$K$3:$L$4,2,FALSE),"")</f>
        <v/>
      </c>
      <c r="AB389" s="12" t="str">
        <f>IFERROR(VLOOKUP($N389,PRM!$M$3:$N$50,2,FALSE),"")</f>
        <v/>
      </c>
      <c r="AC389" s="12" t="str">
        <f>IFERROR(VLOOKUP($Z$3&amp;$V389,PRM!$Q$3:$R$31,2,FALSE),"")</f>
        <v/>
      </c>
      <c r="AD389" s="12">
        <f>IFERROR(VLOOKUP($Z$3&amp;$W389,PRM!$X$3:$Y$50,2,FALSE),"")</f>
        <v>0</v>
      </c>
      <c r="AE389" s="12">
        <f>IFERROR(VLOOKUP($Z$3&amp;$X389,PRM!$AC$3:$AD$45,2,FALSE),"")</f>
        <v>0</v>
      </c>
      <c r="AF389" s="12" t="str">
        <f>IFERROR(VLOOKUP($Z$3&amp;$V389,PRM!$Q$3:$T$31,3,FALSE),"")</f>
        <v/>
      </c>
      <c r="AG389" s="12" t="str">
        <f>IFERROR(IF($AF389=0,0,MATCH($Z$3,PRM!$U$3:'PRM'!$U$50,0)),"")</f>
        <v/>
      </c>
      <c r="AH389" s="12" t="str">
        <f>IF($Z$3="","",(IF($AF389=0,0,COUNTIF(PRM!$U$3:'PRM'!$U$50,$Z$3))))</f>
        <v/>
      </c>
      <c r="AI389" s="12" t="str">
        <f>IFERROR(VLOOKUP($Z$3&amp;$V389,PRM!$Q$3:$T$31,4,FALSE),"")</f>
        <v/>
      </c>
      <c r="AJ389" s="12" t="str">
        <f>IFERROR(IF($AI389=0,0,MATCH($Z$3,PRM!$Z$3:'PRM'!$Z$95,0)),"")</f>
        <v/>
      </c>
      <c r="AK389" s="12" t="str">
        <f>IF($Z$3="","",IF($AI389=0,0,COUNTIF(PRM!$Z$3:'PRM'!$Z$95,$Z$3)))</f>
        <v/>
      </c>
      <c r="AL389" s="12">
        <f t="shared" si="124"/>
        <v>0</v>
      </c>
      <c r="AM389" s="12">
        <f t="shared" si="125"/>
        <v>0</v>
      </c>
      <c r="AN389" s="12">
        <f t="shared" si="126"/>
        <v>0</v>
      </c>
      <c r="AO389" s="12">
        <f t="shared" si="127"/>
        <v>0</v>
      </c>
      <c r="AP389" s="12">
        <f t="shared" si="115"/>
        <v>0</v>
      </c>
      <c r="AQ389" s="12">
        <f t="shared" si="116"/>
        <v>0</v>
      </c>
      <c r="AR389" s="12">
        <f t="shared" si="117"/>
        <v>0</v>
      </c>
      <c r="AS389" s="12">
        <f t="shared" si="118"/>
        <v>0</v>
      </c>
      <c r="AT389" s="12">
        <f t="shared" si="119"/>
        <v>0</v>
      </c>
      <c r="AU389" s="12" t="e">
        <f>IF(#REF!&lt;&gt;"",IF(AA389="",1,0),0)</f>
        <v>#REF!</v>
      </c>
      <c r="AV389" s="12">
        <f t="shared" si="120"/>
        <v>0</v>
      </c>
      <c r="AW389" s="12">
        <f t="shared" si="121"/>
        <v>0</v>
      </c>
      <c r="AX389" s="12">
        <f t="shared" si="122"/>
        <v>0</v>
      </c>
      <c r="AY389" s="12">
        <f t="shared" si="128"/>
        <v>0</v>
      </c>
      <c r="AZ389" s="12">
        <f t="shared" si="129"/>
        <v>0</v>
      </c>
      <c r="BA389" s="12">
        <f t="shared" si="130"/>
        <v>0</v>
      </c>
      <c r="BB389" s="12">
        <f t="shared" si="131"/>
        <v>0</v>
      </c>
      <c r="BC389" s="12">
        <f t="shared" si="132"/>
        <v>0</v>
      </c>
      <c r="BD389" s="12">
        <f t="shared" si="133"/>
        <v>0</v>
      </c>
      <c r="BE389" s="12">
        <f t="shared" si="134"/>
        <v>0</v>
      </c>
      <c r="BF389" s="12">
        <f t="shared" si="135"/>
        <v>0</v>
      </c>
      <c r="BG389" s="12">
        <f t="shared" si="136"/>
        <v>0</v>
      </c>
      <c r="BH389" s="12">
        <f t="shared" si="137"/>
        <v>0</v>
      </c>
    </row>
    <row r="390" spans="1:60" ht="27.75" customHeight="1">
      <c r="A390" s="45" t="str">
        <f t="shared" si="123"/>
        <v/>
      </c>
      <c r="B390" s="60"/>
      <c r="C390" s="61"/>
      <c r="D390" s="62"/>
      <c r="E390" s="63"/>
      <c r="F390" s="37"/>
      <c r="G390" s="36"/>
      <c r="H390" s="38"/>
      <c r="I390" s="38"/>
      <c r="J390" s="35"/>
      <c r="L390" s="39"/>
      <c r="M390" s="39"/>
      <c r="N390" s="62"/>
      <c r="O390" s="64"/>
      <c r="P390" s="64"/>
      <c r="Q390" s="65"/>
      <c r="R390" s="39"/>
      <c r="S390" s="46"/>
      <c r="T390" s="46"/>
      <c r="U390" s="39"/>
      <c r="V390" s="40"/>
      <c r="W390" s="40"/>
      <c r="X390" s="40"/>
      <c r="Y390" s="12" t="str">
        <f>IFERROR(VLOOKUP($F390,PRM!$G$3:$H$5,2,FALSE),"")</f>
        <v/>
      </c>
      <c r="Z390" s="12" t="str">
        <f>IFERROR(VLOOKUP($G390,PRM!$I$3:$J$5,2,FALSE),"")</f>
        <v/>
      </c>
      <c r="AA390" s="12" t="str">
        <f>IFERROR(VLOOKUP(#REF!,PRM!$K$3:$L$4,2,FALSE),"")</f>
        <v/>
      </c>
      <c r="AB390" s="12" t="str">
        <f>IFERROR(VLOOKUP($N390,PRM!$M$3:$N$50,2,FALSE),"")</f>
        <v/>
      </c>
      <c r="AC390" s="12" t="str">
        <f>IFERROR(VLOOKUP($Z$3&amp;$V390,PRM!$Q$3:$R$31,2,FALSE),"")</f>
        <v/>
      </c>
      <c r="AD390" s="12">
        <f>IFERROR(VLOOKUP($Z$3&amp;$W390,PRM!$X$3:$Y$50,2,FALSE),"")</f>
        <v>0</v>
      </c>
      <c r="AE390" s="12">
        <f>IFERROR(VLOOKUP($Z$3&amp;$X390,PRM!$AC$3:$AD$45,2,FALSE),"")</f>
        <v>0</v>
      </c>
      <c r="AF390" s="12" t="str">
        <f>IFERROR(VLOOKUP($Z$3&amp;$V390,PRM!$Q$3:$T$31,3,FALSE),"")</f>
        <v/>
      </c>
      <c r="AG390" s="12" t="str">
        <f>IFERROR(IF($AF390=0,0,MATCH($Z$3,PRM!$U$3:'PRM'!$U$50,0)),"")</f>
        <v/>
      </c>
      <c r="AH390" s="12" t="str">
        <f>IF($Z$3="","",(IF($AF390=0,0,COUNTIF(PRM!$U$3:'PRM'!$U$50,$Z$3))))</f>
        <v/>
      </c>
      <c r="AI390" s="12" t="str">
        <f>IFERROR(VLOOKUP($Z$3&amp;$V390,PRM!$Q$3:$T$31,4,FALSE),"")</f>
        <v/>
      </c>
      <c r="AJ390" s="12" t="str">
        <f>IFERROR(IF($AI390=0,0,MATCH($Z$3,PRM!$Z$3:'PRM'!$Z$95,0)),"")</f>
        <v/>
      </c>
      <c r="AK390" s="12" t="str">
        <f>IF($Z$3="","",IF($AI390=0,0,COUNTIF(PRM!$Z$3:'PRM'!$Z$95,$Z$3)))</f>
        <v/>
      </c>
      <c r="AL390" s="12">
        <f t="shared" si="124"/>
        <v>0</v>
      </c>
      <c r="AM390" s="12">
        <f t="shared" si="125"/>
        <v>0</v>
      </c>
      <c r="AN390" s="12">
        <f t="shared" si="126"/>
        <v>0</v>
      </c>
      <c r="AO390" s="12">
        <f t="shared" si="127"/>
        <v>0</v>
      </c>
      <c r="AP390" s="12">
        <f t="shared" si="115"/>
        <v>0</v>
      </c>
      <c r="AQ390" s="12">
        <f t="shared" si="116"/>
        <v>0</v>
      </c>
      <c r="AR390" s="12">
        <f t="shared" si="117"/>
        <v>0</v>
      </c>
      <c r="AS390" s="12">
        <f t="shared" si="118"/>
        <v>0</v>
      </c>
      <c r="AT390" s="12">
        <f t="shared" si="119"/>
        <v>0</v>
      </c>
      <c r="AU390" s="12" t="e">
        <f>IF(#REF!&lt;&gt;"",IF(AA390="",1,0),0)</f>
        <v>#REF!</v>
      </c>
      <c r="AV390" s="12">
        <f t="shared" si="120"/>
        <v>0</v>
      </c>
      <c r="AW390" s="12">
        <f t="shared" si="121"/>
        <v>0</v>
      </c>
      <c r="AX390" s="12">
        <f t="shared" si="122"/>
        <v>0</v>
      </c>
      <c r="AY390" s="12">
        <f t="shared" si="128"/>
        <v>0</v>
      </c>
      <c r="AZ390" s="12">
        <f t="shared" si="129"/>
        <v>0</v>
      </c>
      <c r="BA390" s="12">
        <f t="shared" si="130"/>
        <v>0</v>
      </c>
      <c r="BB390" s="12">
        <f t="shared" si="131"/>
        <v>0</v>
      </c>
      <c r="BC390" s="12">
        <f t="shared" si="132"/>
        <v>0</v>
      </c>
      <c r="BD390" s="12">
        <f t="shared" si="133"/>
        <v>0</v>
      </c>
      <c r="BE390" s="12">
        <f t="shared" si="134"/>
        <v>0</v>
      </c>
      <c r="BF390" s="12">
        <f t="shared" si="135"/>
        <v>0</v>
      </c>
      <c r="BG390" s="12">
        <f t="shared" si="136"/>
        <v>0</v>
      </c>
      <c r="BH390" s="12">
        <f t="shared" si="137"/>
        <v>0</v>
      </c>
    </row>
    <row r="391" spans="1:60" ht="27.75" customHeight="1">
      <c r="A391" s="45" t="str">
        <f t="shared" si="123"/>
        <v/>
      </c>
      <c r="B391" s="60"/>
      <c r="C391" s="61"/>
      <c r="D391" s="62"/>
      <c r="E391" s="63"/>
      <c r="F391" s="37"/>
      <c r="G391" s="36"/>
      <c r="H391" s="38"/>
      <c r="I391" s="38"/>
      <c r="J391" s="35"/>
      <c r="L391" s="39"/>
      <c r="M391" s="39"/>
      <c r="N391" s="62"/>
      <c r="O391" s="64"/>
      <c r="P391" s="64"/>
      <c r="Q391" s="65"/>
      <c r="R391" s="39"/>
      <c r="S391" s="46"/>
      <c r="T391" s="46"/>
      <c r="U391" s="39"/>
      <c r="V391" s="40"/>
      <c r="W391" s="40"/>
      <c r="X391" s="40"/>
      <c r="Y391" s="12" t="str">
        <f>IFERROR(VLOOKUP($F391,PRM!$G$3:$H$5,2,FALSE),"")</f>
        <v/>
      </c>
      <c r="Z391" s="12" t="str">
        <f>IFERROR(VLOOKUP($G391,PRM!$I$3:$J$5,2,FALSE),"")</f>
        <v/>
      </c>
      <c r="AA391" s="12" t="str">
        <f>IFERROR(VLOOKUP(#REF!,PRM!$K$3:$L$4,2,FALSE),"")</f>
        <v/>
      </c>
      <c r="AB391" s="12" t="str">
        <f>IFERROR(VLOOKUP($N391,PRM!$M$3:$N$50,2,FALSE),"")</f>
        <v/>
      </c>
      <c r="AC391" s="12" t="str">
        <f>IFERROR(VLOOKUP($Z$3&amp;$V391,PRM!$Q$3:$R$31,2,FALSE),"")</f>
        <v/>
      </c>
      <c r="AD391" s="12">
        <f>IFERROR(VLOOKUP($Z$3&amp;$W391,PRM!$X$3:$Y$50,2,FALSE),"")</f>
        <v>0</v>
      </c>
      <c r="AE391" s="12">
        <f>IFERROR(VLOOKUP($Z$3&amp;$X391,PRM!$AC$3:$AD$45,2,FALSE),"")</f>
        <v>0</v>
      </c>
      <c r="AF391" s="12" t="str">
        <f>IFERROR(VLOOKUP($Z$3&amp;$V391,PRM!$Q$3:$T$31,3,FALSE),"")</f>
        <v/>
      </c>
      <c r="AG391" s="12" t="str">
        <f>IFERROR(IF($AF391=0,0,MATCH($Z$3,PRM!$U$3:'PRM'!$U$50,0)),"")</f>
        <v/>
      </c>
      <c r="AH391" s="12" t="str">
        <f>IF($Z$3="","",(IF($AF391=0,0,COUNTIF(PRM!$U$3:'PRM'!$U$50,$Z$3))))</f>
        <v/>
      </c>
      <c r="AI391" s="12" t="str">
        <f>IFERROR(VLOOKUP($Z$3&amp;$V391,PRM!$Q$3:$T$31,4,FALSE),"")</f>
        <v/>
      </c>
      <c r="AJ391" s="12" t="str">
        <f>IFERROR(IF($AI391=0,0,MATCH($Z$3,PRM!$Z$3:'PRM'!$Z$95,0)),"")</f>
        <v/>
      </c>
      <c r="AK391" s="12" t="str">
        <f>IF($Z$3="","",IF($AI391=0,0,COUNTIF(PRM!$Z$3:'PRM'!$Z$95,$Z$3)))</f>
        <v/>
      </c>
      <c r="AL391" s="12">
        <f t="shared" si="124"/>
        <v>0</v>
      </c>
      <c r="AM391" s="12">
        <f t="shared" si="125"/>
        <v>0</v>
      </c>
      <c r="AN391" s="12">
        <f t="shared" si="126"/>
        <v>0</v>
      </c>
      <c r="AO391" s="12">
        <f t="shared" si="127"/>
        <v>0</v>
      </c>
      <c r="AP391" s="12">
        <f t="shared" si="115"/>
        <v>0</v>
      </c>
      <c r="AQ391" s="12">
        <f t="shared" si="116"/>
        <v>0</v>
      </c>
      <c r="AR391" s="12">
        <f t="shared" si="117"/>
        <v>0</v>
      </c>
      <c r="AS391" s="12">
        <f t="shared" si="118"/>
        <v>0</v>
      </c>
      <c r="AT391" s="12">
        <f t="shared" si="119"/>
        <v>0</v>
      </c>
      <c r="AU391" s="12" t="e">
        <f>IF(#REF!&lt;&gt;"",IF(AA391="",1,0),0)</f>
        <v>#REF!</v>
      </c>
      <c r="AV391" s="12">
        <f t="shared" si="120"/>
        <v>0</v>
      </c>
      <c r="AW391" s="12">
        <f t="shared" si="121"/>
        <v>0</v>
      </c>
      <c r="AX391" s="12">
        <f t="shared" si="122"/>
        <v>0</v>
      </c>
      <c r="AY391" s="12">
        <f t="shared" si="128"/>
        <v>0</v>
      </c>
      <c r="AZ391" s="12">
        <f t="shared" si="129"/>
        <v>0</v>
      </c>
      <c r="BA391" s="12">
        <f t="shared" si="130"/>
        <v>0</v>
      </c>
      <c r="BB391" s="12">
        <f t="shared" si="131"/>
        <v>0</v>
      </c>
      <c r="BC391" s="12">
        <f t="shared" si="132"/>
        <v>0</v>
      </c>
      <c r="BD391" s="12">
        <f t="shared" si="133"/>
        <v>0</v>
      </c>
      <c r="BE391" s="12">
        <f t="shared" si="134"/>
        <v>0</v>
      </c>
      <c r="BF391" s="12">
        <f t="shared" si="135"/>
        <v>0</v>
      </c>
      <c r="BG391" s="12">
        <f t="shared" si="136"/>
        <v>0</v>
      </c>
      <c r="BH391" s="12">
        <f t="shared" si="137"/>
        <v>0</v>
      </c>
    </row>
    <row r="392" spans="1:60" ht="27.75" customHeight="1">
      <c r="A392" s="45" t="str">
        <f t="shared" si="123"/>
        <v/>
      </c>
      <c r="B392" s="60"/>
      <c r="C392" s="61"/>
      <c r="D392" s="62"/>
      <c r="E392" s="63"/>
      <c r="F392" s="37"/>
      <c r="G392" s="36"/>
      <c r="H392" s="38"/>
      <c r="I392" s="38"/>
      <c r="J392" s="35"/>
      <c r="L392" s="39"/>
      <c r="M392" s="39"/>
      <c r="N392" s="62"/>
      <c r="O392" s="64"/>
      <c r="P392" s="64"/>
      <c r="Q392" s="65"/>
      <c r="R392" s="39"/>
      <c r="S392" s="46"/>
      <c r="T392" s="46"/>
      <c r="U392" s="39"/>
      <c r="V392" s="40"/>
      <c r="W392" s="40"/>
      <c r="X392" s="40"/>
      <c r="Y392" s="12" t="str">
        <f>IFERROR(VLOOKUP($F392,PRM!$G$3:$H$5,2,FALSE),"")</f>
        <v/>
      </c>
      <c r="Z392" s="12" t="str">
        <f>IFERROR(VLOOKUP($G392,PRM!$I$3:$J$5,2,FALSE),"")</f>
        <v/>
      </c>
      <c r="AA392" s="12" t="str">
        <f>IFERROR(VLOOKUP(#REF!,PRM!$K$3:$L$4,2,FALSE),"")</f>
        <v/>
      </c>
      <c r="AB392" s="12" t="str">
        <f>IFERROR(VLOOKUP($N392,PRM!$M$3:$N$50,2,FALSE),"")</f>
        <v/>
      </c>
      <c r="AC392" s="12" t="str">
        <f>IFERROR(VLOOKUP($Z$3&amp;$V392,PRM!$Q$3:$R$31,2,FALSE),"")</f>
        <v/>
      </c>
      <c r="AD392" s="12">
        <f>IFERROR(VLOOKUP($Z$3&amp;$W392,PRM!$X$3:$Y$50,2,FALSE),"")</f>
        <v>0</v>
      </c>
      <c r="AE392" s="12">
        <f>IFERROR(VLOOKUP($Z$3&amp;$X392,PRM!$AC$3:$AD$45,2,FALSE),"")</f>
        <v>0</v>
      </c>
      <c r="AF392" s="12" t="str">
        <f>IFERROR(VLOOKUP($Z$3&amp;$V392,PRM!$Q$3:$T$31,3,FALSE),"")</f>
        <v/>
      </c>
      <c r="AG392" s="12" t="str">
        <f>IFERROR(IF($AF392=0,0,MATCH($Z$3,PRM!$U$3:'PRM'!$U$50,0)),"")</f>
        <v/>
      </c>
      <c r="AH392" s="12" t="str">
        <f>IF($Z$3="","",(IF($AF392=0,0,COUNTIF(PRM!$U$3:'PRM'!$U$50,$Z$3))))</f>
        <v/>
      </c>
      <c r="AI392" s="12" t="str">
        <f>IFERROR(VLOOKUP($Z$3&amp;$V392,PRM!$Q$3:$T$31,4,FALSE),"")</f>
        <v/>
      </c>
      <c r="AJ392" s="12" t="str">
        <f>IFERROR(IF($AI392=0,0,MATCH($Z$3,PRM!$Z$3:'PRM'!$Z$95,0)),"")</f>
        <v/>
      </c>
      <c r="AK392" s="12" t="str">
        <f>IF($Z$3="","",IF($AI392=0,0,COUNTIF(PRM!$Z$3:'PRM'!$Z$95,$Z$3)))</f>
        <v/>
      </c>
      <c r="AL392" s="12">
        <f t="shared" si="124"/>
        <v>0</v>
      </c>
      <c r="AM392" s="12">
        <f t="shared" si="125"/>
        <v>0</v>
      </c>
      <c r="AN392" s="12">
        <f t="shared" si="126"/>
        <v>0</v>
      </c>
      <c r="AO392" s="12">
        <f t="shared" si="127"/>
        <v>0</v>
      </c>
      <c r="AP392" s="12">
        <f t="shared" si="115"/>
        <v>0</v>
      </c>
      <c r="AQ392" s="12">
        <f t="shared" si="116"/>
        <v>0</v>
      </c>
      <c r="AR392" s="12">
        <f t="shared" si="117"/>
        <v>0</v>
      </c>
      <c r="AS392" s="12">
        <f t="shared" si="118"/>
        <v>0</v>
      </c>
      <c r="AT392" s="12">
        <f t="shared" si="119"/>
        <v>0</v>
      </c>
      <c r="AU392" s="12" t="e">
        <f>IF(#REF!&lt;&gt;"",IF(AA392="",1,0),0)</f>
        <v>#REF!</v>
      </c>
      <c r="AV392" s="12">
        <f t="shared" si="120"/>
        <v>0</v>
      </c>
      <c r="AW392" s="12">
        <f t="shared" si="121"/>
        <v>0</v>
      </c>
      <c r="AX392" s="12">
        <f t="shared" si="122"/>
        <v>0</v>
      </c>
      <c r="AY392" s="12">
        <f t="shared" si="128"/>
        <v>0</v>
      </c>
      <c r="AZ392" s="12">
        <f t="shared" si="129"/>
        <v>0</v>
      </c>
      <c r="BA392" s="12">
        <f t="shared" si="130"/>
        <v>0</v>
      </c>
      <c r="BB392" s="12">
        <f t="shared" si="131"/>
        <v>0</v>
      </c>
      <c r="BC392" s="12">
        <f t="shared" si="132"/>
        <v>0</v>
      </c>
      <c r="BD392" s="12">
        <f t="shared" si="133"/>
        <v>0</v>
      </c>
      <c r="BE392" s="12">
        <f t="shared" si="134"/>
        <v>0</v>
      </c>
      <c r="BF392" s="12">
        <f t="shared" si="135"/>
        <v>0</v>
      </c>
      <c r="BG392" s="12">
        <f t="shared" si="136"/>
        <v>0</v>
      </c>
      <c r="BH392" s="12">
        <f t="shared" si="137"/>
        <v>0</v>
      </c>
    </row>
    <row r="393" spans="1:60" ht="27.75" customHeight="1">
      <c r="A393" s="45" t="str">
        <f t="shared" si="123"/>
        <v/>
      </c>
      <c r="B393" s="60"/>
      <c r="C393" s="61"/>
      <c r="D393" s="62"/>
      <c r="E393" s="63"/>
      <c r="F393" s="37"/>
      <c r="G393" s="36"/>
      <c r="H393" s="38"/>
      <c r="I393" s="38"/>
      <c r="J393" s="35"/>
      <c r="L393" s="39"/>
      <c r="M393" s="39"/>
      <c r="N393" s="62"/>
      <c r="O393" s="64"/>
      <c r="P393" s="64"/>
      <c r="Q393" s="65"/>
      <c r="R393" s="39"/>
      <c r="S393" s="46"/>
      <c r="T393" s="46"/>
      <c r="U393" s="39"/>
      <c r="V393" s="40"/>
      <c r="W393" s="40"/>
      <c r="X393" s="40"/>
      <c r="Y393" s="12" t="str">
        <f>IFERROR(VLOOKUP($F393,PRM!$G$3:$H$5,2,FALSE),"")</f>
        <v/>
      </c>
      <c r="Z393" s="12" t="str">
        <f>IFERROR(VLOOKUP($G393,PRM!$I$3:$J$5,2,FALSE),"")</f>
        <v/>
      </c>
      <c r="AA393" s="12" t="str">
        <f>IFERROR(VLOOKUP(#REF!,PRM!$K$3:$L$4,2,FALSE),"")</f>
        <v/>
      </c>
      <c r="AB393" s="12" t="str">
        <f>IFERROR(VLOOKUP($N393,PRM!$M$3:$N$50,2,FALSE),"")</f>
        <v/>
      </c>
      <c r="AC393" s="12" t="str">
        <f>IFERROR(VLOOKUP($Z$3&amp;$V393,PRM!$Q$3:$R$31,2,FALSE),"")</f>
        <v/>
      </c>
      <c r="AD393" s="12">
        <f>IFERROR(VLOOKUP($Z$3&amp;$W393,PRM!$X$3:$Y$50,2,FALSE),"")</f>
        <v>0</v>
      </c>
      <c r="AE393" s="12">
        <f>IFERROR(VLOOKUP($Z$3&amp;$X393,PRM!$AC$3:$AD$45,2,FALSE),"")</f>
        <v>0</v>
      </c>
      <c r="AF393" s="12" t="str">
        <f>IFERROR(VLOOKUP($Z$3&amp;$V393,PRM!$Q$3:$T$31,3,FALSE),"")</f>
        <v/>
      </c>
      <c r="AG393" s="12" t="str">
        <f>IFERROR(IF($AF393=0,0,MATCH($Z$3,PRM!$U$3:'PRM'!$U$50,0)),"")</f>
        <v/>
      </c>
      <c r="AH393" s="12" t="str">
        <f>IF($Z$3="","",(IF($AF393=0,0,COUNTIF(PRM!$U$3:'PRM'!$U$50,$Z$3))))</f>
        <v/>
      </c>
      <c r="AI393" s="12" t="str">
        <f>IFERROR(VLOOKUP($Z$3&amp;$V393,PRM!$Q$3:$T$31,4,FALSE),"")</f>
        <v/>
      </c>
      <c r="AJ393" s="12" t="str">
        <f>IFERROR(IF($AI393=0,0,MATCH($Z$3,PRM!$Z$3:'PRM'!$Z$95,0)),"")</f>
        <v/>
      </c>
      <c r="AK393" s="12" t="str">
        <f>IF($Z$3="","",IF($AI393=0,0,COUNTIF(PRM!$Z$3:'PRM'!$Z$95,$Z$3)))</f>
        <v/>
      </c>
      <c r="AL393" s="12">
        <f t="shared" si="124"/>
        <v>0</v>
      </c>
      <c r="AM393" s="12">
        <f t="shared" si="125"/>
        <v>0</v>
      </c>
      <c r="AN393" s="12">
        <f t="shared" si="126"/>
        <v>0</v>
      </c>
      <c r="AO393" s="12">
        <f t="shared" si="127"/>
        <v>0</v>
      </c>
      <c r="AP393" s="12">
        <f t="shared" si="115"/>
        <v>0</v>
      </c>
      <c r="AQ393" s="12">
        <f t="shared" si="116"/>
        <v>0</v>
      </c>
      <c r="AR393" s="12">
        <f t="shared" si="117"/>
        <v>0</v>
      </c>
      <c r="AS393" s="12">
        <f t="shared" si="118"/>
        <v>0</v>
      </c>
      <c r="AT393" s="12">
        <f t="shared" si="119"/>
        <v>0</v>
      </c>
      <c r="AU393" s="12" t="e">
        <f>IF(#REF!&lt;&gt;"",IF(AA393="",1,0),0)</f>
        <v>#REF!</v>
      </c>
      <c r="AV393" s="12">
        <f t="shared" si="120"/>
        <v>0</v>
      </c>
      <c r="AW393" s="12">
        <f t="shared" si="121"/>
        <v>0</v>
      </c>
      <c r="AX393" s="12">
        <f t="shared" si="122"/>
        <v>0</v>
      </c>
      <c r="AY393" s="12">
        <f t="shared" si="128"/>
        <v>0</v>
      </c>
      <c r="AZ393" s="12">
        <f t="shared" si="129"/>
        <v>0</v>
      </c>
      <c r="BA393" s="12">
        <f t="shared" si="130"/>
        <v>0</v>
      </c>
      <c r="BB393" s="12">
        <f t="shared" si="131"/>
        <v>0</v>
      </c>
      <c r="BC393" s="12">
        <f t="shared" si="132"/>
        <v>0</v>
      </c>
      <c r="BD393" s="12">
        <f t="shared" si="133"/>
        <v>0</v>
      </c>
      <c r="BE393" s="12">
        <f t="shared" si="134"/>
        <v>0</v>
      </c>
      <c r="BF393" s="12">
        <f t="shared" si="135"/>
        <v>0</v>
      </c>
      <c r="BG393" s="12">
        <f t="shared" si="136"/>
        <v>0</v>
      </c>
      <c r="BH393" s="12">
        <f t="shared" si="137"/>
        <v>0</v>
      </c>
    </row>
    <row r="394" spans="1:60" ht="27.75" customHeight="1">
      <c r="A394" s="45" t="str">
        <f t="shared" si="123"/>
        <v/>
      </c>
      <c r="B394" s="60"/>
      <c r="C394" s="61"/>
      <c r="D394" s="62"/>
      <c r="E394" s="63"/>
      <c r="F394" s="37"/>
      <c r="G394" s="36"/>
      <c r="H394" s="38"/>
      <c r="I394" s="38"/>
      <c r="J394" s="35"/>
      <c r="L394" s="39"/>
      <c r="M394" s="39"/>
      <c r="N394" s="62"/>
      <c r="O394" s="64"/>
      <c r="P394" s="64"/>
      <c r="Q394" s="65"/>
      <c r="R394" s="39"/>
      <c r="S394" s="46"/>
      <c r="T394" s="46"/>
      <c r="U394" s="39"/>
      <c r="V394" s="40"/>
      <c r="W394" s="40"/>
      <c r="X394" s="40"/>
      <c r="Y394" s="12" t="str">
        <f>IFERROR(VLOOKUP($F394,PRM!$G$3:$H$5,2,FALSE),"")</f>
        <v/>
      </c>
      <c r="Z394" s="12" t="str">
        <f>IFERROR(VLOOKUP($G394,PRM!$I$3:$J$5,2,FALSE),"")</f>
        <v/>
      </c>
      <c r="AA394" s="12" t="str">
        <f>IFERROR(VLOOKUP(#REF!,PRM!$K$3:$L$4,2,FALSE),"")</f>
        <v/>
      </c>
      <c r="AB394" s="12" t="str">
        <f>IFERROR(VLOOKUP($N394,PRM!$M$3:$N$50,2,FALSE),"")</f>
        <v/>
      </c>
      <c r="AC394" s="12" t="str">
        <f>IFERROR(VLOOKUP($Z$3&amp;$V394,PRM!$Q$3:$R$31,2,FALSE),"")</f>
        <v/>
      </c>
      <c r="AD394" s="12">
        <f>IFERROR(VLOOKUP($Z$3&amp;$W394,PRM!$X$3:$Y$50,2,FALSE),"")</f>
        <v>0</v>
      </c>
      <c r="AE394" s="12">
        <f>IFERROR(VLOOKUP($Z$3&amp;$X394,PRM!$AC$3:$AD$45,2,FALSE),"")</f>
        <v>0</v>
      </c>
      <c r="AF394" s="12" t="str">
        <f>IFERROR(VLOOKUP($Z$3&amp;$V394,PRM!$Q$3:$T$31,3,FALSE),"")</f>
        <v/>
      </c>
      <c r="AG394" s="12" t="str">
        <f>IFERROR(IF($AF394=0,0,MATCH($Z$3,PRM!$U$3:'PRM'!$U$50,0)),"")</f>
        <v/>
      </c>
      <c r="AH394" s="12" t="str">
        <f>IF($Z$3="","",(IF($AF394=0,0,COUNTIF(PRM!$U$3:'PRM'!$U$50,$Z$3))))</f>
        <v/>
      </c>
      <c r="AI394" s="12" t="str">
        <f>IFERROR(VLOOKUP($Z$3&amp;$V394,PRM!$Q$3:$T$31,4,FALSE),"")</f>
        <v/>
      </c>
      <c r="AJ394" s="12" t="str">
        <f>IFERROR(IF($AI394=0,0,MATCH($Z$3,PRM!$Z$3:'PRM'!$Z$95,0)),"")</f>
        <v/>
      </c>
      <c r="AK394" s="12" t="str">
        <f>IF($Z$3="","",IF($AI394=0,0,COUNTIF(PRM!$Z$3:'PRM'!$Z$95,$Z$3)))</f>
        <v/>
      </c>
      <c r="AL394" s="12">
        <f t="shared" si="124"/>
        <v>0</v>
      </c>
      <c r="AM394" s="12">
        <f t="shared" si="125"/>
        <v>0</v>
      </c>
      <c r="AN394" s="12">
        <f t="shared" si="126"/>
        <v>0</v>
      </c>
      <c r="AO394" s="12">
        <f t="shared" si="127"/>
        <v>0</v>
      </c>
      <c r="AP394" s="12">
        <f t="shared" si="115"/>
        <v>0</v>
      </c>
      <c r="AQ394" s="12">
        <f t="shared" si="116"/>
        <v>0</v>
      </c>
      <c r="AR394" s="12">
        <f t="shared" si="117"/>
        <v>0</v>
      </c>
      <c r="AS394" s="12">
        <f t="shared" si="118"/>
        <v>0</v>
      </c>
      <c r="AT394" s="12">
        <f t="shared" si="119"/>
        <v>0</v>
      </c>
      <c r="AU394" s="12" t="e">
        <f>IF(#REF!&lt;&gt;"",IF(AA394="",1,0),0)</f>
        <v>#REF!</v>
      </c>
      <c r="AV394" s="12">
        <f t="shared" si="120"/>
        <v>0</v>
      </c>
      <c r="AW394" s="12">
        <f t="shared" si="121"/>
        <v>0</v>
      </c>
      <c r="AX394" s="12">
        <f t="shared" si="122"/>
        <v>0</v>
      </c>
      <c r="AY394" s="12">
        <f t="shared" si="128"/>
        <v>0</v>
      </c>
      <c r="AZ394" s="12">
        <f t="shared" si="129"/>
        <v>0</v>
      </c>
      <c r="BA394" s="12">
        <f t="shared" si="130"/>
        <v>0</v>
      </c>
      <c r="BB394" s="12">
        <f t="shared" si="131"/>
        <v>0</v>
      </c>
      <c r="BC394" s="12">
        <f t="shared" si="132"/>
        <v>0</v>
      </c>
      <c r="BD394" s="12">
        <f t="shared" si="133"/>
        <v>0</v>
      </c>
      <c r="BE394" s="12">
        <f t="shared" si="134"/>
        <v>0</v>
      </c>
      <c r="BF394" s="12">
        <f t="shared" si="135"/>
        <v>0</v>
      </c>
      <c r="BG394" s="12">
        <f t="shared" si="136"/>
        <v>0</v>
      </c>
      <c r="BH394" s="12">
        <f t="shared" si="137"/>
        <v>0</v>
      </c>
    </row>
    <row r="395" spans="1:60" ht="27.75" customHeight="1">
      <c r="A395" s="45" t="str">
        <f t="shared" si="123"/>
        <v/>
      </c>
      <c r="B395" s="60"/>
      <c r="C395" s="61"/>
      <c r="D395" s="62"/>
      <c r="E395" s="63"/>
      <c r="F395" s="37"/>
      <c r="G395" s="36"/>
      <c r="H395" s="38"/>
      <c r="I395" s="38"/>
      <c r="J395" s="35"/>
      <c r="L395" s="39"/>
      <c r="M395" s="39"/>
      <c r="N395" s="62"/>
      <c r="O395" s="64"/>
      <c r="P395" s="64"/>
      <c r="Q395" s="65"/>
      <c r="R395" s="39"/>
      <c r="S395" s="46"/>
      <c r="T395" s="46"/>
      <c r="U395" s="39"/>
      <c r="V395" s="40"/>
      <c r="W395" s="40"/>
      <c r="X395" s="40"/>
      <c r="Y395" s="12" t="str">
        <f>IFERROR(VLOOKUP($F395,PRM!$G$3:$H$5,2,FALSE),"")</f>
        <v/>
      </c>
      <c r="Z395" s="12" t="str">
        <f>IFERROR(VLOOKUP($G395,PRM!$I$3:$J$5,2,FALSE),"")</f>
        <v/>
      </c>
      <c r="AA395" s="12" t="str">
        <f>IFERROR(VLOOKUP(#REF!,PRM!$K$3:$L$4,2,FALSE),"")</f>
        <v/>
      </c>
      <c r="AB395" s="12" t="str">
        <f>IFERROR(VLOOKUP($N395,PRM!$M$3:$N$50,2,FALSE),"")</f>
        <v/>
      </c>
      <c r="AC395" s="12" t="str">
        <f>IFERROR(VLOOKUP($Z$3&amp;$V395,PRM!$Q$3:$R$31,2,FALSE),"")</f>
        <v/>
      </c>
      <c r="AD395" s="12">
        <f>IFERROR(VLOOKUP($Z$3&amp;$W395,PRM!$X$3:$Y$50,2,FALSE),"")</f>
        <v>0</v>
      </c>
      <c r="AE395" s="12">
        <f>IFERROR(VLOOKUP($Z$3&amp;$X395,PRM!$AC$3:$AD$45,2,FALSE),"")</f>
        <v>0</v>
      </c>
      <c r="AF395" s="12" t="str">
        <f>IFERROR(VLOOKUP($Z$3&amp;$V395,PRM!$Q$3:$T$31,3,FALSE),"")</f>
        <v/>
      </c>
      <c r="AG395" s="12" t="str">
        <f>IFERROR(IF($AF395=0,0,MATCH($Z$3,PRM!$U$3:'PRM'!$U$50,0)),"")</f>
        <v/>
      </c>
      <c r="AH395" s="12" t="str">
        <f>IF($Z$3="","",(IF($AF395=0,0,COUNTIF(PRM!$U$3:'PRM'!$U$50,$Z$3))))</f>
        <v/>
      </c>
      <c r="AI395" s="12" t="str">
        <f>IFERROR(VLOOKUP($Z$3&amp;$V395,PRM!$Q$3:$T$31,4,FALSE),"")</f>
        <v/>
      </c>
      <c r="AJ395" s="12" t="str">
        <f>IFERROR(IF($AI395=0,0,MATCH($Z$3,PRM!$Z$3:'PRM'!$Z$95,0)),"")</f>
        <v/>
      </c>
      <c r="AK395" s="12" t="str">
        <f>IF($Z$3="","",IF($AI395=0,0,COUNTIF(PRM!$Z$3:'PRM'!$Z$95,$Z$3)))</f>
        <v/>
      </c>
      <c r="AL395" s="12">
        <f t="shared" si="124"/>
        <v>0</v>
      </c>
      <c r="AM395" s="12">
        <f t="shared" si="125"/>
        <v>0</v>
      </c>
      <c r="AN395" s="12">
        <f t="shared" si="126"/>
        <v>0</v>
      </c>
      <c r="AO395" s="12">
        <f t="shared" si="127"/>
        <v>0</v>
      </c>
      <c r="AP395" s="12">
        <f t="shared" si="115"/>
        <v>0</v>
      </c>
      <c r="AQ395" s="12">
        <f t="shared" si="116"/>
        <v>0</v>
      </c>
      <c r="AR395" s="12">
        <f t="shared" si="117"/>
        <v>0</v>
      </c>
      <c r="AS395" s="12">
        <f t="shared" si="118"/>
        <v>0</v>
      </c>
      <c r="AT395" s="12">
        <f t="shared" si="119"/>
        <v>0</v>
      </c>
      <c r="AU395" s="12" t="e">
        <f>IF(#REF!&lt;&gt;"",IF(AA395="",1,0),0)</f>
        <v>#REF!</v>
      </c>
      <c r="AV395" s="12">
        <f t="shared" si="120"/>
        <v>0</v>
      </c>
      <c r="AW395" s="12">
        <f t="shared" si="121"/>
        <v>0</v>
      </c>
      <c r="AX395" s="12">
        <f t="shared" si="122"/>
        <v>0</v>
      </c>
      <c r="AY395" s="12">
        <f t="shared" si="128"/>
        <v>0</v>
      </c>
      <c r="AZ395" s="12">
        <f t="shared" si="129"/>
        <v>0</v>
      </c>
      <c r="BA395" s="12">
        <f t="shared" si="130"/>
        <v>0</v>
      </c>
      <c r="BB395" s="12">
        <f t="shared" si="131"/>
        <v>0</v>
      </c>
      <c r="BC395" s="12">
        <f t="shared" si="132"/>
        <v>0</v>
      </c>
      <c r="BD395" s="12">
        <f t="shared" si="133"/>
        <v>0</v>
      </c>
      <c r="BE395" s="12">
        <f t="shared" si="134"/>
        <v>0</v>
      </c>
      <c r="BF395" s="12">
        <f t="shared" si="135"/>
        <v>0</v>
      </c>
      <c r="BG395" s="12">
        <f t="shared" si="136"/>
        <v>0</v>
      </c>
      <c r="BH395" s="12">
        <f t="shared" si="137"/>
        <v>0</v>
      </c>
    </row>
    <row r="396" spans="1:60" ht="27.75" customHeight="1">
      <c r="A396" s="45" t="str">
        <f t="shared" si="123"/>
        <v/>
      </c>
      <c r="B396" s="60"/>
      <c r="C396" s="61"/>
      <c r="D396" s="62"/>
      <c r="E396" s="63"/>
      <c r="F396" s="37"/>
      <c r="G396" s="36"/>
      <c r="H396" s="38"/>
      <c r="I396" s="38"/>
      <c r="J396" s="35"/>
      <c r="L396" s="39"/>
      <c r="M396" s="39"/>
      <c r="N396" s="62"/>
      <c r="O396" s="64"/>
      <c r="P396" s="64"/>
      <c r="Q396" s="65"/>
      <c r="R396" s="39"/>
      <c r="S396" s="46"/>
      <c r="T396" s="46"/>
      <c r="U396" s="39"/>
      <c r="V396" s="40"/>
      <c r="W396" s="40"/>
      <c r="X396" s="40"/>
      <c r="Y396" s="12" t="str">
        <f>IFERROR(VLOOKUP($F396,PRM!$G$3:$H$5,2,FALSE),"")</f>
        <v/>
      </c>
      <c r="Z396" s="12" t="str">
        <f>IFERROR(VLOOKUP($G396,PRM!$I$3:$J$5,2,FALSE),"")</f>
        <v/>
      </c>
      <c r="AA396" s="12" t="str">
        <f>IFERROR(VLOOKUP(#REF!,PRM!$K$3:$L$4,2,FALSE),"")</f>
        <v/>
      </c>
      <c r="AB396" s="12" t="str">
        <f>IFERROR(VLOOKUP($N396,PRM!$M$3:$N$50,2,FALSE),"")</f>
        <v/>
      </c>
      <c r="AC396" s="12" t="str">
        <f>IFERROR(VLOOKUP($Z$3&amp;$V396,PRM!$Q$3:$R$31,2,FALSE),"")</f>
        <v/>
      </c>
      <c r="AD396" s="12">
        <f>IFERROR(VLOOKUP($Z$3&amp;$W396,PRM!$X$3:$Y$50,2,FALSE),"")</f>
        <v>0</v>
      </c>
      <c r="AE396" s="12">
        <f>IFERROR(VLOOKUP($Z$3&amp;$X396,PRM!$AC$3:$AD$45,2,FALSE),"")</f>
        <v>0</v>
      </c>
      <c r="AF396" s="12" t="str">
        <f>IFERROR(VLOOKUP($Z$3&amp;$V396,PRM!$Q$3:$T$31,3,FALSE),"")</f>
        <v/>
      </c>
      <c r="AG396" s="12" t="str">
        <f>IFERROR(IF($AF396=0,0,MATCH($Z$3,PRM!$U$3:'PRM'!$U$50,0)),"")</f>
        <v/>
      </c>
      <c r="AH396" s="12" t="str">
        <f>IF($Z$3="","",(IF($AF396=0,0,COUNTIF(PRM!$U$3:'PRM'!$U$50,$Z$3))))</f>
        <v/>
      </c>
      <c r="AI396" s="12" t="str">
        <f>IFERROR(VLOOKUP($Z$3&amp;$V396,PRM!$Q$3:$T$31,4,FALSE),"")</f>
        <v/>
      </c>
      <c r="AJ396" s="12" t="str">
        <f>IFERROR(IF($AI396=0,0,MATCH($Z$3,PRM!$Z$3:'PRM'!$Z$95,0)),"")</f>
        <v/>
      </c>
      <c r="AK396" s="12" t="str">
        <f>IF($Z$3="","",IF($AI396=0,0,COUNTIF(PRM!$Z$3:'PRM'!$Z$95,$Z$3)))</f>
        <v/>
      </c>
      <c r="AL396" s="12">
        <f t="shared" si="124"/>
        <v>0</v>
      </c>
      <c r="AM396" s="12">
        <f t="shared" si="125"/>
        <v>0</v>
      </c>
      <c r="AN396" s="12">
        <f t="shared" si="126"/>
        <v>0</v>
      </c>
      <c r="AO396" s="12">
        <f t="shared" si="127"/>
        <v>0</v>
      </c>
      <c r="AP396" s="12">
        <f t="shared" ref="AP396:AP459" si="138">IF(F396&lt;&gt;"",IF(Y396="",1,0),0)</f>
        <v>0</v>
      </c>
      <c r="AQ396" s="12">
        <f t="shared" ref="AQ396:AQ459" si="139">IF(G396&lt;&gt;"",IF(Z396="",1,0),0)</f>
        <v>0</v>
      </c>
      <c r="AR396" s="12">
        <f t="shared" ref="AR396:AR459" si="140">IF(LEN(H396)&gt;2,1,0)</f>
        <v>0</v>
      </c>
      <c r="AS396" s="12">
        <f t="shared" ref="AS396:AS459" si="141">IF(LEN(I396)&gt;2,1,0)</f>
        <v>0</v>
      </c>
      <c r="AT396" s="12">
        <f t="shared" ref="AT396:AT459" si="142">IF(LEN(J396)&gt;2,1,0)</f>
        <v>0</v>
      </c>
      <c r="AU396" s="12" t="e">
        <f>IF(#REF!&lt;&gt;"",IF(AA396="",1,0),0)</f>
        <v>#REF!</v>
      </c>
      <c r="AV396" s="12">
        <f t="shared" ref="AV396:AV459" si="143">IF(LEN(L396)&gt;13,1,0)</f>
        <v>0</v>
      </c>
      <c r="AW396" s="12">
        <f t="shared" ref="AW396:AW459" si="144">IF(M396="",0,IF(LEN(M396)&lt;&gt;7,1,0))</f>
        <v>0</v>
      </c>
      <c r="AX396" s="12">
        <f t="shared" ref="AX396:AX459" si="145">IF(N396&lt;&gt;"",IF(AB396="",1,0),0)</f>
        <v>0</v>
      </c>
      <c r="AY396" s="12">
        <f t="shared" si="128"/>
        <v>0</v>
      </c>
      <c r="AZ396" s="12">
        <f t="shared" si="129"/>
        <v>0</v>
      </c>
      <c r="BA396" s="12">
        <f t="shared" si="130"/>
        <v>0</v>
      </c>
      <c r="BB396" s="12">
        <f t="shared" si="131"/>
        <v>0</v>
      </c>
      <c r="BC396" s="12">
        <f t="shared" si="132"/>
        <v>0</v>
      </c>
      <c r="BD396" s="12">
        <f t="shared" si="133"/>
        <v>0</v>
      </c>
      <c r="BE396" s="12">
        <f t="shared" si="134"/>
        <v>0</v>
      </c>
      <c r="BF396" s="12">
        <f t="shared" si="135"/>
        <v>0</v>
      </c>
      <c r="BG396" s="12">
        <f t="shared" si="136"/>
        <v>0</v>
      </c>
      <c r="BH396" s="12">
        <f t="shared" si="137"/>
        <v>0</v>
      </c>
    </row>
    <row r="397" spans="1:60" ht="27.75" customHeight="1">
      <c r="A397" s="45" t="str">
        <f t="shared" ref="A397:A460" si="146">+IF(B397="","",ROW()-11)</f>
        <v/>
      </c>
      <c r="B397" s="60"/>
      <c r="C397" s="61"/>
      <c r="D397" s="62"/>
      <c r="E397" s="63"/>
      <c r="F397" s="37"/>
      <c r="G397" s="36"/>
      <c r="H397" s="38"/>
      <c r="I397" s="38"/>
      <c r="J397" s="35"/>
      <c r="L397" s="39"/>
      <c r="M397" s="39"/>
      <c r="N397" s="62"/>
      <c r="O397" s="64"/>
      <c r="P397" s="64"/>
      <c r="Q397" s="65"/>
      <c r="R397" s="39"/>
      <c r="S397" s="46"/>
      <c r="T397" s="46"/>
      <c r="U397" s="39"/>
      <c r="V397" s="40"/>
      <c r="W397" s="40"/>
      <c r="X397" s="40"/>
      <c r="Y397" s="12" t="str">
        <f>IFERROR(VLOOKUP($F397,PRM!$G$3:$H$5,2,FALSE),"")</f>
        <v/>
      </c>
      <c r="Z397" s="12" t="str">
        <f>IFERROR(VLOOKUP($G397,PRM!$I$3:$J$5,2,FALSE),"")</f>
        <v/>
      </c>
      <c r="AA397" s="12" t="str">
        <f>IFERROR(VLOOKUP(#REF!,PRM!$K$3:$L$4,2,FALSE),"")</f>
        <v/>
      </c>
      <c r="AB397" s="12" t="str">
        <f>IFERROR(VLOOKUP($N397,PRM!$M$3:$N$50,2,FALSE),"")</f>
        <v/>
      </c>
      <c r="AC397" s="12" t="str">
        <f>IFERROR(VLOOKUP($Z$3&amp;$V397,PRM!$Q$3:$R$31,2,FALSE),"")</f>
        <v/>
      </c>
      <c r="AD397" s="12">
        <f>IFERROR(VLOOKUP($Z$3&amp;$W397,PRM!$X$3:$Y$50,2,FALSE),"")</f>
        <v>0</v>
      </c>
      <c r="AE397" s="12">
        <f>IFERROR(VLOOKUP($Z$3&amp;$X397,PRM!$AC$3:$AD$45,2,FALSE),"")</f>
        <v>0</v>
      </c>
      <c r="AF397" s="12" t="str">
        <f>IFERROR(VLOOKUP($Z$3&amp;$V397,PRM!$Q$3:$T$31,3,FALSE),"")</f>
        <v/>
      </c>
      <c r="AG397" s="12" t="str">
        <f>IFERROR(IF($AF397=0,0,MATCH($Z$3,PRM!$U$3:'PRM'!$U$50,0)),"")</f>
        <v/>
      </c>
      <c r="AH397" s="12" t="str">
        <f>IF($Z$3="","",(IF($AF397=0,0,COUNTIF(PRM!$U$3:'PRM'!$U$50,$Z$3))))</f>
        <v/>
      </c>
      <c r="AI397" s="12" t="str">
        <f>IFERROR(VLOOKUP($Z$3&amp;$V397,PRM!$Q$3:$T$31,4,FALSE),"")</f>
        <v/>
      </c>
      <c r="AJ397" s="12" t="str">
        <f>IFERROR(IF($AI397=0,0,MATCH($Z$3,PRM!$Z$3:'PRM'!$Z$95,0)),"")</f>
        <v/>
      </c>
      <c r="AK397" s="12" t="str">
        <f>IF($Z$3="","",IF($AI397=0,0,COUNTIF(PRM!$Z$3:'PRM'!$Z$95,$Z$3)))</f>
        <v/>
      </c>
      <c r="AL397" s="12">
        <f t="shared" ref="AL397:AL460" si="147">IF(LEN(B397)&gt;20,1,0)</f>
        <v>0</v>
      </c>
      <c r="AM397" s="12">
        <f t="shared" ref="AM397:AM460" si="148">IF(LEN(C397)&gt;20,1,0)</f>
        <v>0</v>
      </c>
      <c r="AN397" s="12">
        <f t="shared" ref="AN397:AN460" si="149">IF(LEN(D397)&gt;20,1,0)</f>
        <v>0</v>
      </c>
      <c r="AO397" s="12">
        <f t="shared" ref="AO397:AO460" si="150">IF(LEN(E397)&gt;20,1,0)</f>
        <v>0</v>
      </c>
      <c r="AP397" s="12">
        <f t="shared" si="138"/>
        <v>0</v>
      </c>
      <c r="AQ397" s="12">
        <f t="shared" si="139"/>
        <v>0</v>
      </c>
      <c r="AR397" s="12">
        <f t="shared" si="140"/>
        <v>0</v>
      </c>
      <c r="AS397" s="12">
        <f t="shared" si="141"/>
        <v>0</v>
      </c>
      <c r="AT397" s="12">
        <f t="shared" si="142"/>
        <v>0</v>
      </c>
      <c r="AU397" s="12" t="e">
        <f>IF(#REF!&lt;&gt;"",IF(AA397="",1,0),0)</f>
        <v>#REF!</v>
      </c>
      <c r="AV397" s="12">
        <f t="shared" si="143"/>
        <v>0</v>
      </c>
      <c r="AW397" s="12">
        <f t="shared" si="144"/>
        <v>0</v>
      </c>
      <c r="AX397" s="12">
        <f t="shared" si="145"/>
        <v>0</v>
      </c>
      <c r="AY397" s="12">
        <f t="shared" ref="AY397:AY460" si="151">IF(LEN(O397)&gt;25,1,0)</f>
        <v>0</v>
      </c>
      <c r="AZ397" s="12">
        <f t="shared" ref="AZ397:AZ460" si="152">IF(LEN(P397)&gt;25,1,0)</f>
        <v>0</v>
      </c>
      <c r="BA397" s="12">
        <f t="shared" ref="BA397:BA460" si="153">IF(LEN(Q397)&gt;25,1,0)</f>
        <v>0</v>
      </c>
      <c r="BB397" s="12">
        <f t="shared" ref="BB397:BB460" si="154">IF(LEN(R397)&gt;15,1,0)</f>
        <v>0</v>
      </c>
      <c r="BC397" s="12">
        <f t="shared" ref="BC397:BC460" si="155">IF(LEN(S397)&gt;5,1,0)</f>
        <v>0</v>
      </c>
      <c r="BD397" s="12">
        <f t="shared" ref="BD397:BD460" si="156">IF(LEN(T397)&gt;15,1,0)</f>
        <v>0</v>
      </c>
      <c r="BE397" s="12">
        <f t="shared" ref="BE397:BE460" si="157">IF(LEN(U397)&gt;10,1,0)</f>
        <v>0</v>
      </c>
      <c r="BF397" s="12">
        <f t="shared" ref="BF397:BF460" si="158">IF(V397&lt;&gt;"",IF(AC397="",1,0),0)</f>
        <v>0</v>
      </c>
      <c r="BG397" s="12">
        <f t="shared" ref="BG397:BG460" si="159">IF(W397&lt;&gt;"",IF(AD397="",1,0),0)</f>
        <v>0</v>
      </c>
      <c r="BH397" s="12">
        <f t="shared" ref="BH397:BH460" si="160">IF(X397&lt;&gt;"",IF(AE397="",1,0),0)</f>
        <v>0</v>
      </c>
    </row>
    <row r="398" spans="1:60" ht="27.75" customHeight="1">
      <c r="A398" s="45" t="str">
        <f t="shared" si="146"/>
        <v/>
      </c>
      <c r="B398" s="60"/>
      <c r="C398" s="61"/>
      <c r="D398" s="62"/>
      <c r="E398" s="63"/>
      <c r="F398" s="37"/>
      <c r="G398" s="36"/>
      <c r="H398" s="38"/>
      <c r="I398" s="38"/>
      <c r="J398" s="35"/>
      <c r="L398" s="39"/>
      <c r="M398" s="39"/>
      <c r="N398" s="62"/>
      <c r="O398" s="64"/>
      <c r="P398" s="64"/>
      <c r="Q398" s="65"/>
      <c r="R398" s="39"/>
      <c r="S398" s="46"/>
      <c r="T398" s="46"/>
      <c r="U398" s="39"/>
      <c r="V398" s="40"/>
      <c r="W398" s="40"/>
      <c r="X398" s="40"/>
      <c r="Y398" s="12" t="str">
        <f>IFERROR(VLOOKUP($F398,PRM!$G$3:$H$5,2,FALSE),"")</f>
        <v/>
      </c>
      <c r="Z398" s="12" t="str">
        <f>IFERROR(VLOOKUP($G398,PRM!$I$3:$J$5,2,FALSE),"")</f>
        <v/>
      </c>
      <c r="AA398" s="12" t="str">
        <f>IFERROR(VLOOKUP(#REF!,PRM!$K$3:$L$4,2,FALSE),"")</f>
        <v/>
      </c>
      <c r="AB398" s="12" t="str">
        <f>IFERROR(VLOOKUP($N398,PRM!$M$3:$N$50,2,FALSE),"")</f>
        <v/>
      </c>
      <c r="AC398" s="12" t="str">
        <f>IFERROR(VLOOKUP($Z$3&amp;$V398,PRM!$Q$3:$R$31,2,FALSE),"")</f>
        <v/>
      </c>
      <c r="AD398" s="12">
        <f>IFERROR(VLOOKUP($Z$3&amp;$W398,PRM!$X$3:$Y$50,2,FALSE),"")</f>
        <v>0</v>
      </c>
      <c r="AE398" s="12">
        <f>IFERROR(VLOOKUP($Z$3&amp;$X398,PRM!$AC$3:$AD$45,2,FALSE),"")</f>
        <v>0</v>
      </c>
      <c r="AF398" s="12" t="str">
        <f>IFERROR(VLOOKUP($Z$3&amp;$V398,PRM!$Q$3:$T$31,3,FALSE),"")</f>
        <v/>
      </c>
      <c r="AG398" s="12" t="str">
        <f>IFERROR(IF($AF398=0,0,MATCH($Z$3,PRM!$U$3:'PRM'!$U$50,0)),"")</f>
        <v/>
      </c>
      <c r="AH398" s="12" t="str">
        <f>IF($Z$3="","",(IF($AF398=0,0,COUNTIF(PRM!$U$3:'PRM'!$U$50,$Z$3))))</f>
        <v/>
      </c>
      <c r="AI398" s="12" t="str">
        <f>IFERROR(VLOOKUP($Z$3&amp;$V398,PRM!$Q$3:$T$31,4,FALSE),"")</f>
        <v/>
      </c>
      <c r="AJ398" s="12" t="str">
        <f>IFERROR(IF($AI398=0,0,MATCH($Z$3,PRM!$Z$3:'PRM'!$Z$95,0)),"")</f>
        <v/>
      </c>
      <c r="AK398" s="12" t="str">
        <f>IF($Z$3="","",IF($AI398=0,0,COUNTIF(PRM!$Z$3:'PRM'!$Z$95,$Z$3)))</f>
        <v/>
      </c>
      <c r="AL398" s="12">
        <f t="shared" si="147"/>
        <v>0</v>
      </c>
      <c r="AM398" s="12">
        <f t="shared" si="148"/>
        <v>0</v>
      </c>
      <c r="AN398" s="12">
        <f t="shared" si="149"/>
        <v>0</v>
      </c>
      <c r="AO398" s="12">
        <f t="shared" si="150"/>
        <v>0</v>
      </c>
      <c r="AP398" s="12">
        <f t="shared" si="138"/>
        <v>0</v>
      </c>
      <c r="AQ398" s="12">
        <f t="shared" si="139"/>
        <v>0</v>
      </c>
      <c r="AR398" s="12">
        <f t="shared" si="140"/>
        <v>0</v>
      </c>
      <c r="AS398" s="12">
        <f t="shared" si="141"/>
        <v>0</v>
      </c>
      <c r="AT398" s="12">
        <f t="shared" si="142"/>
        <v>0</v>
      </c>
      <c r="AU398" s="12" t="e">
        <f>IF(#REF!&lt;&gt;"",IF(AA398="",1,0),0)</f>
        <v>#REF!</v>
      </c>
      <c r="AV398" s="12">
        <f t="shared" si="143"/>
        <v>0</v>
      </c>
      <c r="AW398" s="12">
        <f t="shared" si="144"/>
        <v>0</v>
      </c>
      <c r="AX398" s="12">
        <f t="shared" si="145"/>
        <v>0</v>
      </c>
      <c r="AY398" s="12">
        <f t="shared" si="151"/>
        <v>0</v>
      </c>
      <c r="AZ398" s="12">
        <f t="shared" si="152"/>
        <v>0</v>
      </c>
      <c r="BA398" s="12">
        <f t="shared" si="153"/>
        <v>0</v>
      </c>
      <c r="BB398" s="12">
        <f t="shared" si="154"/>
        <v>0</v>
      </c>
      <c r="BC398" s="12">
        <f t="shared" si="155"/>
        <v>0</v>
      </c>
      <c r="BD398" s="12">
        <f t="shared" si="156"/>
        <v>0</v>
      </c>
      <c r="BE398" s="12">
        <f t="shared" si="157"/>
        <v>0</v>
      </c>
      <c r="BF398" s="12">
        <f t="shared" si="158"/>
        <v>0</v>
      </c>
      <c r="BG398" s="12">
        <f t="shared" si="159"/>
        <v>0</v>
      </c>
      <c r="BH398" s="12">
        <f t="shared" si="160"/>
        <v>0</v>
      </c>
    </row>
    <row r="399" spans="1:60" ht="27.75" customHeight="1">
      <c r="A399" s="45" t="str">
        <f t="shared" si="146"/>
        <v/>
      </c>
      <c r="B399" s="60"/>
      <c r="C399" s="61"/>
      <c r="D399" s="62"/>
      <c r="E399" s="63"/>
      <c r="F399" s="37"/>
      <c r="G399" s="36"/>
      <c r="H399" s="38"/>
      <c r="I399" s="38"/>
      <c r="J399" s="35"/>
      <c r="L399" s="39"/>
      <c r="M399" s="39"/>
      <c r="N399" s="62"/>
      <c r="O399" s="64"/>
      <c r="P399" s="64"/>
      <c r="Q399" s="65"/>
      <c r="R399" s="39"/>
      <c r="S399" s="46"/>
      <c r="T399" s="46"/>
      <c r="U399" s="39"/>
      <c r="V399" s="40"/>
      <c r="W399" s="40"/>
      <c r="X399" s="40"/>
      <c r="Y399" s="12" t="str">
        <f>IFERROR(VLOOKUP($F399,PRM!$G$3:$H$5,2,FALSE),"")</f>
        <v/>
      </c>
      <c r="Z399" s="12" t="str">
        <f>IFERROR(VLOOKUP($G399,PRM!$I$3:$J$5,2,FALSE),"")</f>
        <v/>
      </c>
      <c r="AA399" s="12" t="str">
        <f>IFERROR(VLOOKUP(#REF!,PRM!$K$3:$L$4,2,FALSE),"")</f>
        <v/>
      </c>
      <c r="AB399" s="12" t="str">
        <f>IFERROR(VLOOKUP($N399,PRM!$M$3:$N$50,2,FALSE),"")</f>
        <v/>
      </c>
      <c r="AC399" s="12" t="str">
        <f>IFERROR(VLOOKUP($Z$3&amp;$V399,PRM!$Q$3:$R$31,2,FALSE),"")</f>
        <v/>
      </c>
      <c r="AD399" s="12">
        <f>IFERROR(VLOOKUP($Z$3&amp;$W399,PRM!$X$3:$Y$50,2,FALSE),"")</f>
        <v>0</v>
      </c>
      <c r="AE399" s="12">
        <f>IFERROR(VLOOKUP($Z$3&amp;$X399,PRM!$AC$3:$AD$45,2,FALSE),"")</f>
        <v>0</v>
      </c>
      <c r="AF399" s="12" t="str">
        <f>IFERROR(VLOOKUP($Z$3&amp;$V399,PRM!$Q$3:$T$31,3,FALSE),"")</f>
        <v/>
      </c>
      <c r="AG399" s="12" t="str">
        <f>IFERROR(IF($AF399=0,0,MATCH($Z$3,PRM!$U$3:'PRM'!$U$50,0)),"")</f>
        <v/>
      </c>
      <c r="AH399" s="12" t="str">
        <f>IF($Z$3="","",(IF($AF399=0,0,COUNTIF(PRM!$U$3:'PRM'!$U$50,$Z$3))))</f>
        <v/>
      </c>
      <c r="AI399" s="12" t="str">
        <f>IFERROR(VLOOKUP($Z$3&amp;$V399,PRM!$Q$3:$T$31,4,FALSE),"")</f>
        <v/>
      </c>
      <c r="AJ399" s="12" t="str">
        <f>IFERROR(IF($AI399=0,0,MATCH($Z$3,PRM!$Z$3:'PRM'!$Z$95,0)),"")</f>
        <v/>
      </c>
      <c r="AK399" s="12" t="str">
        <f>IF($Z$3="","",IF($AI399=0,0,COUNTIF(PRM!$Z$3:'PRM'!$Z$95,$Z$3)))</f>
        <v/>
      </c>
      <c r="AL399" s="12">
        <f t="shared" si="147"/>
        <v>0</v>
      </c>
      <c r="AM399" s="12">
        <f t="shared" si="148"/>
        <v>0</v>
      </c>
      <c r="AN399" s="12">
        <f t="shared" si="149"/>
        <v>0</v>
      </c>
      <c r="AO399" s="12">
        <f t="shared" si="150"/>
        <v>0</v>
      </c>
      <c r="AP399" s="12">
        <f t="shared" si="138"/>
        <v>0</v>
      </c>
      <c r="AQ399" s="12">
        <f t="shared" si="139"/>
        <v>0</v>
      </c>
      <c r="AR399" s="12">
        <f t="shared" si="140"/>
        <v>0</v>
      </c>
      <c r="AS399" s="12">
        <f t="shared" si="141"/>
        <v>0</v>
      </c>
      <c r="AT399" s="12">
        <f t="shared" si="142"/>
        <v>0</v>
      </c>
      <c r="AU399" s="12" t="e">
        <f>IF(#REF!&lt;&gt;"",IF(AA399="",1,0),0)</f>
        <v>#REF!</v>
      </c>
      <c r="AV399" s="12">
        <f t="shared" si="143"/>
        <v>0</v>
      </c>
      <c r="AW399" s="12">
        <f t="shared" si="144"/>
        <v>0</v>
      </c>
      <c r="AX399" s="12">
        <f t="shared" si="145"/>
        <v>0</v>
      </c>
      <c r="AY399" s="12">
        <f t="shared" si="151"/>
        <v>0</v>
      </c>
      <c r="AZ399" s="12">
        <f t="shared" si="152"/>
        <v>0</v>
      </c>
      <c r="BA399" s="12">
        <f t="shared" si="153"/>
        <v>0</v>
      </c>
      <c r="BB399" s="12">
        <f t="shared" si="154"/>
        <v>0</v>
      </c>
      <c r="BC399" s="12">
        <f t="shared" si="155"/>
        <v>0</v>
      </c>
      <c r="BD399" s="12">
        <f t="shared" si="156"/>
        <v>0</v>
      </c>
      <c r="BE399" s="12">
        <f t="shared" si="157"/>
        <v>0</v>
      </c>
      <c r="BF399" s="12">
        <f t="shared" si="158"/>
        <v>0</v>
      </c>
      <c r="BG399" s="12">
        <f t="shared" si="159"/>
        <v>0</v>
      </c>
      <c r="BH399" s="12">
        <f t="shared" si="160"/>
        <v>0</v>
      </c>
    </row>
    <row r="400" spans="1:60" ht="27.75" customHeight="1">
      <c r="A400" s="45" t="str">
        <f t="shared" si="146"/>
        <v/>
      </c>
      <c r="B400" s="60"/>
      <c r="C400" s="61"/>
      <c r="D400" s="62"/>
      <c r="E400" s="63"/>
      <c r="F400" s="37"/>
      <c r="G400" s="36"/>
      <c r="H400" s="38"/>
      <c r="I400" s="38"/>
      <c r="J400" s="35"/>
      <c r="L400" s="39"/>
      <c r="M400" s="39"/>
      <c r="N400" s="62"/>
      <c r="O400" s="64"/>
      <c r="P400" s="64"/>
      <c r="Q400" s="65"/>
      <c r="R400" s="39"/>
      <c r="S400" s="46"/>
      <c r="T400" s="46"/>
      <c r="U400" s="39"/>
      <c r="V400" s="40"/>
      <c r="W400" s="40"/>
      <c r="X400" s="40"/>
      <c r="Y400" s="12" t="str">
        <f>IFERROR(VLOOKUP($F400,PRM!$G$3:$H$5,2,FALSE),"")</f>
        <v/>
      </c>
      <c r="Z400" s="12" t="str">
        <f>IFERROR(VLOOKUP($G400,PRM!$I$3:$J$5,2,FALSE),"")</f>
        <v/>
      </c>
      <c r="AA400" s="12" t="str">
        <f>IFERROR(VLOOKUP(#REF!,PRM!$K$3:$L$4,2,FALSE),"")</f>
        <v/>
      </c>
      <c r="AB400" s="12" t="str">
        <f>IFERROR(VLOOKUP($N400,PRM!$M$3:$N$50,2,FALSE),"")</f>
        <v/>
      </c>
      <c r="AC400" s="12" t="str">
        <f>IFERROR(VLOOKUP($Z$3&amp;$V400,PRM!$Q$3:$R$31,2,FALSE),"")</f>
        <v/>
      </c>
      <c r="AD400" s="12">
        <f>IFERROR(VLOOKUP($Z$3&amp;$W400,PRM!$X$3:$Y$50,2,FALSE),"")</f>
        <v>0</v>
      </c>
      <c r="AE400" s="12">
        <f>IFERROR(VLOOKUP($Z$3&amp;$X400,PRM!$AC$3:$AD$45,2,FALSE),"")</f>
        <v>0</v>
      </c>
      <c r="AF400" s="12" t="str">
        <f>IFERROR(VLOOKUP($Z$3&amp;$V400,PRM!$Q$3:$T$31,3,FALSE),"")</f>
        <v/>
      </c>
      <c r="AG400" s="12" t="str">
        <f>IFERROR(IF($AF400=0,0,MATCH($Z$3,PRM!$U$3:'PRM'!$U$50,0)),"")</f>
        <v/>
      </c>
      <c r="AH400" s="12" t="str">
        <f>IF($Z$3="","",(IF($AF400=0,0,COUNTIF(PRM!$U$3:'PRM'!$U$50,$Z$3))))</f>
        <v/>
      </c>
      <c r="AI400" s="12" t="str">
        <f>IFERROR(VLOOKUP($Z$3&amp;$V400,PRM!$Q$3:$T$31,4,FALSE),"")</f>
        <v/>
      </c>
      <c r="AJ400" s="12" t="str">
        <f>IFERROR(IF($AI400=0,0,MATCH($Z$3,PRM!$Z$3:'PRM'!$Z$95,0)),"")</f>
        <v/>
      </c>
      <c r="AK400" s="12" t="str">
        <f>IF($Z$3="","",IF($AI400=0,0,COUNTIF(PRM!$Z$3:'PRM'!$Z$95,$Z$3)))</f>
        <v/>
      </c>
      <c r="AL400" s="12">
        <f t="shared" si="147"/>
        <v>0</v>
      </c>
      <c r="AM400" s="12">
        <f t="shared" si="148"/>
        <v>0</v>
      </c>
      <c r="AN400" s="12">
        <f t="shared" si="149"/>
        <v>0</v>
      </c>
      <c r="AO400" s="12">
        <f t="shared" si="150"/>
        <v>0</v>
      </c>
      <c r="AP400" s="12">
        <f t="shared" si="138"/>
        <v>0</v>
      </c>
      <c r="AQ400" s="12">
        <f t="shared" si="139"/>
        <v>0</v>
      </c>
      <c r="AR400" s="12">
        <f t="shared" si="140"/>
        <v>0</v>
      </c>
      <c r="AS400" s="12">
        <f t="shared" si="141"/>
        <v>0</v>
      </c>
      <c r="AT400" s="12">
        <f t="shared" si="142"/>
        <v>0</v>
      </c>
      <c r="AU400" s="12" t="e">
        <f>IF(#REF!&lt;&gt;"",IF(AA400="",1,0),0)</f>
        <v>#REF!</v>
      </c>
      <c r="AV400" s="12">
        <f t="shared" si="143"/>
        <v>0</v>
      </c>
      <c r="AW400" s="12">
        <f t="shared" si="144"/>
        <v>0</v>
      </c>
      <c r="AX400" s="12">
        <f t="shared" si="145"/>
        <v>0</v>
      </c>
      <c r="AY400" s="12">
        <f t="shared" si="151"/>
        <v>0</v>
      </c>
      <c r="AZ400" s="12">
        <f t="shared" si="152"/>
        <v>0</v>
      </c>
      <c r="BA400" s="12">
        <f t="shared" si="153"/>
        <v>0</v>
      </c>
      <c r="BB400" s="12">
        <f t="shared" si="154"/>
        <v>0</v>
      </c>
      <c r="BC400" s="12">
        <f t="shared" si="155"/>
        <v>0</v>
      </c>
      <c r="BD400" s="12">
        <f t="shared" si="156"/>
        <v>0</v>
      </c>
      <c r="BE400" s="12">
        <f t="shared" si="157"/>
        <v>0</v>
      </c>
      <c r="BF400" s="12">
        <f t="shared" si="158"/>
        <v>0</v>
      </c>
      <c r="BG400" s="12">
        <f t="shared" si="159"/>
        <v>0</v>
      </c>
      <c r="BH400" s="12">
        <f t="shared" si="160"/>
        <v>0</v>
      </c>
    </row>
    <row r="401" spans="1:60" ht="27.75" customHeight="1">
      <c r="A401" s="45" t="str">
        <f t="shared" si="146"/>
        <v/>
      </c>
      <c r="B401" s="60"/>
      <c r="C401" s="61"/>
      <c r="D401" s="62"/>
      <c r="E401" s="63"/>
      <c r="F401" s="37"/>
      <c r="G401" s="36"/>
      <c r="H401" s="38"/>
      <c r="I401" s="38"/>
      <c r="J401" s="35"/>
      <c r="L401" s="39"/>
      <c r="M401" s="39"/>
      <c r="N401" s="62"/>
      <c r="O401" s="64"/>
      <c r="P401" s="64"/>
      <c r="Q401" s="65"/>
      <c r="R401" s="39"/>
      <c r="S401" s="46"/>
      <c r="T401" s="46"/>
      <c r="U401" s="39"/>
      <c r="V401" s="40"/>
      <c r="W401" s="40"/>
      <c r="X401" s="40"/>
      <c r="Y401" s="12" t="str">
        <f>IFERROR(VLOOKUP($F401,PRM!$G$3:$H$5,2,FALSE),"")</f>
        <v/>
      </c>
      <c r="Z401" s="12" t="str">
        <f>IFERROR(VLOOKUP($G401,PRM!$I$3:$J$5,2,FALSE),"")</f>
        <v/>
      </c>
      <c r="AA401" s="12" t="str">
        <f>IFERROR(VLOOKUP(#REF!,PRM!$K$3:$L$4,2,FALSE),"")</f>
        <v/>
      </c>
      <c r="AB401" s="12" t="str">
        <f>IFERROR(VLOOKUP($N401,PRM!$M$3:$N$50,2,FALSE),"")</f>
        <v/>
      </c>
      <c r="AC401" s="12" t="str">
        <f>IFERROR(VLOOKUP($Z$3&amp;$V401,PRM!$Q$3:$R$31,2,FALSE),"")</f>
        <v/>
      </c>
      <c r="AD401" s="12">
        <f>IFERROR(VLOOKUP($Z$3&amp;$W401,PRM!$X$3:$Y$50,2,FALSE),"")</f>
        <v>0</v>
      </c>
      <c r="AE401" s="12">
        <f>IFERROR(VLOOKUP($Z$3&amp;$X401,PRM!$AC$3:$AD$45,2,FALSE),"")</f>
        <v>0</v>
      </c>
      <c r="AF401" s="12" t="str">
        <f>IFERROR(VLOOKUP($Z$3&amp;$V401,PRM!$Q$3:$T$31,3,FALSE),"")</f>
        <v/>
      </c>
      <c r="AG401" s="12" t="str">
        <f>IFERROR(IF($AF401=0,0,MATCH($Z$3,PRM!$U$3:'PRM'!$U$50,0)),"")</f>
        <v/>
      </c>
      <c r="AH401" s="12" t="str">
        <f>IF($Z$3="","",(IF($AF401=0,0,COUNTIF(PRM!$U$3:'PRM'!$U$50,$Z$3))))</f>
        <v/>
      </c>
      <c r="AI401" s="12" t="str">
        <f>IFERROR(VLOOKUP($Z$3&amp;$V401,PRM!$Q$3:$T$31,4,FALSE),"")</f>
        <v/>
      </c>
      <c r="AJ401" s="12" t="str">
        <f>IFERROR(IF($AI401=0,0,MATCH($Z$3,PRM!$Z$3:'PRM'!$Z$95,0)),"")</f>
        <v/>
      </c>
      <c r="AK401" s="12" t="str">
        <f>IF($Z$3="","",IF($AI401=0,0,COUNTIF(PRM!$Z$3:'PRM'!$Z$95,$Z$3)))</f>
        <v/>
      </c>
      <c r="AL401" s="12">
        <f t="shared" si="147"/>
        <v>0</v>
      </c>
      <c r="AM401" s="12">
        <f t="shared" si="148"/>
        <v>0</v>
      </c>
      <c r="AN401" s="12">
        <f t="shared" si="149"/>
        <v>0</v>
      </c>
      <c r="AO401" s="12">
        <f t="shared" si="150"/>
        <v>0</v>
      </c>
      <c r="AP401" s="12">
        <f t="shared" si="138"/>
        <v>0</v>
      </c>
      <c r="AQ401" s="12">
        <f t="shared" si="139"/>
        <v>0</v>
      </c>
      <c r="AR401" s="12">
        <f t="shared" si="140"/>
        <v>0</v>
      </c>
      <c r="AS401" s="12">
        <f t="shared" si="141"/>
        <v>0</v>
      </c>
      <c r="AT401" s="12">
        <f t="shared" si="142"/>
        <v>0</v>
      </c>
      <c r="AU401" s="12" t="e">
        <f>IF(#REF!&lt;&gt;"",IF(AA401="",1,0),0)</f>
        <v>#REF!</v>
      </c>
      <c r="AV401" s="12">
        <f t="shared" si="143"/>
        <v>0</v>
      </c>
      <c r="AW401" s="12">
        <f t="shared" si="144"/>
        <v>0</v>
      </c>
      <c r="AX401" s="12">
        <f t="shared" si="145"/>
        <v>0</v>
      </c>
      <c r="AY401" s="12">
        <f t="shared" si="151"/>
        <v>0</v>
      </c>
      <c r="AZ401" s="12">
        <f t="shared" si="152"/>
        <v>0</v>
      </c>
      <c r="BA401" s="12">
        <f t="shared" si="153"/>
        <v>0</v>
      </c>
      <c r="BB401" s="12">
        <f t="shared" si="154"/>
        <v>0</v>
      </c>
      <c r="BC401" s="12">
        <f t="shared" si="155"/>
        <v>0</v>
      </c>
      <c r="BD401" s="12">
        <f t="shared" si="156"/>
        <v>0</v>
      </c>
      <c r="BE401" s="12">
        <f t="shared" si="157"/>
        <v>0</v>
      </c>
      <c r="BF401" s="12">
        <f t="shared" si="158"/>
        <v>0</v>
      </c>
      <c r="BG401" s="12">
        <f t="shared" si="159"/>
        <v>0</v>
      </c>
      <c r="BH401" s="12">
        <f t="shared" si="160"/>
        <v>0</v>
      </c>
    </row>
    <row r="402" spans="1:60" ht="27.75" customHeight="1">
      <c r="A402" s="45" t="str">
        <f t="shared" si="146"/>
        <v/>
      </c>
      <c r="B402" s="60"/>
      <c r="C402" s="61"/>
      <c r="D402" s="62"/>
      <c r="E402" s="63"/>
      <c r="F402" s="37"/>
      <c r="G402" s="36"/>
      <c r="H402" s="38"/>
      <c r="I402" s="38"/>
      <c r="J402" s="35"/>
      <c r="L402" s="39"/>
      <c r="M402" s="39"/>
      <c r="N402" s="62"/>
      <c r="O402" s="64"/>
      <c r="P402" s="64"/>
      <c r="Q402" s="65"/>
      <c r="R402" s="39"/>
      <c r="S402" s="46"/>
      <c r="T402" s="46"/>
      <c r="U402" s="39"/>
      <c r="V402" s="40"/>
      <c r="W402" s="40"/>
      <c r="X402" s="40"/>
      <c r="Y402" s="12" t="str">
        <f>IFERROR(VLOOKUP($F402,PRM!$G$3:$H$5,2,FALSE),"")</f>
        <v/>
      </c>
      <c r="Z402" s="12" t="str">
        <f>IFERROR(VLOOKUP($G402,PRM!$I$3:$J$5,2,FALSE),"")</f>
        <v/>
      </c>
      <c r="AA402" s="12" t="str">
        <f>IFERROR(VLOOKUP(#REF!,PRM!$K$3:$L$4,2,FALSE),"")</f>
        <v/>
      </c>
      <c r="AB402" s="12" t="str">
        <f>IFERROR(VLOOKUP($N402,PRM!$M$3:$N$50,2,FALSE),"")</f>
        <v/>
      </c>
      <c r="AC402" s="12" t="str">
        <f>IFERROR(VLOOKUP($Z$3&amp;$V402,PRM!$Q$3:$R$31,2,FALSE),"")</f>
        <v/>
      </c>
      <c r="AD402" s="12">
        <f>IFERROR(VLOOKUP($Z$3&amp;$W402,PRM!$X$3:$Y$50,2,FALSE),"")</f>
        <v>0</v>
      </c>
      <c r="AE402" s="12">
        <f>IFERROR(VLOOKUP($Z$3&amp;$X402,PRM!$AC$3:$AD$45,2,FALSE),"")</f>
        <v>0</v>
      </c>
      <c r="AF402" s="12" t="str">
        <f>IFERROR(VLOOKUP($Z$3&amp;$V402,PRM!$Q$3:$T$31,3,FALSE),"")</f>
        <v/>
      </c>
      <c r="AG402" s="12" t="str">
        <f>IFERROR(IF($AF402=0,0,MATCH($Z$3,PRM!$U$3:'PRM'!$U$50,0)),"")</f>
        <v/>
      </c>
      <c r="AH402" s="12" t="str">
        <f>IF($Z$3="","",(IF($AF402=0,0,COUNTIF(PRM!$U$3:'PRM'!$U$50,$Z$3))))</f>
        <v/>
      </c>
      <c r="AI402" s="12" t="str">
        <f>IFERROR(VLOOKUP($Z$3&amp;$V402,PRM!$Q$3:$T$31,4,FALSE),"")</f>
        <v/>
      </c>
      <c r="AJ402" s="12" t="str">
        <f>IFERROR(IF($AI402=0,0,MATCH($Z$3,PRM!$Z$3:'PRM'!$Z$95,0)),"")</f>
        <v/>
      </c>
      <c r="AK402" s="12" t="str">
        <f>IF($Z$3="","",IF($AI402=0,0,COUNTIF(PRM!$Z$3:'PRM'!$Z$95,$Z$3)))</f>
        <v/>
      </c>
      <c r="AL402" s="12">
        <f t="shared" si="147"/>
        <v>0</v>
      </c>
      <c r="AM402" s="12">
        <f t="shared" si="148"/>
        <v>0</v>
      </c>
      <c r="AN402" s="12">
        <f t="shared" si="149"/>
        <v>0</v>
      </c>
      <c r="AO402" s="12">
        <f t="shared" si="150"/>
        <v>0</v>
      </c>
      <c r="AP402" s="12">
        <f t="shared" si="138"/>
        <v>0</v>
      </c>
      <c r="AQ402" s="12">
        <f t="shared" si="139"/>
        <v>0</v>
      </c>
      <c r="AR402" s="12">
        <f t="shared" si="140"/>
        <v>0</v>
      </c>
      <c r="AS402" s="12">
        <f t="shared" si="141"/>
        <v>0</v>
      </c>
      <c r="AT402" s="12">
        <f t="shared" si="142"/>
        <v>0</v>
      </c>
      <c r="AU402" s="12" t="e">
        <f>IF(#REF!&lt;&gt;"",IF(AA402="",1,0),0)</f>
        <v>#REF!</v>
      </c>
      <c r="AV402" s="12">
        <f t="shared" si="143"/>
        <v>0</v>
      </c>
      <c r="AW402" s="12">
        <f t="shared" si="144"/>
        <v>0</v>
      </c>
      <c r="AX402" s="12">
        <f t="shared" si="145"/>
        <v>0</v>
      </c>
      <c r="AY402" s="12">
        <f t="shared" si="151"/>
        <v>0</v>
      </c>
      <c r="AZ402" s="12">
        <f t="shared" si="152"/>
        <v>0</v>
      </c>
      <c r="BA402" s="12">
        <f t="shared" si="153"/>
        <v>0</v>
      </c>
      <c r="BB402" s="12">
        <f t="shared" si="154"/>
        <v>0</v>
      </c>
      <c r="BC402" s="12">
        <f t="shared" si="155"/>
        <v>0</v>
      </c>
      <c r="BD402" s="12">
        <f t="shared" si="156"/>
        <v>0</v>
      </c>
      <c r="BE402" s="12">
        <f t="shared" si="157"/>
        <v>0</v>
      </c>
      <c r="BF402" s="12">
        <f t="shared" si="158"/>
        <v>0</v>
      </c>
      <c r="BG402" s="12">
        <f t="shared" si="159"/>
        <v>0</v>
      </c>
      <c r="BH402" s="12">
        <f t="shared" si="160"/>
        <v>0</v>
      </c>
    </row>
    <row r="403" spans="1:60" ht="27.75" customHeight="1">
      <c r="A403" s="45" t="str">
        <f t="shared" si="146"/>
        <v/>
      </c>
      <c r="B403" s="60"/>
      <c r="C403" s="61"/>
      <c r="D403" s="62"/>
      <c r="E403" s="63"/>
      <c r="F403" s="37"/>
      <c r="G403" s="36"/>
      <c r="H403" s="38"/>
      <c r="I403" s="38"/>
      <c r="J403" s="35"/>
      <c r="L403" s="39"/>
      <c r="M403" s="39"/>
      <c r="N403" s="62"/>
      <c r="O403" s="64"/>
      <c r="P403" s="64"/>
      <c r="Q403" s="65"/>
      <c r="R403" s="39"/>
      <c r="S403" s="46"/>
      <c r="T403" s="46"/>
      <c r="U403" s="39"/>
      <c r="V403" s="40"/>
      <c r="W403" s="40"/>
      <c r="X403" s="40"/>
      <c r="Y403" s="12" t="str">
        <f>IFERROR(VLOOKUP($F403,PRM!$G$3:$H$5,2,FALSE),"")</f>
        <v/>
      </c>
      <c r="Z403" s="12" t="str">
        <f>IFERROR(VLOOKUP($G403,PRM!$I$3:$J$5,2,FALSE),"")</f>
        <v/>
      </c>
      <c r="AA403" s="12" t="str">
        <f>IFERROR(VLOOKUP(#REF!,PRM!$K$3:$L$4,2,FALSE),"")</f>
        <v/>
      </c>
      <c r="AB403" s="12" t="str">
        <f>IFERROR(VLOOKUP($N403,PRM!$M$3:$N$50,2,FALSE),"")</f>
        <v/>
      </c>
      <c r="AC403" s="12" t="str">
        <f>IFERROR(VLOOKUP($Z$3&amp;$V403,PRM!$Q$3:$R$31,2,FALSE),"")</f>
        <v/>
      </c>
      <c r="AD403" s="12">
        <f>IFERROR(VLOOKUP($Z$3&amp;$W403,PRM!$X$3:$Y$50,2,FALSE),"")</f>
        <v>0</v>
      </c>
      <c r="AE403" s="12">
        <f>IFERROR(VLOOKUP($Z$3&amp;$X403,PRM!$AC$3:$AD$45,2,FALSE),"")</f>
        <v>0</v>
      </c>
      <c r="AF403" s="12" t="str">
        <f>IFERROR(VLOOKUP($Z$3&amp;$V403,PRM!$Q$3:$T$31,3,FALSE),"")</f>
        <v/>
      </c>
      <c r="AG403" s="12" t="str">
        <f>IFERROR(IF($AF403=0,0,MATCH($Z$3,PRM!$U$3:'PRM'!$U$50,0)),"")</f>
        <v/>
      </c>
      <c r="AH403" s="12" t="str">
        <f>IF($Z$3="","",(IF($AF403=0,0,COUNTIF(PRM!$U$3:'PRM'!$U$50,$Z$3))))</f>
        <v/>
      </c>
      <c r="AI403" s="12" t="str">
        <f>IFERROR(VLOOKUP($Z$3&amp;$V403,PRM!$Q$3:$T$31,4,FALSE),"")</f>
        <v/>
      </c>
      <c r="AJ403" s="12" t="str">
        <f>IFERROR(IF($AI403=0,0,MATCH($Z$3,PRM!$Z$3:'PRM'!$Z$95,0)),"")</f>
        <v/>
      </c>
      <c r="AK403" s="12" t="str">
        <f>IF($Z$3="","",IF($AI403=0,0,COUNTIF(PRM!$Z$3:'PRM'!$Z$95,$Z$3)))</f>
        <v/>
      </c>
      <c r="AL403" s="12">
        <f t="shared" si="147"/>
        <v>0</v>
      </c>
      <c r="AM403" s="12">
        <f t="shared" si="148"/>
        <v>0</v>
      </c>
      <c r="AN403" s="12">
        <f t="shared" si="149"/>
        <v>0</v>
      </c>
      <c r="AO403" s="12">
        <f t="shared" si="150"/>
        <v>0</v>
      </c>
      <c r="AP403" s="12">
        <f t="shared" si="138"/>
        <v>0</v>
      </c>
      <c r="AQ403" s="12">
        <f t="shared" si="139"/>
        <v>0</v>
      </c>
      <c r="AR403" s="12">
        <f t="shared" si="140"/>
        <v>0</v>
      </c>
      <c r="AS403" s="12">
        <f t="shared" si="141"/>
        <v>0</v>
      </c>
      <c r="AT403" s="12">
        <f t="shared" si="142"/>
        <v>0</v>
      </c>
      <c r="AU403" s="12" t="e">
        <f>IF(#REF!&lt;&gt;"",IF(AA403="",1,0),0)</f>
        <v>#REF!</v>
      </c>
      <c r="AV403" s="12">
        <f t="shared" si="143"/>
        <v>0</v>
      </c>
      <c r="AW403" s="12">
        <f t="shared" si="144"/>
        <v>0</v>
      </c>
      <c r="AX403" s="12">
        <f t="shared" si="145"/>
        <v>0</v>
      </c>
      <c r="AY403" s="12">
        <f t="shared" si="151"/>
        <v>0</v>
      </c>
      <c r="AZ403" s="12">
        <f t="shared" si="152"/>
        <v>0</v>
      </c>
      <c r="BA403" s="12">
        <f t="shared" si="153"/>
        <v>0</v>
      </c>
      <c r="BB403" s="12">
        <f t="shared" si="154"/>
        <v>0</v>
      </c>
      <c r="BC403" s="12">
        <f t="shared" si="155"/>
        <v>0</v>
      </c>
      <c r="BD403" s="12">
        <f t="shared" si="156"/>
        <v>0</v>
      </c>
      <c r="BE403" s="12">
        <f t="shared" si="157"/>
        <v>0</v>
      </c>
      <c r="BF403" s="12">
        <f t="shared" si="158"/>
        <v>0</v>
      </c>
      <c r="BG403" s="12">
        <f t="shared" si="159"/>
        <v>0</v>
      </c>
      <c r="BH403" s="12">
        <f t="shared" si="160"/>
        <v>0</v>
      </c>
    </row>
    <row r="404" spans="1:60" ht="27.75" customHeight="1">
      <c r="A404" s="45" t="str">
        <f t="shared" si="146"/>
        <v/>
      </c>
      <c r="B404" s="60"/>
      <c r="C404" s="61"/>
      <c r="D404" s="62"/>
      <c r="E404" s="63"/>
      <c r="F404" s="37"/>
      <c r="G404" s="36"/>
      <c r="H404" s="38"/>
      <c r="I404" s="38"/>
      <c r="J404" s="35"/>
      <c r="L404" s="39"/>
      <c r="M404" s="39"/>
      <c r="N404" s="62"/>
      <c r="O404" s="64"/>
      <c r="P404" s="64"/>
      <c r="Q404" s="65"/>
      <c r="R404" s="39"/>
      <c r="S404" s="46"/>
      <c r="T404" s="46"/>
      <c r="U404" s="39"/>
      <c r="V404" s="40"/>
      <c r="W404" s="40"/>
      <c r="X404" s="40"/>
      <c r="Y404" s="12" t="str">
        <f>IFERROR(VLOOKUP($F404,PRM!$G$3:$H$5,2,FALSE),"")</f>
        <v/>
      </c>
      <c r="Z404" s="12" t="str">
        <f>IFERROR(VLOOKUP($G404,PRM!$I$3:$J$5,2,FALSE),"")</f>
        <v/>
      </c>
      <c r="AA404" s="12" t="str">
        <f>IFERROR(VLOOKUP(#REF!,PRM!$K$3:$L$4,2,FALSE),"")</f>
        <v/>
      </c>
      <c r="AB404" s="12" t="str">
        <f>IFERROR(VLOOKUP($N404,PRM!$M$3:$N$50,2,FALSE),"")</f>
        <v/>
      </c>
      <c r="AC404" s="12" t="str">
        <f>IFERROR(VLOOKUP($Z$3&amp;$V404,PRM!$Q$3:$R$31,2,FALSE),"")</f>
        <v/>
      </c>
      <c r="AD404" s="12">
        <f>IFERROR(VLOOKUP($Z$3&amp;$W404,PRM!$X$3:$Y$50,2,FALSE),"")</f>
        <v>0</v>
      </c>
      <c r="AE404" s="12">
        <f>IFERROR(VLOOKUP($Z$3&amp;$X404,PRM!$AC$3:$AD$45,2,FALSE),"")</f>
        <v>0</v>
      </c>
      <c r="AF404" s="12" t="str">
        <f>IFERROR(VLOOKUP($Z$3&amp;$V404,PRM!$Q$3:$T$31,3,FALSE),"")</f>
        <v/>
      </c>
      <c r="AG404" s="12" t="str">
        <f>IFERROR(IF($AF404=0,0,MATCH($Z$3,PRM!$U$3:'PRM'!$U$50,0)),"")</f>
        <v/>
      </c>
      <c r="AH404" s="12" t="str">
        <f>IF($Z$3="","",(IF($AF404=0,0,COUNTIF(PRM!$U$3:'PRM'!$U$50,$Z$3))))</f>
        <v/>
      </c>
      <c r="AI404" s="12" t="str">
        <f>IFERROR(VLOOKUP($Z$3&amp;$V404,PRM!$Q$3:$T$31,4,FALSE),"")</f>
        <v/>
      </c>
      <c r="AJ404" s="12" t="str">
        <f>IFERROR(IF($AI404=0,0,MATCH($Z$3,PRM!$Z$3:'PRM'!$Z$95,0)),"")</f>
        <v/>
      </c>
      <c r="AK404" s="12" t="str">
        <f>IF($Z$3="","",IF($AI404=0,0,COUNTIF(PRM!$Z$3:'PRM'!$Z$95,$Z$3)))</f>
        <v/>
      </c>
      <c r="AL404" s="12">
        <f t="shared" si="147"/>
        <v>0</v>
      </c>
      <c r="AM404" s="12">
        <f t="shared" si="148"/>
        <v>0</v>
      </c>
      <c r="AN404" s="12">
        <f t="shared" si="149"/>
        <v>0</v>
      </c>
      <c r="AO404" s="12">
        <f t="shared" si="150"/>
        <v>0</v>
      </c>
      <c r="AP404" s="12">
        <f t="shared" si="138"/>
        <v>0</v>
      </c>
      <c r="AQ404" s="12">
        <f t="shared" si="139"/>
        <v>0</v>
      </c>
      <c r="AR404" s="12">
        <f t="shared" si="140"/>
        <v>0</v>
      </c>
      <c r="AS404" s="12">
        <f t="shared" si="141"/>
        <v>0</v>
      </c>
      <c r="AT404" s="12">
        <f t="shared" si="142"/>
        <v>0</v>
      </c>
      <c r="AU404" s="12" t="e">
        <f>IF(#REF!&lt;&gt;"",IF(AA404="",1,0),0)</f>
        <v>#REF!</v>
      </c>
      <c r="AV404" s="12">
        <f t="shared" si="143"/>
        <v>0</v>
      </c>
      <c r="AW404" s="12">
        <f t="shared" si="144"/>
        <v>0</v>
      </c>
      <c r="AX404" s="12">
        <f t="shared" si="145"/>
        <v>0</v>
      </c>
      <c r="AY404" s="12">
        <f t="shared" si="151"/>
        <v>0</v>
      </c>
      <c r="AZ404" s="12">
        <f t="shared" si="152"/>
        <v>0</v>
      </c>
      <c r="BA404" s="12">
        <f t="shared" si="153"/>
        <v>0</v>
      </c>
      <c r="BB404" s="12">
        <f t="shared" si="154"/>
        <v>0</v>
      </c>
      <c r="BC404" s="12">
        <f t="shared" si="155"/>
        <v>0</v>
      </c>
      <c r="BD404" s="12">
        <f t="shared" si="156"/>
        <v>0</v>
      </c>
      <c r="BE404" s="12">
        <f t="shared" si="157"/>
        <v>0</v>
      </c>
      <c r="BF404" s="12">
        <f t="shared" si="158"/>
        <v>0</v>
      </c>
      <c r="BG404" s="12">
        <f t="shared" si="159"/>
        <v>0</v>
      </c>
      <c r="BH404" s="12">
        <f t="shared" si="160"/>
        <v>0</v>
      </c>
    </row>
    <row r="405" spans="1:60" ht="27.75" customHeight="1">
      <c r="A405" s="45" t="str">
        <f t="shared" si="146"/>
        <v/>
      </c>
      <c r="B405" s="60"/>
      <c r="C405" s="61"/>
      <c r="D405" s="62"/>
      <c r="E405" s="63"/>
      <c r="F405" s="37"/>
      <c r="G405" s="36"/>
      <c r="H405" s="38"/>
      <c r="I405" s="38"/>
      <c r="J405" s="35"/>
      <c r="L405" s="39"/>
      <c r="M405" s="39"/>
      <c r="N405" s="62"/>
      <c r="O405" s="64"/>
      <c r="P405" s="64"/>
      <c r="Q405" s="65"/>
      <c r="R405" s="39"/>
      <c r="S405" s="46"/>
      <c r="T405" s="46"/>
      <c r="U405" s="39"/>
      <c r="V405" s="40"/>
      <c r="W405" s="40"/>
      <c r="X405" s="40"/>
      <c r="Y405" s="12" t="str">
        <f>IFERROR(VLOOKUP($F405,PRM!$G$3:$H$5,2,FALSE),"")</f>
        <v/>
      </c>
      <c r="Z405" s="12" t="str">
        <f>IFERROR(VLOOKUP($G405,PRM!$I$3:$J$5,2,FALSE),"")</f>
        <v/>
      </c>
      <c r="AA405" s="12" t="str">
        <f>IFERROR(VLOOKUP(#REF!,PRM!$K$3:$L$4,2,FALSE),"")</f>
        <v/>
      </c>
      <c r="AB405" s="12" t="str">
        <f>IFERROR(VLOOKUP($N405,PRM!$M$3:$N$50,2,FALSE),"")</f>
        <v/>
      </c>
      <c r="AC405" s="12" t="str">
        <f>IFERROR(VLOOKUP($Z$3&amp;$V405,PRM!$Q$3:$R$31,2,FALSE),"")</f>
        <v/>
      </c>
      <c r="AD405" s="12">
        <f>IFERROR(VLOOKUP($Z$3&amp;$W405,PRM!$X$3:$Y$50,2,FALSE),"")</f>
        <v>0</v>
      </c>
      <c r="AE405" s="12">
        <f>IFERROR(VLOOKUP($Z$3&amp;$X405,PRM!$AC$3:$AD$45,2,FALSE),"")</f>
        <v>0</v>
      </c>
      <c r="AF405" s="12" t="str">
        <f>IFERROR(VLOOKUP($Z$3&amp;$V405,PRM!$Q$3:$T$31,3,FALSE),"")</f>
        <v/>
      </c>
      <c r="AG405" s="12" t="str">
        <f>IFERROR(IF($AF405=0,0,MATCH($Z$3,PRM!$U$3:'PRM'!$U$50,0)),"")</f>
        <v/>
      </c>
      <c r="AH405" s="12" t="str">
        <f>IF($Z$3="","",(IF($AF405=0,0,COUNTIF(PRM!$U$3:'PRM'!$U$50,$Z$3))))</f>
        <v/>
      </c>
      <c r="AI405" s="12" t="str">
        <f>IFERROR(VLOOKUP($Z$3&amp;$V405,PRM!$Q$3:$T$31,4,FALSE),"")</f>
        <v/>
      </c>
      <c r="AJ405" s="12" t="str">
        <f>IFERROR(IF($AI405=0,0,MATCH($Z$3,PRM!$Z$3:'PRM'!$Z$95,0)),"")</f>
        <v/>
      </c>
      <c r="AK405" s="12" t="str">
        <f>IF($Z$3="","",IF($AI405=0,0,COUNTIF(PRM!$Z$3:'PRM'!$Z$95,$Z$3)))</f>
        <v/>
      </c>
      <c r="AL405" s="12">
        <f t="shared" si="147"/>
        <v>0</v>
      </c>
      <c r="AM405" s="12">
        <f t="shared" si="148"/>
        <v>0</v>
      </c>
      <c r="AN405" s="12">
        <f t="shared" si="149"/>
        <v>0</v>
      </c>
      <c r="AO405" s="12">
        <f t="shared" si="150"/>
        <v>0</v>
      </c>
      <c r="AP405" s="12">
        <f t="shared" si="138"/>
        <v>0</v>
      </c>
      <c r="AQ405" s="12">
        <f t="shared" si="139"/>
        <v>0</v>
      </c>
      <c r="AR405" s="12">
        <f t="shared" si="140"/>
        <v>0</v>
      </c>
      <c r="AS405" s="12">
        <f t="shared" si="141"/>
        <v>0</v>
      </c>
      <c r="AT405" s="12">
        <f t="shared" si="142"/>
        <v>0</v>
      </c>
      <c r="AU405" s="12" t="e">
        <f>IF(#REF!&lt;&gt;"",IF(AA405="",1,0),0)</f>
        <v>#REF!</v>
      </c>
      <c r="AV405" s="12">
        <f t="shared" si="143"/>
        <v>0</v>
      </c>
      <c r="AW405" s="12">
        <f t="shared" si="144"/>
        <v>0</v>
      </c>
      <c r="AX405" s="12">
        <f t="shared" si="145"/>
        <v>0</v>
      </c>
      <c r="AY405" s="12">
        <f t="shared" si="151"/>
        <v>0</v>
      </c>
      <c r="AZ405" s="12">
        <f t="shared" si="152"/>
        <v>0</v>
      </c>
      <c r="BA405" s="12">
        <f t="shared" si="153"/>
        <v>0</v>
      </c>
      <c r="BB405" s="12">
        <f t="shared" si="154"/>
        <v>0</v>
      </c>
      <c r="BC405" s="12">
        <f t="shared" si="155"/>
        <v>0</v>
      </c>
      <c r="BD405" s="12">
        <f t="shared" si="156"/>
        <v>0</v>
      </c>
      <c r="BE405" s="12">
        <f t="shared" si="157"/>
        <v>0</v>
      </c>
      <c r="BF405" s="12">
        <f t="shared" si="158"/>
        <v>0</v>
      </c>
      <c r="BG405" s="12">
        <f t="shared" si="159"/>
        <v>0</v>
      </c>
      <c r="BH405" s="12">
        <f t="shared" si="160"/>
        <v>0</v>
      </c>
    </row>
    <row r="406" spans="1:60" ht="27.75" customHeight="1">
      <c r="A406" s="45" t="str">
        <f t="shared" si="146"/>
        <v/>
      </c>
      <c r="B406" s="60"/>
      <c r="C406" s="61"/>
      <c r="D406" s="62"/>
      <c r="E406" s="63"/>
      <c r="F406" s="37"/>
      <c r="G406" s="36"/>
      <c r="H406" s="38"/>
      <c r="I406" s="38"/>
      <c r="J406" s="35"/>
      <c r="L406" s="39"/>
      <c r="M406" s="39"/>
      <c r="N406" s="62"/>
      <c r="O406" s="64"/>
      <c r="P406" s="64"/>
      <c r="Q406" s="65"/>
      <c r="R406" s="39"/>
      <c r="S406" s="46"/>
      <c r="T406" s="46"/>
      <c r="U406" s="39"/>
      <c r="V406" s="40"/>
      <c r="W406" s="40"/>
      <c r="X406" s="40"/>
      <c r="Y406" s="12" t="str">
        <f>IFERROR(VLOOKUP($F406,PRM!$G$3:$H$5,2,FALSE),"")</f>
        <v/>
      </c>
      <c r="Z406" s="12" t="str">
        <f>IFERROR(VLOOKUP($G406,PRM!$I$3:$J$5,2,FALSE),"")</f>
        <v/>
      </c>
      <c r="AA406" s="12" t="str">
        <f>IFERROR(VLOOKUP(#REF!,PRM!$K$3:$L$4,2,FALSE),"")</f>
        <v/>
      </c>
      <c r="AB406" s="12" t="str">
        <f>IFERROR(VLOOKUP($N406,PRM!$M$3:$N$50,2,FALSE),"")</f>
        <v/>
      </c>
      <c r="AC406" s="12" t="str">
        <f>IFERROR(VLOOKUP($Z$3&amp;$V406,PRM!$Q$3:$R$31,2,FALSE),"")</f>
        <v/>
      </c>
      <c r="AD406" s="12">
        <f>IFERROR(VLOOKUP($Z$3&amp;$W406,PRM!$X$3:$Y$50,2,FALSE),"")</f>
        <v>0</v>
      </c>
      <c r="AE406" s="12">
        <f>IFERROR(VLOOKUP($Z$3&amp;$X406,PRM!$AC$3:$AD$45,2,FALSE),"")</f>
        <v>0</v>
      </c>
      <c r="AF406" s="12" t="str">
        <f>IFERROR(VLOOKUP($Z$3&amp;$V406,PRM!$Q$3:$T$31,3,FALSE),"")</f>
        <v/>
      </c>
      <c r="AG406" s="12" t="str">
        <f>IFERROR(IF($AF406=0,0,MATCH($Z$3,PRM!$U$3:'PRM'!$U$50,0)),"")</f>
        <v/>
      </c>
      <c r="AH406" s="12" t="str">
        <f>IF($Z$3="","",(IF($AF406=0,0,COUNTIF(PRM!$U$3:'PRM'!$U$50,$Z$3))))</f>
        <v/>
      </c>
      <c r="AI406" s="12" t="str">
        <f>IFERROR(VLOOKUP($Z$3&amp;$V406,PRM!$Q$3:$T$31,4,FALSE),"")</f>
        <v/>
      </c>
      <c r="AJ406" s="12" t="str">
        <f>IFERROR(IF($AI406=0,0,MATCH($Z$3,PRM!$Z$3:'PRM'!$Z$95,0)),"")</f>
        <v/>
      </c>
      <c r="AK406" s="12" t="str">
        <f>IF($Z$3="","",IF($AI406=0,0,COUNTIF(PRM!$Z$3:'PRM'!$Z$95,$Z$3)))</f>
        <v/>
      </c>
      <c r="AL406" s="12">
        <f t="shared" si="147"/>
        <v>0</v>
      </c>
      <c r="AM406" s="12">
        <f t="shared" si="148"/>
        <v>0</v>
      </c>
      <c r="AN406" s="12">
        <f t="shared" si="149"/>
        <v>0</v>
      </c>
      <c r="AO406" s="12">
        <f t="shared" si="150"/>
        <v>0</v>
      </c>
      <c r="AP406" s="12">
        <f t="shared" si="138"/>
        <v>0</v>
      </c>
      <c r="AQ406" s="12">
        <f t="shared" si="139"/>
        <v>0</v>
      </c>
      <c r="AR406" s="12">
        <f t="shared" si="140"/>
        <v>0</v>
      </c>
      <c r="AS406" s="12">
        <f t="shared" si="141"/>
        <v>0</v>
      </c>
      <c r="AT406" s="12">
        <f t="shared" si="142"/>
        <v>0</v>
      </c>
      <c r="AU406" s="12" t="e">
        <f>IF(#REF!&lt;&gt;"",IF(AA406="",1,0),0)</f>
        <v>#REF!</v>
      </c>
      <c r="AV406" s="12">
        <f t="shared" si="143"/>
        <v>0</v>
      </c>
      <c r="AW406" s="12">
        <f t="shared" si="144"/>
        <v>0</v>
      </c>
      <c r="AX406" s="12">
        <f t="shared" si="145"/>
        <v>0</v>
      </c>
      <c r="AY406" s="12">
        <f t="shared" si="151"/>
        <v>0</v>
      </c>
      <c r="AZ406" s="12">
        <f t="shared" si="152"/>
        <v>0</v>
      </c>
      <c r="BA406" s="12">
        <f t="shared" si="153"/>
        <v>0</v>
      </c>
      <c r="BB406" s="12">
        <f t="shared" si="154"/>
        <v>0</v>
      </c>
      <c r="BC406" s="12">
        <f t="shared" si="155"/>
        <v>0</v>
      </c>
      <c r="BD406" s="12">
        <f t="shared" si="156"/>
        <v>0</v>
      </c>
      <c r="BE406" s="12">
        <f t="shared" si="157"/>
        <v>0</v>
      </c>
      <c r="BF406" s="12">
        <f t="shared" si="158"/>
        <v>0</v>
      </c>
      <c r="BG406" s="12">
        <f t="shared" si="159"/>
        <v>0</v>
      </c>
      <c r="BH406" s="12">
        <f t="shared" si="160"/>
        <v>0</v>
      </c>
    </row>
    <row r="407" spans="1:60" ht="27.75" customHeight="1">
      <c r="A407" s="45" t="str">
        <f t="shared" si="146"/>
        <v/>
      </c>
      <c r="B407" s="60"/>
      <c r="C407" s="61"/>
      <c r="D407" s="62"/>
      <c r="E407" s="63"/>
      <c r="F407" s="37"/>
      <c r="G407" s="36"/>
      <c r="H407" s="38"/>
      <c r="I407" s="38"/>
      <c r="J407" s="35"/>
      <c r="L407" s="39"/>
      <c r="M407" s="39"/>
      <c r="N407" s="62"/>
      <c r="O407" s="64"/>
      <c r="P407" s="64"/>
      <c r="Q407" s="65"/>
      <c r="R407" s="39"/>
      <c r="S407" s="46"/>
      <c r="T407" s="46"/>
      <c r="U407" s="39"/>
      <c r="V407" s="40"/>
      <c r="W407" s="40"/>
      <c r="X407" s="40"/>
      <c r="Y407" s="12" t="str">
        <f>IFERROR(VLOOKUP($F407,PRM!$G$3:$H$5,2,FALSE),"")</f>
        <v/>
      </c>
      <c r="Z407" s="12" t="str">
        <f>IFERROR(VLOOKUP($G407,PRM!$I$3:$J$5,2,FALSE),"")</f>
        <v/>
      </c>
      <c r="AA407" s="12" t="str">
        <f>IFERROR(VLOOKUP(#REF!,PRM!$K$3:$L$4,2,FALSE),"")</f>
        <v/>
      </c>
      <c r="AB407" s="12" t="str">
        <f>IFERROR(VLOOKUP($N407,PRM!$M$3:$N$50,2,FALSE),"")</f>
        <v/>
      </c>
      <c r="AC407" s="12" t="str">
        <f>IFERROR(VLOOKUP($Z$3&amp;$V407,PRM!$Q$3:$R$31,2,FALSE),"")</f>
        <v/>
      </c>
      <c r="AD407" s="12">
        <f>IFERROR(VLOOKUP($Z$3&amp;$W407,PRM!$X$3:$Y$50,2,FALSE),"")</f>
        <v>0</v>
      </c>
      <c r="AE407" s="12">
        <f>IFERROR(VLOOKUP($Z$3&amp;$X407,PRM!$AC$3:$AD$45,2,FALSE),"")</f>
        <v>0</v>
      </c>
      <c r="AF407" s="12" t="str">
        <f>IFERROR(VLOOKUP($Z$3&amp;$V407,PRM!$Q$3:$T$31,3,FALSE),"")</f>
        <v/>
      </c>
      <c r="AG407" s="12" t="str">
        <f>IFERROR(IF($AF407=0,0,MATCH($Z$3,PRM!$U$3:'PRM'!$U$50,0)),"")</f>
        <v/>
      </c>
      <c r="AH407" s="12" t="str">
        <f>IF($Z$3="","",(IF($AF407=0,0,COUNTIF(PRM!$U$3:'PRM'!$U$50,$Z$3))))</f>
        <v/>
      </c>
      <c r="AI407" s="12" t="str">
        <f>IFERROR(VLOOKUP($Z$3&amp;$V407,PRM!$Q$3:$T$31,4,FALSE),"")</f>
        <v/>
      </c>
      <c r="AJ407" s="12" t="str">
        <f>IFERROR(IF($AI407=0,0,MATCH($Z$3,PRM!$Z$3:'PRM'!$Z$95,0)),"")</f>
        <v/>
      </c>
      <c r="AK407" s="12" t="str">
        <f>IF($Z$3="","",IF($AI407=0,0,COUNTIF(PRM!$Z$3:'PRM'!$Z$95,$Z$3)))</f>
        <v/>
      </c>
      <c r="AL407" s="12">
        <f t="shared" si="147"/>
        <v>0</v>
      </c>
      <c r="AM407" s="12">
        <f t="shared" si="148"/>
        <v>0</v>
      </c>
      <c r="AN407" s="12">
        <f t="shared" si="149"/>
        <v>0</v>
      </c>
      <c r="AO407" s="12">
        <f t="shared" si="150"/>
        <v>0</v>
      </c>
      <c r="AP407" s="12">
        <f t="shared" si="138"/>
        <v>0</v>
      </c>
      <c r="AQ407" s="12">
        <f t="shared" si="139"/>
        <v>0</v>
      </c>
      <c r="AR407" s="12">
        <f t="shared" si="140"/>
        <v>0</v>
      </c>
      <c r="AS407" s="12">
        <f t="shared" si="141"/>
        <v>0</v>
      </c>
      <c r="AT407" s="12">
        <f t="shared" si="142"/>
        <v>0</v>
      </c>
      <c r="AU407" s="12" t="e">
        <f>IF(#REF!&lt;&gt;"",IF(AA407="",1,0),0)</f>
        <v>#REF!</v>
      </c>
      <c r="AV407" s="12">
        <f t="shared" si="143"/>
        <v>0</v>
      </c>
      <c r="AW407" s="12">
        <f t="shared" si="144"/>
        <v>0</v>
      </c>
      <c r="AX407" s="12">
        <f t="shared" si="145"/>
        <v>0</v>
      </c>
      <c r="AY407" s="12">
        <f t="shared" si="151"/>
        <v>0</v>
      </c>
      <c r="AZ407" s="12">
        <f t="shared" si="152"/>
        <v>0</v>
      </c>
      <c r="BA407" s="12">
        <f t="shared" si="153"/>
        <v>0</v>
      </c>
      <c r="BB407" s="12">
        <f t="shared" si="154"/>
        <v>0</v>
      </c>
      <c r="BC407" s="12">
        <f t="shared" si="155"/>
        <v>0</v>
      </c>
      <c r="BD407" s="12">
        <f t="shared" si="156"/>
        <v>0</v>
      </c>
      <c r="BE407" s="12">
        <f t="shared" si="157"/>
        <v>0</v>
      </c>
      <c r="BF407" s="12">
        <f t="shared" si="158"/>
        <v>0</v>
      </c>
      <c r="BG407" s="12">
        <f t="shared" si="159"/>
        <v>0</v>
      </c>
      <c r="BH407" s="12">
        <f t="shared" si="160"/>
        <v>0</v>
      </c>
    </row>
    <row r="408" spans="1:60" ht="27.75" customHeight="1">
      <c r="A408" s="45" t="str">
        <f t="shared" si="146"/>
        <v/>
      </c>
      <c r="B408" s="60"/>
      <c r="C408" s="61"/>
      <c r="D408" s="62"/>
      <c r="E408" s="63"/>
      <c r="F408" s="37"/>
      <c r="G408" s="36"/>
      <c r="H408" s="38"/>
      <c r="I408" s="38"/>
      <c r="J408" s="35"/>
      <c r="L408" s="39"/>
      <c r="M408" s="39"/>
      <c r="N408" s="62"/>
      <c r="O408" s="64"/>
      <c r="P408" s="64"/>
      <c r="Q408" s="65"/>
      <c r="R408" s="39"/>
      <c r="S408" s="46"/>
      <c r="T408" s="46"/>
      <c r="U408" s="39"/>
      <c r="V408" s="40"/>
      <c r="W408" s="40"/>
      <c r="X408" s="40"/>
      <c r="Y408" s="12" t="str">
        <f>IFERROR(VLOOKUP($F408,PRM!$G$3:$H$5,2,FALSE),"")</f>
        <v/>
      </c>
      <c r="Z408" s="12" t="str">
        <f>IFERROR(VLOOKUP($G408,PRM!$I$3:$J$5,2,FALSE),"")</f>
        <v/>
      </c>
      <c r="AA408" s="12" t="str">
        <f>IFERROR(VLOOKUP(#REF!,PRM!$K$3:$L$4,2,FALSE),"")</f>
        <v/>
      </c>
      <c r="AB408" s="12" t="str">
        <f>IFERROR(VLOOKUP($N408,PRM!$M$3:$N$50,2,FALSE),"")</f>
        <v/>
      </c>
      <c r="AC408" s="12" t="str">
        <f>IFERROR(VLOOKUP($Z$3&amp;$V408,PRM!$Q$3:$R$31,2,FALSE),"")</f>
        <v/>
      </c>
      <c r="AD408" s="12">
        <f>IFERROR(VLOOKUP($Z$3&amp;$W408,PRM!$X$3:$Y$50,2,FALSE),"")</f>
        <v>0</v>
      </c>
      <c r="AE408" s="12">
        <f>IFERROR(VLOOKUP($Z$3&amp;$X408,PRM!$AC$3:$AD$45,2,FALSE),"")</f>
        <v>0</v>
      </c>
      <c r="AF408" s="12" t="str">
        <f>IFERROR(VLOOKUP($Z$3&amp;$V408,PRM!$Q$3:$T$31,3,FALSE),"")</f>
        <v/>
      </c>
      <c r="AG408" s="12" t="str">
        <f>IFERROR(IF($AF408=0,0,MATCH($Z$3,PRM!$U$3:'PRM'!$U$50,0)),"")</f>
        <v/>
      </c>
      <c r="AH408" s="12" t="str">
        <f>IF($Z$3="","",(IF($AF408=0,0,COUNTIF(PRM!$U$3:'PRM'!$U$50,$Z$3))))</f>
        <v/>
      </c>
      <c r="AI408" s="12" t="str">
        <f>IFERROR(VLOOKUP($Z$3&amp;$V408,PRM!$Q$3:$T$31,4,FALSE),"")</f>
        <v/>
      </c>
      <c r="AJ408" s="12" t="str">
        <f>IFERROR(IF($AI408=0,0,MATCH($Z$3,PRM!$Z$3:'PRM'!$Z$95,0)),"")</f>
        <v/>
      </c>
      <c r="AK408" s="12" t="str">
        <f>IF($Z$3="","",IF($AI408=0,0,COUNTIF(PRM!$Z$3:'PRM'!$Z$95,$Z$3)))</f>
        <v/>
      </c>
      <c r="AL408" s="12">
        <f t="shared" si="147"/>
        <v>0</v>
      </c>
      <c r="AM408" s="12">
        <f t="shared" si="148"/>
        <v>0</v>
      </c>
      <c r="AN408" s="12">
        <f t="shared" si="149"/>
        <v>0</v>
      </c>
      <c r="AO408" s="12">
        <f t="shared" si="150"/>
        <v>0</v>
      </c>
      <c r="AP408" s="12">
        <f t="shared" si="138"/>
        <v>0</v>
      </c>
      <c r="AQ408" s="12">
        <f t="shared" si="139"/>
        <v>0</v>
      </c>
      <c r="AR408" s="12">
        <f t="shared" si="140"/>
        <v>0</v>
      </c>
      <c r="AS408" s="12">
        <f t="shared" si="141"/>
        <v>0</v>
      </c>
      <c r="AT408" s="12">
        <f t="shared" si="142"/>
        <v>0</v>
      </c>
      <c r="AU408" s="12" t="e">
        <f>IF(#REF!&lt;&gt;"",IF(AA408="",1,0),0)</f>
        <v>#REF!</v>
      </c>
      <c r="AV408" s="12">
        <f t="shared" si="143"/>
        <v>0</v>
      </c>
      <c r="AW408" s="12">
        <f t="shared" si="144"/>
        <v>0</v>
      </c>
      <c r="AX408" s="12">
        <f t="shared" si="145"/>
        <v>0</v>
      </c>
      <c r="AY408" s="12">
        <f t="shared" si="151"/>
        <v>0</v>
      </c>
      <c r="AZ408" s="12">
        <f t="shared" si="152"/>
        <v>0</v>
      </c>
      <c r="BA408" s="12">
        <f t="shared" si="153"/>
        <v>0</v>
      </c>
      <c r="BB408" s="12">
        <f t="shared" si="154"/>
        <v>0</v>
      </c>
      <c r="BC408" s="12">
        <f t="shared" si="155"/>
        <v>0</v>
      </c>
      <c r="BD408" s="12">
        <f t="shared" si="156"/>
        <v>0</v>
      </c>
      <c r="BE408" s="12">
        <f t="shared" si="157"/>
        <v>0</v>
      </c>
      <c r="BF408" s="12">
        <f t="shared" si="158"/>
        <v>0</v>
      </c>
      <c r="BG408" s="12">
        <f t="shared" si="159"/>
        <v>0</v>
      </c>
      <c r="BH408" s="12">
        <f t="shared" si="160"/>
        <v>0</v>
      </c>
    </row>
    <row r="409" spans="1:60" ht="27.75" customHeight="1">
      <c r="A409" s="45" t="str">
        <f t="shared" si="146"/>
        <v/>
      </c>
      <c r="B409" s="60"/>
      <c r="C409" s="61"/>
      <c r="D409" s="62"/>
      <c r="E409" s="63"/>
      <c r="F409" s="37"/>
      <c r="G409" s="36"/>
      <c r="H409" s="38"/>
      <c r="I409" s="38"/>
      <c r="J409" s="35"/>
      <c r="L409" s="39"/>
      <c r="M409" s="39"/>
      <c r="N409" s="62"/>
      <c r="O409" s="64"/>
      <c r="P409" s="64"/>
      <c r="Q409" s="65"/>
      <c r="R409" s="39"/>
      <c r="S409" s="46"/>
      <c r="T409" s="46"/>
      <c r="U409" s="39"/>
      <c r="V409" s="40"/>
      <c r="W409" s="40"/>
      <c r="X409" s="40"/>
      <c r="Y409" s="12" t="str">
        <f>IFERROR(VLOOKUP($F409,PRM!$G$3:$H$5,2,FALSE),"")</f>
        <v/>
      </c>
      <c r="Z409" s="12" t="str">
        <f>IFERROR(VLOOKUP($G409,PRM!$I$3:$J$5,2,FALSE),"")</f>
        <v/>
      </c>
      <c r="AA409" s="12" t="str">
        <f>IFERROR(VLOOKUP(#REF!,PRM!$K$3:$L$4,2,FALSE),"")</f>
        <v/>
      </c>
      <c r="AB409" s="12" t="str">
        <f>IFERROR(VLOOKUP($N409,PRM!$M$3:$N$50,2,FALSE),"")</f>
        <v/>
      </c>
      <c r="AC409" s="12" t="str">
        <f>IFERROR(VLOOKUP($Z$3&amp;$V409,PRM!$Q$3:$R$31,2,FALSE),"")</f>
        <v/>
      </c>
      <c r="AD409" s="12">
        <f>IFERROR(VLOOKUP($Z$3&amp;$W409,PRM!$X$3:$Y$50,2,FALSE),"")</f>
        <v>0</v>
      </c>
      <c r="AE409" s="12">
        <f>IFERROR(VLOOKUP($Z$3&amp;$X409,PRM!$AC$3:$AD$45,2,FALSE),"")</f>
        <v>0</v>
      </c>
      <c r="AF409" s="12" t="str">
        <f>IFERROR(VLOOKUP($Z$3&amp;$V409,PRM!$Q$3:$T$31,3,FALSE),"")</f>
        <v/>
      </c>
      <c r="AG409" s="12" t="str">
        <f>IFERROR(IF($AF409=0,0,MATCH($Z$3,PRM!$U$3:'PRM'!$U$50,0)),"")</f>
        <v/>
      </c>
      <c r="AH409" s="12" t="str">
        <f>IF($Z$3="","",(IF($AF409=0,0,COUNTIF(PRM!$U$3:'PRM'!$U$50,$Z$3))))</f>
        <v/>
      </c>
      <c r="AI409" s="12" t="str">
        <f>IFERROR(VLOOKUP($Z$3&amp;$V409,PRM!$Q$3:$T$31,4,FALSE),"")</f>
        <v/>
      </c>
      <c r="AJ409" s="12" t="str">
        <f>IFERROR(IF($AI409=0,0,MATCH($Z$3,PRM!$Z$3:'PRM'!$Z$95,0)),"")</f>
        <v/>
      </c>
      <c r="AK409" s="12" t="str">
        <f>IF($Z$3="","",IF($AI409=0,0,COUNTIF(PRM!$Z$3:'PRM'!$Z$95,$Z$3)))</f>
        <v/>
      </c>
      <c r="AL409" s="12">
        <f t="shared" si="147"/>
        <v>0</v>
      </c>
      <c r="AM409" s="12">
        <f t="shared" si="148"/>
        <v>0</v>
      </c>
      <c r="AN409" s="12">
        <f t="shared" si="149"/>
        <v>0</v>
      </c>
      <c r="AO409" s="12">
        <f t="shared" si="150"/>
        <v>0</v>
      </c>
      <c r="AP409" s="12">
        <f t="shared" si="138"/>
        <v>0</v>
      </c>
      <c r="AQ409" s="12">
        <f t="shared" si="139"/>
        <v>0</v>
      </c>
      <c r="AR409" s="12">
        <f t="shared" si="140"/>
        <v>0</v>
      </c>
      <c r="AS409" s="12">
        <f t="shared" si="141"/>
        <v>0</v>
      </c>
      <c r="AT409" s="12">
        <f t="shared" si="142"/>
        <v>0</v>
      </c>
      <c r="AU409" s="12" t="e">
        <f>IF(#REF!&lt;&gt;"",IF(AA409="",1,0),0)</f>
        <v>#REF!</v>
      </c>
      <c r="AV409" s="12">
        <f t="shared" si="143"/>
        <v>0</v>
      </c>
      <c r="AW409" s="12">
        <f t="shared" si="144"/>
        <v>0</v>
      </c>
      <c r="AX409" s="12">
        <f t="shared" si="145"/>
        <v>0</v>
      </c>
      <c r="AY409" s="12">
        <f t="shared" si="151"/>
        <v>0</v>
      </c>
      <c r="AZ409" s="12">
        <f t="shared" si="152"/>
        <v>0</v>
      </c>
      <c r="BA409" s="12">
        <f t="shared" si="153"/>
        <v>0</v>
      </c>
      <c r="BB409" s="12">
        <f t="shared" si="154"/>
        <v>0</v>
      </c>
      <c r="BC409" s="12">
        <f t="shared" si="155"/>
        <v>0</v>
      </c>
      <c r="BD409" s="12">
        <f t="shared" si="156"/>
        <v>0</v>
      </c>
      <c r="BE409" s="12">
        <f t="shared" si="157"/>
        <v>0</v>
      </c>
      <c r="BF409" s="12">
        <f t="shared" si="158"/>
        <v>0</v>
      </c>
      <c r="BG409" s="12">
        <f t="shared" si="159"/>
        <v>0</v>
      </c>
      <c r="BH409" s="12">
        <f t="shared" si="160"/>
        <v>0</v>
      </c>
    </row>
    <row r="410" spans="1:60" ht="27.75" customHeight="1">
      <c r="A410" s="45" t="str">
        <f t="shared" si="146"/>
        <v/>
      </c>
      <c r="B410" s="60"/>
      <c r="C410" s="61"/>
      <c r="D410" s="62"/>
      <c r="E410" s="63"/>
      <c r="F410" s="37"/>
      <c r="G410" s="36"/>
      <c r="H410" s="38"/>
      <c r="I410" s="38"/>
      <c r="J410" s="35"/>
      <c r="L410" s="39"/>
      <c r="M410" s="39"/>
      <c r="N410" s="62"/>
      <c r="O410" s="64"/>
      <c r="P410" s="64"/>
      <c r="Q410" s="65"/>
      <c r="R410" s="39"/>
      <c r="S410" s="46"/>
      <c r="T410" s="46"/>
      <c r="U410" s="39"/>
      <c r="V410" s="40"/>
      <c r="W410" s="40"/>
      <c r="X410" s="40"/>
      <c r="Y410" s="12" t="str">
        <f>IFERROR(VLOOKUP($F410,PRM!$G$3:$H$5,2,FALSE),"")</f>
        <v/>
      </c>
      <c r="Z410" s="12" t="str">
        <f>IFERROR(VLOOKUP($G410,PRM!$I$3:$J$5,2,FALSE),"")</f>
        <v/>
      </c>
      <c r="AA410" s="12" t="str">
        <f>IFERROR(VLOOKUP(#REF!,PRM!$K$3:$L$4,2,FALSE),"")</f>
        <v/>
      </c>
      <c r="AB410" s="12" t="str">
        <f>IFERROR(VLOOKUP($N410,PRM!$M$3:$N$50,2,FALSE),"")</f>
        <v/>
      </c>
      <c r="AC410" s="12" t="str">
        <f>IFERROR(VLOOKUP($Z$3&amp;$V410,PRM!$Q$3:$R$31,2,FALSE),"")</f>
        <v/>
      </c>
      <c r="AD410" s="12">
        <f>IFERROR(VLOOKUP($Z$3&amp;$W410,PRM!$X$3:$Y$50,2,FALSE),"")</f>
        <v>0</v>
      </c>
      <c r="AE410" s="12">
        <f>IFERROR(VLOOKUP($Z$3&amp;$X410,PRM!$AC$3:$AD$45,2,FALSE),"")</f>
        <v>0</v>
      </c>
      <c r="AF410" s="12" t="str">
        <f>IFERROR(VLOOKUP($Z$3&amp;$V410,PRM!$Q$3:$T$31,3,FALSE),"")</f>
        <v/>
      </c>
      <c r="AG410" s="12" t="str">
        <f>IFERROR(IF($AF410=0,0,MATCH($Z$3,PRM!$U$3:'PRM'!$U$50,0)),"")</f>
        <v/>
      </c>
      <c r="AH410" s="12" t="str">
        <f>IF($Z$3="","",(IF($AF410=0,0,COUNTIF(PRM!$U$3:'PRM'!$U$50,$Z$3))))</f>
        <v/>
      </c>
      <c r="AI410" s="12" t="str">
        <f>IFERROR(VLOOKUP($Z$3&amp;$V410,PRM!$Q$3:$T$31,4,FALSE),"")</f>
        <v/>
      </c>
      <c r="AJ410" s="12" t="str">
        <f>IFERROR(IF($AI410=0,0,MATCH($Z$3,PRM!$Z$3:'PRM'!$Z$95,0)),"")</f>
        <v/>
      </c>
      <c r="AK410" s="12" t="str">
        <f>IF($Z$3="","",IF($AI410=0,0,COUNTIF(PRM!$Z$3:'PRM'!$Z$95,$Z$3)))</f>
        <v/>
      </c>
      <c r="AL410" s="12">
        <f t="shared" si="147"/>
        <v>0</v>
      </c>
      <c r="AM410" s="12">
        <f t="shared" si="148"/>
        <v>0</v>
      </c>
      <c r="AN410" s="12">
        <f t="shared" si="149"/>
        <v>0</v>
      </c>
      <c r="AO410" s="12">
        <f t="shared" si="150"/>
        <v>0</v>
      </c>
      <c r="AP410" s="12">
        <f t="shared" si="138"/>
        <v>0</v>
      </c>
      <c r="AQ410" s="12">
        <f t="shared" si="139"/>
        <v>0</v>
      </c>
      <c r="AR410" s="12">
        <f t="shared" si="140"/>
        <v>0</v>
      </c>
      <c r="AS410" s="12">
        <f t="shared" si="141"/>
        <v>0</v>
      </c>
      <c r="AT410" s="12">
        <f t="shared" si="142"/>
        <v>0</v>
      </c>
      <c r="AU410" s="12" t="e">
        <f>IF(#REF!&lt;&gt;"",IF(AA410="",1,0),0)</f>
        <v>#REF!</v>
      </c>
      <c r="AV410" s="12">
        <f t="shared" si="143"/>
        <v>0</v>
      </c>
      <c r="AW410" s="12">
        <f t="shared" si="144"/>
        <v>0</v>
      </c>
      <c r="AX410" s="12">
        <f t="shared" si="145"/>
        <v>0</v>
      </c>
      <c r="AY410" s="12">
        <f t="shared" si="151"/>
        <v>0</v>
      </c>
      <c r="AZ410" s="12">
        <f t="shared" si="152"/>
        <v>0</v>
      </c>
      <c r="BA410" s="12">
        <f t="shared" si="153"/>
        <v>0</v>
      </c>
      <c r="BB410" s="12">
        <f t="shared" si="154"/>
        <v>0</v>
      </c>
      <c r="BC410" s="12">
        <f t="shared" si="155"/>
        <v>0</v>
      </c>
      <c r="BD410" s="12">
        <f t="shared" si="156"/>
        <v>0</v>
      </c>
      <c r="BE410" s="12">
        <f t="shared" si="157"/>
        <v>0</v>
      </c>
      <c r="BF410" s="12">
        <f t="shared" si="158"/>
        <v>0</v>
      </c>
      <c r="BG410" s="12">
        <f t="shared" si="159"/>
        <v>0</v>
      </c>
      <c r="BH410" s="12">
        <f t="shared" si="160"/>
        <v>0</v>
      </c>
    </row>
    <row r="411" spans="1:60" ht="27.75" customHeight="1">
      <c r="A411" s="45" t="str">
        <f t="shared" si="146"/>
        <v/>
      </c>
      <c r="B411" s="60"/>
      <c r="C411" s="61"/>
      <c r="D411" s="62"/>
      <c r="E411" s="63"/>
      <c r="F411" s="37"/>
      <c r="G411" s="36"/>
      <c r="H411" s="38"/>
      <c r="I411" s="38"/>
      <c r="J411" s="35"/>
      <c r="L411" s="39"/>
      <c r="M411" s="39"/>
      <c r="N411" s="62"/>
      <c r="O411" s="64"/>
      <c r="P411" s="64"/>
      <c r="Q411" s="65"/>
      <c r="R411" s="39"/>
      <c r="S411" s="46"/>
      <c r="T411" s="46"/>
      <c r="U411" s="39"/>
      <c r="V411" s="40"/>
      <c r="W411" s="40"/>
      <c r="X411" s="40"/>
      <c r="Y411" s="12" t="str">
        <f>IFERROR(VLOOKUP($F411,PRM!$G$3:$H$5,2,FALSE),"")</f>
        <v/>
      </c>
      <c r="Z411" s="12" t="str">
        <f>IFERROR(VLOOKUP($G411,PRM!$I$3:$J$5,2,FALSE),"")</f>
        <v/>
      </c>
      <c r="AA411" s="12" t="str">
        <f>IFERROR(VLOOKUP(#REF!,PRM!$K$3:$L$4,2,FALSE),"")</f>
        <v/>
      </c>
      <c r="AB411" s="12" t="str">
        <f>IFERROR(VLOOKUP($N411,PRM!$M$3:$N$50,2,FALSE),"")</f>
        <v/>
      </c>
      <c r="AC411" s="12" t="str">
        <f>IFERROR(VLOOKUP($Z$3&amp;$V411,PRM!$Q$3:$R$31,2,FALSE),"")</f>
        <v/>
      </c>
      <c r="AD411" s="12">
        <f>IFERROR(VLOOKUP($Z$3&amp;$W411,PRM!$X$3:$Y$50,2,FALSE),"")</f>
        <v>0</v>
      </c>
      <c r="AE411" s="12">
        <f>IFERROR(VLOOKUP($Z$3&amp;$X411,PRM!$AC$3:$AD$45,2,FALSE),"")</f>
        <v>0</v>
      </c>
      <c r="AF411" s="12" t="str">
        <f>IFERROR(VLOOKUP($Z$3&amp;$V411,PRM!$Q$3:$T$31,3,FALSE),"")</f>
        <v/>
      </c>
      <c r="AG411" s="12" t="str">
        <f>IFERROR(IF($AF411=0,0,MATCH($Z$3,PRM!$U$3:'PRM'!$U$50,0)),"")</f>
        <v/>
      </c>
      <c r="AH411" s="12" t="str">
        <f>IF($Z$3="","",(IF($AF411=0,0,COUNTIF(PRM!$U$3:'PRM'!$U$50,$Z$3))))</f>
        <v/>
      </c>
      <c r="AI411" s="12" t="str">
        <f>IFERROR(VLOOKUP($Z$3&amp;$V411,PRM!$Q$3:$T$31,4,FALSE),"")</f>
        <v/>
      </c>
      <c r="AJ411" s="12" t="str">
        <f>IFERROR(IF($AI411=0,0,MATCH($Z$3,PRM!$Z$3:'PRM'!$Z$95,0)),"")</f>
        <v/>
      </c>
      <c r="AK411" s="12" t="str">
        <f>IF($Z$3="","",IF($AI411=0,0,COUNTIF(PRM!$Z$3:'PRM'!$Z$95,$Z$3)))</f>
        <v/>
      </c>
      <c r="AL411" s="12">
        <f t="shared" si="147"/>
        <v>0</v>
      </c>
      <c r="AM411" s="12">
        <f t="shared" si="148"/>
        <v>0</v>
      </c>
      <c r="AN411" s="12">
        <f t="shared" si="149"/>
        <v>0</v>
      </c>
      <c r="AO411" s="12">
        <f t="shared" si="150"/>
        <v>0</v>
      </c>
      <c r="AP411" s="12">
        <f t="shared" si="138"/>
        <v>0</v>
      </c>
      <c r="AQ411" s="12">
        <f t="shared" si="139"/>
        <v>0</v>
      </c>
      <c r="AR411" s="12">
        <f t="shared" si="140"/>
        <v>0</v>
      </c>
      <c r="AS411" s="12">
        <f t="shared" si="141"/>
        <v>0</v>
      </c>
      <c r="AT411" s="12">
        <f t="shared" si="142"/>
        <v>0</v>
      </c>
      <c r="AU411" s="12" t="e">
        <f>IF(#REF!&lt;&gt;"",IF(AA411="",1,0),0)</f>
        <v>#REF!</v>
      </c>
      <c r="AV411" s="12">
        <f t="shared" si="143"/>
        <v>0</v>
      </c>
      <c r="AW411" s="12">
        <f t="shared" si="144"/>
        <v>0</v>
      </c>
      <c r="AX411" s="12">
        <f t="shared" si="145"/>
        <v>0</v>
      </c>
      <c r="AY411" s="12">
        <f t="shared" si="151"/>
        <v>0</v>
      </c>
      <c r="AZ411" s="12">
        <f t="shared" si="152"/>
        <v>0</v>
      </c>
      <c r="BA411" s="12">
        <f t="shared" si="153"/>
        <v>0</v>
      </c>
      <c r="BB411" s="12">
        <f t="shared" si="154"/>
        <v>0</v>
      </c>
      <c r="BC411" s="12">
        <f t="shared" si="155"/>
        <v>0</v>
      </c>
      <c r="BD411" s="12">
        <f t="shared" si="156"/>
        <v>0</v>
      </c>
      <c r="BE411" s="12">
        <f t="shared" si="157"/>
        <v>0</v>
      </c>
      <c r="BF411" s="12">
        <f t="shared" si="158"/>
        <v>0</v>
      </c>
      <c r="BG411" s="12">
        <f t="shared" si="159"/>
        <v>0</v>
      </c>
      <c r="BH411" s="12">
        <f t="shared" si="160"/>
        <v>0</v>
      </c>
    </row>
    <row r="412" spans="1:60" ht="27.75" customHeight="1">
      <c r="A412" s="45" t="str">
        <f t="shared" si="146"/>
        <v/>
      </c>
      <c r="B412" s="60"/>
      <c r="C412" s="61"/>
      <c r="D412" s="62"/>
      <c r="E412" s="63"/>
      <c r="F412" s="37"/>
      <c r="G412" s="36"/>
      <c r="H412" s="38"/>
      <c r="I412" s="38"/>
      <c r="J412" s="35"/>
      <c r="L412" s="39"/>
      <c r="M412" s="39"/>
      <c r="N412" s="62"/>
      <c r="O412" s="64"/>
      <c r="P412" s="64"/>
      <c r="Q412" s="65"/>
      <c r="R412" s="39"/>
      <c r="S412" s="46"/>
      <c r="T412" s="46"/>
      <c r="U412" s="39"/>
      <c r="V412" s="40"/>
      <c r="W412" s="40"/>
      <c r="X412" s="40"/>
      <c r="Y412" s="12" t="str">
        <f>IFERROR(VLOOKUP($F412,PRM!$G$3:$H$5,2,FALSE),"")</f>
        <v/>
      </c>
      <c r="Z412" s="12" t="str">
        <f>IFERROR(VLOOKUP($G412,PRM!$I$3:$J$5,2,FALSE),"")</f>
        <v/>
      </c>
      <c r="AA412" s="12" t="str">
        <f>IFERROR(VLOOKUP(#REF!,PRM!$K$3:$L$4,2,FALSE),"")</f>
        <v/>
      </c>
      <c r="AB412" s="12" t="str">
        <f>IFERROR(VLOOKUP($N412,PRM!$M$3:$N$50,2,FALSE),"")</f>
        <v/>
      </c>
      <c r="AC412" s="12" t="str">
        <f>IFERROR(VLOOKUP($Z$3&amp;$V412,PRM!$Q$3:$R$31,2,FALSE),"")</f>
        <v/>
      </c>
      <c r="AD412" s="12">
        <f>IFERROR(VLOOKUP($Z$3&amp;$W412,PRM!$X$3:$Y$50,2,FALSE),"")</f>
        <v>0</v>
      </c>
      <c r="AE412" s="12">
        <f>IFERROR(VLOOKUP($Z$3&amp;$X412,PRM!$AC$3:$AD$45,2,FALSE),"")</f>
        <v>0</v>
      </c>
      <c r="AF412" s="12" t="str">
        <f>IFERROR(VLOOKUP($Z$3&amp;$V412,PRM!$Q$3:$T$31,3,FALSE),"")</f>
        <v/>
      </c>
      <c r="AG412" s="12" t="str">
        <f>IFERROR(IF($AF412=0,0,MATCH($Z$3,PRM!$U$3:'PRM'!$U$50,0)),"")</f>
        <v/>
      </c>
      <c r="AH412" s="12" t="str">
        <f>IF($Z$3="","",(IF($AF412=0,0,COUNTIF(PRM!$U$3:'PRM'!$U$50,$Z$3))))</f>
        <v/>
      </c>
      <c r="AI412" s="12" t="str">
        <f>IFERROR(VLOOKUP($Z$3&amp;$V412,PRM!$Q$3:$T$31,4,FALSE),"")</f>
        <v/>
      </c>
      <c r="AJ412" s="12" t="str">
        <f>IFERROR(IF($AI412=0,0,MATCH($Z$3,PRM!$Z$3:'PRM'!$Z$95,0)),"")</f>
        <v/>
      </c>
      <c r="AK412" s="12" t="str">
        <f>IF($Z$3="","",IF($AI412=0,0,COUNTIF(PRM!$Z$3:'PRM'!$Z$95,$Z$3)))</f>
        <v/>
      </c>
      <c r="AL412" s="12">
        <f t="shared" si="147"/>
        <v>0</v>
      </c>
      <c r="AM412" s="12">
        <f t="shared" si="148"/>
        <v>0</v>
      </c>
      <c r="AN412" s="12">
        <f t="shared" si="149"/>
        <v>0</v>
      </c>
      <c r="AO412" s="12">
        <f t="shared" si="150"/>
        <v>0</v>
      </c>
      <c r="AP412" s="12">
        <f t="shared" si="138"/>
        <v>0</v>
      </c>
      <c r="AQ412" s="12">
        <f t="shared" si="139"/>
        <v>0</v>
      </c>
      <c r="AR412" s="12">
        <f t="shared" si="140"/>
        <v>0</v>
      </c>
      <c r="AS412" s="12">
        <f t="shared" si="141"/>
        <v>0</v>
      </c>
      <c r="AT412" s="12">
        <f t="shared" si="142"/>
        <v>0</v>
      </c>
      <c r="AU412" s="12" t="e">
        <f>IF(#REF!&lt;&gt;"",IF(AA412="",1,0),0)</f>
        <v>#REF!</v>
      </c>
      <c r="AV412" s="12">
        <f t="shared" si="143"/>
        <v>0</v>
      </c>
      <c r="AW412" s="12">
        <f t="shared" si="144"/>
        <v>0</v>
      </c>
      <c r="AX412" s="12">
        <f t="shared" si="145"/>
        <v>0</v>
      </c>
      <c r="AY412" s="12">
        <f t="shared" si="151"/>
        <v>0</v>
      </c>
      <c r="AZ412" s="12">
        <f t="shared" si="152"/>
        <v>0</v>
      </c>
      <c r="BA412" s="12">
        <f t="shared" si="153"/>
        <v>0</v>
      </c>
      <c r="BB412" s="12">
        <f t="shared" si="154"/>
        <v>0</v>
      </c>
      <c r="BC412" s="12">
        <f t="shared" si="155"/>
        <v>0</v>
      </c>
      <c r="BD412" s="12">
        <f t="shared" si="156"/>
        <v>0</v>
      </c>
      <c r="BE412" s="12">
        <f t="shared" si="157"/>
        <v>0</v>
      </c>
      <c r="BF412" s="12">
        <f t="shared" si="158"/>
        <v>0</v>
      </c>
      <c r="BG412" s="12">
        <f t="shared" si="159"/>
        <v>0</v>
      </c>
      <c r="BH412" s="12">
        <f t="shared" si="160"/>
        <v>0</v>
      </c>
    </row>
    <row r="413" spans="1:60" ht="27.75" customHeight="1">
      <c r="A413" s="45" t="str">
        <f t="shared" si="146"/>
        <v/>
      </c>
      <c r="B413" s="60"/>
      <c r="C413" s="61"/>
      <c r="D413" s="62"/>
      <c r="E413" s="63"/>
      <c r="F413" s="37"/>
      <c r="G413" s="36"/>
      <c r="H413" s="38"/>
      <c r="I413" s="38"/>
      <c r="J413" s="35"/>
      <c r="L413" s="39"/>
      <c r="M413" s="39"/>
      <c r="N413" s="62"/>
      <c r="O413" s="64"/>
      <c r="P413" s="64"/>
      <c r="Q413" s="65"/>
      <c r="R413" s="39"/>
      <c r="S413" s="46"/>
      <c r="T413" s="46"/>
      <c r="U413" s="39"/>
      <c r="V413" s="40"/>
      <c r="W413" s="40"/>
      <c r="X413" s="40"/>
      <c r="Y413" s="12" t="str">
        <f>IFERROR(VLOOKUP($F413,PRM!$G$3:$H$5,2,FALSE),"")</f>
        <v/>
      </c>
      <c r="Z413" s="12" t="str">
        <f>IFERROR(VLOOKUP($G413,PRM!$I$3:$J$5,2,FALSE),"")</f>
        <v/>
      </c>
      <c r="AA413" s="12" t="str">
        <f>IFERROR(VLOOKUP(#REF!,PRM!$K$3:$L$4,2,FALSE),"")</f>
        <v/>
      </c>
      <c r="AB413" s="12" t="str">
        <f>IFERROR(VLOOKUP($N413,PRM!$M$3:$N$50,2,FALSE),"")</f>
        <v/>
      </c>
      <c r="AC413" s="12" t="str">
        <f>IFERROR(VLOOKUP($Z$3&amp;$V413,PRM!$Q$3:$R$31,2,FALSE),"")</f>
        <v/>
      </c>
      <c r="AD413" s="12">
        <f>IFERROR(VLOOKUP($Z$3&amp;$W413,PRM!$X$3:$Y$50,2,FALSE),"")</f>
        <v>0</v>
      </c>
      <c r="AE413" s="12">
        <f>IFERROR(VLOOKUP($Z$3&amp;$X413,PRM!$AC$3:$AD$45,2,FALSE),"")</f>
        <v>0</v>
      </c>
      <c r="AF413" s="12" t="str">
        <f>IFERROR(VLOOKUP($Z$3&amp;$V413,PRM!$Q$3:$T$31,3,FALSE),"")</f>
        <v/>
      </c>
      <c r="AG413" s="12" t="str">
        <f>IFERROR(IF($AF413=0,0,MATCH($Z$3,PRM!$U$3:'PRM'!$U$50,0)),"")</f>
        <v/>
      </c>
      <c r="AH413" s="12" t="str">
        <f>IF($Z$3="","",(IF($AF413=0,0,COUNTIF(PRM!$U$3:'PRM'!$U$50,$Z$3))))</f>
        <v/>
      </c>
      <c r="AI413" s="12" t="str">
        <f>IFERROR(VLOOKUP($Z$3&amp;$V413,PRM!$Q$3:$T$31,4,FALSE),"")</f>
        <v/>
      </c>
      <c r="AJ413" s="12" t="str">
        <f>IFERROR(IF($AI413=0,0,MATCH($Z$3,PRM!$Z$3:'PRM'!$Z$95,0)),"")</f>
        <v/>
      </c>
      <c r="AK413" s="12" t="str">
        <f>IF($Z$3="","",IF($AI413=0,0,COUNTIF(PRM!$Z$3:'PRM'!$Z$95,$Z$3)))</f>
        <v/>
      </c>
      <c r="AL413" s="12">
        <f t="shared" si="147"/>
        <v>0</v>
      </c>
      <c r="AM413" s="12">
        <f t="shared" si="148"/>
        <v>0</v>
      </c>
      <c r="AN413" s="12">
        <f t="shared" si="149"/>
        <v>0</v>
      </c>
      <c r="AO413" s="12">
        <f t="shared" si="150"/>
        <v>0</v>
      </c>
      <c r="AP413" s="12">
        <f t="shared" si="138"/>
        <v>0</v>
      </c>
      <c r="AQ413" s="12">
        <f t="shared" si="139"/>
        <v>0</v>
      </c>
      <c r="AR413" s="12">
        <f t="shared" si="140"/>
        <v>0</v>
      </c>
      <c r="AS413" s="12">
        <f t="shared" si="141"/>
        <v>0</v>
      </c>
      <c r="AT413" s="12">
        <f t="shared" si="142"/>
        <v>0</v>
      </c>
      <c r="AU413" s="12" t="e">
        <f>IF(#REF!&lt;&gt;"",IF(AA413="",1,0),0)</f>
        <v>#REF!</v>
      </c>
      <c r="AV413" s="12">
        <f t="shared" si="143"/>
        <v>0</v>
      </c>
      <c r="AW413" s="12">
        <f t="shared" si="144"/>
        <v>0</v>
      </c>
      <c r="AX413" s="12">
        <f t="shared" si="145"/>
        <v>0</v>
      </c>
      <c r="AY413" s="12">
        <f t="shared" si="151"/>
        <v>0</v>
      </c>
      <c r="AZ413" s="12">
        <f t="shared" si="152"/>
        <v>0</v>
      </c>
      <c r="BA413" s="12">
        <f t="shared" si="153"/>
        <v>0</v>
      </c>
      <c r="BB413" s="12">
        <f t="shared" si="154"/>
        <v>0</v>
      </c>
      <c r="BC413" s="12">
        <f t="shared" si="155"/>
        <v>0</v>
      </c>
      <c r="BD413" s="12">
        <f t="shared" si="156"/>
        <v>0</v>
      </c>
      <c r="BE413" s="12">
        <f t="shared" si="157"/>
        <v>0</v>
      </c>
      <c r="BF413" s="12">
        <f t="shared" si="158"/>
        <v>0</v>
      </c>
      <c r="BG413" s="12">
        <f t="shared" si="159"/>
        <v>0</v>
      </c>
      <c r="BH413" s="12">
        <f t="shared" si="160"/>
        <v>0</v>
      </c>
    </row>
    <row r="414" spans="1:60" ht="27.75" customHeight="1">
      <c r="A414" s="45" t="str">
        <f t="shared" si="146"/>
        <v/>
      </c>
      <c r="B414" s="60"/>
      <c r="C414" s="61"/>
      <c r="D414" s="62"/>
      <c r="E414" s="63"/>
      <c r="F414" s="37"/>
      <c r="G414" s="36"/>
      <c r="H414" s="38"/>
      <c r="I414" s="38"/>
      <c r="J414" s="35"/>
      <c r="L414" s="39"/>
      <c r="M414" s="39"/>
      <c r="N414" s="62"/>
      <c r="O414" s="64"/>
      <c r="P414" s="64"/>
      <c r="Q414" s="65"/>
      <c r="R414" s="39"/>
      <c r="S414" s="46"/>
      <c r="T414" s="46"/>
      <c r="U414" s="39"/>
      <c r="V414" s="40"/>
      <c r="W414" s="40"/>
      <c r="X414" s="40"/>
      <c r="Y414" s="12" t="str">
        <f>IFERROR(VLOOKUP($F414,PRM!$G$3:$H$5,2,FALSE),"")</f>
        <v/>
      </c>
      <c r="Z414" s="12" t="str">
        <f>IFERROR(VLOOKUP($G414,PRM!$I$3:$J$5,2,FALSE),"")</f>
        <v/>
      </c>
      <c r="AA414" s="12" t="str">
        <f>IFERROR(VLOOKUP(#REF!,PRM!$K$3:$L$4,2,FALSE),"")</f>
        <v/>
      </c>
      <c r="AB414" s="12" t="str">
        <f>IFERROR(VLOOKUP($N414,PRM!$M$3:$N$50,2,FALSE),"")</f>
        <v/>
      </c>
      <c r="AC414" s="12" t="str">
        <f>IFERROR(VLOOKUP($Z$3&amp;$V414,PRM!$Q$3:$R$31,2,FALSE),"")</f>
        <v/>
      </c>
      <c r="AD414" s="12">
        <f>IFERROR(VLOOKUP($Z$3&amp;$W414,PRM!$X$3:$Y$50,2,FALSE),"")</f>
        <v>0</v>
      </c>
      <c r="AE414" s="12">
        <f>IFERROR(VLOOKUP($Z$3&amp;$X414,PRM!$AC$3:$AD$45,2,FALSE),"")</f>
        <v>0</v>
      </c>
      <c r="AF414" s="12" t="str">
        <f>IFERROR(VLOOKUP($Z$3&amp;$V414,PRM!$Q$3:$T$31,3,FALSE),"")</f>
        <v/>
      </c>
      <c r="AG414" s="12" t="str">
        <f>IFERROR(IF($AF414=0,0,MATCH($Z$3,PRM!$U$3:'PRM'!$U$50,0)),"")</f>
        <v/>
      </c>
      <c r="AH414" s="12" t="str">
        <f>IF($Z$3="","",(IF($AF414=0,0,COUNTIF(PRM!$U$3:'PRM'!$U$50,$Z$3))))</f>
        <v/>
      </c>
      <c r="AI414" s="12" t="str">
        <f>IFERROR(VLOOKUP($Z$3&amp;$V414,PRM!$Q$3:$T$31,4,FALSE),"")</f>
        <v/>
      </c>
      <c r="AJ414" s="12" t="str">
        <f>IFERROR(IF($AI414=0,0,MATCH($Z$3,PRM!$Z$3:'PRM'!$Z$95,0)),"")</f>
        <v/>
      </c>
      <c r="AK414" s="12" t="str">
        <f>IF($Z$3="","",IF($AI414=0,0,COUNTIF(PRM!$Z$3:'PRM'!$Z$95,$Z$3)))</f>
        <v/>
      </c>
      <c r="AL414" s="12">
        <f t="shared" si="147"/>
        <v>0</v>
      </c>
      <c r="AM414" s="12">
        <f t="shared" si="148"/>
        <v>0</v>
      </c>
      <c r="AN414" s="12">
        <f t="shared" si="149"/>
        <v>0</v>
      </c>
      <c r="AO414" s="12">
        <f t="shared" si="150"/>
        <v>0</v>
      </c>
      <c r="AP414" s="12">
        <f t="shared" si="138"/>
        <v>0</v>
      </c>
      <c r="AQ414" s="12">
        <f t="shared" si="139"/>
        <v>0</v>
      </c>
      <c r="AR414" s="12">
        <f t="shared" si="140"/>
        <v>0</v>
      </c>
      <c r="AS414" s="12">
        <f t="shared" si="141"/>
        <v>0</v>
      </c>
      <c r="AT414" s="12">
        <f t="shared" si="142"/>
        <v>0</v>
      </c>
      <c r="AU414" s="12" t="e">
        <f>IF(#REF!&lt;&gt;"",IF(AA414="",1,0),0)</f>
        <v>#REF!</v>
      </c>
      <c r="AV414" s="12">
        <f t="shared" si="143"/>
        <v>0</v>
      </c>
      <c r="AW414" s="12">
        <f t="shared" si="144"/>
        <v>0</v>
      </c>
      <c r="AX414" s="12">
        <f t="shared" si="145"/>
        <v>0</v>
      </c>
      <c r="AY414" s="12">
        <f t="shared" si="151"/>
        <v>0</v>
      </c>
      <c r="AZ414" s="12">
        <f t="shared" si="152"/>
        <v>0</v>
      </c>
      <c r="BA414" s="12">
        <f t="shared" si="153"/>
        <v>0</v>
      </c>
      <c r="BB414" s="12">
        <f t="shared" si="154"/>
        <v>0</v>
      </c>
      <c r="BC414" s="12">
        <f t="shared" si="155"/>
        <v>0</v>
      </c>
      <c r="BD414" s="12">
        <f t="shared" si="156"/>
        <v>0</v>
      </c>
      <c r="BE414" s="12">
        <f t="shared" si="157"/>
        <v>0</v>
      </c>
      <c r="BF414" s="12">
        <f t="shared" si="158"/>
        <v>0</v>
      </c>
      <c r="BG414" s="12">
        <f t="shared" si="159"/>
        <v>0</v>
      </c>
      <c r="BH414" s="12">
        <f t="shared" si="160"/>
        <v>0</v>
      </c>
    </row>
    <row r="415" spans="1:60" ht="27.75" customHeight="1">
      <c r="A415" s="45" t="str">
        <f t="shared" si="146"/>
        <v/>
      </c>
      <c r="B415" s="60"/>
      <c r="C415" s="61"/>
      <c r="D415" s="62"/>
      <c r="E415" s="63"/>
      <c r="F415" s="37"/>
      <c r="G415" s="36"/>
      <c r="H415" s="38"/>
      <c r="I415" s="38"/>
      <c r="J415" s="35"/>
      <c r="L415" s="39"/>
      <c r="M415" s="39"/>
      <c r="N415" s="62"/>
      <c r="O415" s="64"/>
      <c r="P415" s="64"/>
      <c r="Q415" s="65"/>
      <c r="R415" s="39"/>
      <c r="S415" s="46"/>
      <c r="T415" s="46"/>
      <c r="U415" s="39"/>
      <c r="V415" s="40"/>
      <c r="W415" s="40"/>
      <c r="X415" s="40"/>
      <c r="Y415" s="12" t="str">
        <f>IFERROR(VLOOKUP($F415,PRM!$G$3:$H$5,2,FALSE),"")</f>
        <v/>
      </c>
      <c r="Z415" s="12" t="str">
        <f>IFERROR(VLOOKUP($G415,PRM!$I$3:$J$5,2,FALSE),"")</f>
        <v/>
      </c>
      <c r="AA415" s="12" t="str">
        <f>IFERROR(VLOOKUP(#REF!,PRM!$K$3:$L$4,2,FALSE),"")</f>
        <v/>
      </c>
      <c r="AB415" s="12" t="str">
        <f>IFERROR(VLOOKUP($N415,PRM!$M$3:$N$50,2,FALSE),"")</f>
        <v/>
      </c>
      <c r="AC415" s="12" t="str">
        <f>IFERROR(VLOOKUP($Z$3&amp;$V415,PRM!$Q$3:$R$31,2,FALSE),"")</f>
        <v/>
      </c>
      <c r="AD415" s="12">
        <f>IFERROR(VLOOKUP($Z$3&amp;$W415,PRM!$X$3:$Y$50,2,FALSE),"")</f>
        <v>0</v>
      </c>
      <c r="AE415" s="12">
        <f>IFERROR(VLOOKUP($Z$3&amp;$X415,PRM!$AC$3:$AD$45,2,FALSE),"")</f>
        <v>0</v>
      </c>
      <c r="AF415" s="12" t="str">
        <f>IFERROR(VLOOKUP($Z$3&amp;$V415,PRM!$Q$3:$T$31,3,FALSE),"")</f>
        <v/>
      </c>
      <c r="AG415" s="12" t="str">
        <f>IFERROR(IF($AF415=0,0,MATCH($Z$3,PRM!$U$3:'PRM'!$U$50,0)),"")</f>
        <v/>
      </c>
      <c r="AH415" s="12" t="str">
        <f>IF($Z$3="","",(IF($AF415=0,0,COUNTIF(PRM!$U$3:'PRM'!$U$50,$Z$3))))</f>
        <v/>
      </c>
      <c r="AI415" s="12" t="str">
        <f>IFERROR(VLOOKUP($Z$3&amp;$V415,PRM!$Q$3:$T$31,4,FALSE),"")</f>
        <v/>
      </c>
      <c r="AJ415" s="12" t="str">
        <f>IFERROR(IF($AI415=0,0,MATCH($Z$3,PRM!$Z$3:'PRM'!$Z$95,0)),"")</f>
        <v/>
      </c>
      <c r="AK415" s="12" t="str">
        <f>IF($Z$3="","",IF($AI415=0,0,COUNTIF(PRM!$Z$3:'PRM'!$Z$95,$Z$3)))</f>
        <v/>
      </c>
      <c r="AL415" s="12">
        <f t="shared" si="147"/>
        <v>0</v>
      </c>
      <c r="AM415" s="12">
        <f t="shared" si="148"/>
        <v>0</v>
      </c>
      <c r="AN415" s="12">
        <f t="shared" si="149"/>
        <v>0</v>
      </c>
      <c r="AO415" s="12">
        <f t="shared" si="150"/>
        <v>0</v>
      </c>
      <c r="AP415" s="12">
        <f t="shared" si="138"/>
        <v>0</v>
      </c>
      <c r="AQ415" s="12">
        <f t="shared" si="139"/>
        <v>0</v>
      </c>
      <c r="AR415" s="12">
        <f t="shared" si="140"/>
        <v>0</v>
      </c>
      <c r="AS415" s="12">
        <f t="shared" si="141"/>
        <v>0</v>
      </c>
      <c r="AT415" s="12">
        <f t="shared" si="142"/>
        <v>0</v>
      </c>
      <c r="AU415" s="12" t="e">
        <f>IF(#REF!&lt;&gt;"",IF(AA415="",1,0),0)</f>
        <v>#REF!</v>
      </c>
      <c r="AV415" s="12">
        <f t="shared" si="143"/>
        <v>0</v>
      </c>
      <c r="AW415" s="12">
        <f t="shared" si="144"/>
        <v>0</v>
      </c>
      <c r="AX415" s="12">
        <f t="shared" si="145"/>
        <v>0</v>
      </c>
      <c r="AY415" s="12">
        <f t="shared" si="151"/>
        <v>0</v>
      </c>
      <c r="AZ415" s="12">
        <f t="shared" si="152"/>
        <v>0</v>
      </c>
      <c r="BA415" s="12">
        <f t="shared" si="153"/>
        <v>0</v>
      </c>
      <c r="BB415" s="12">
        <f t="shared" si="154"/>
        <v>0</v>
      </c>
      <c r="BC415" s="12">
        <f t="shared" si="155"/>
        <v>0</v>
      </c>
      <c r="BD415" s="12">
        <f t="shared" si="156"/>
        <v>0</v>
      </c>
      <c r="BE415" s="12">
        <f t="shared" si="157"/>
        <v>0</v>
      </c>
      <c r="BF415" s="12">
        <f t="shared" si="158"/>
        <v>0</v>
      </c>
      <c r="BG415" s="12">
        <f t="shared" si="159"/>
        <v>0</v>
      </c>
      <c r="BH415" s="12">
        <f t="shared" si="160"/>
        <v>0</v>
      </c>
    </row>
    <row r="416" spans="1:60" ht="27.75" customHeight="1">
      <c r="A416" s="45" t="str">
        <f t="shared" si="146"/>
        <v/>
      </c>
      <c r="B416" s="60"/>
      <c r="C416" s="61"/>
      <c r="D416" s="62"/>
      <c r="E416" s="63"/>
      <c r="F416" s="37"/>
      <c r="G416" s="36"/>
      <c r="H416" s="38"/>
      <c r="I416" s="38"/>
      <c r="J416" s="35"/>
      <c r="L416" s="39"/>
      <c r="M416" s="39"/>
      <c r="N416" s="62"/>
      <c r="O416" s="64"/>
      <c r="P416" s="64"/>
      <c r="Q416" s="65"/>
      <c r="R416" s="39"/>
      <c r="S416" s="46"/>
      <c r="T416" s="46"/>
      <c r="U416" s="39"/>
      <c r="V416" s="40"/>
      <c r="W416" s="40"/>
      <c r="X416" s="40"/>
      <c r="Y416" s="12" t="str">
        <f>IFERROR(VLOOKUP($F416,PRM!$G$3:$H$5,2,FALSE),"")</f>
        <v/>
      </c>
      <c r="Z416" s="12" t="str">
        <f>IFERROR(VLOOKUP($G416,PRM!$I$3:$J$5,2,FALSE),"")</f>
        <v/>
      </c>
      <c r="AA416" s="12" t="str">
        <f>IFERROR(VLOOKUP(#REF!,PRM!$K$3:$L$4,2,FALSE),"")</f>
        <v/>
      </c>
      <c r="AB416" s="12" t="str">
        <f>IFERROR(VLOOKUP($N416,PRM!$M$3:$N$50,2,FALSE),"")</f>
        <v/>
      </c>
      <c r="AC416" s="12" t="str">
        <f>IFERROR(VLOOKUP($Z$3&amp;$V416,PRM!$Q$3:$R$31,2,FALSE),"")</f>
        <v/>
      </c>
      <c r="AD416" s="12">
        <f>IFERROR(VLOOKUP($Z$3&amp;$W416,PRM!$X$3:$Y$50,2,FALSE),"")</f>
        <v>0</v>
      </c>
      <c r="AE416" s="12">
        <f>IFERROR(VLOOKUP($Z$3&amp;$X416,PRM!$AC$3:$AD$45,2,FALSE),"")</f>
        <v>0</v>
      </c>
      <c r="AF416" s="12" t="str">
        <f>IFERROR(VLOOKUP($Z$3&amp;$V416,PRM!$Q$3:$T$31,3,FALSE),"")</f>
        <v/>
      </c>
      <c r="AG416" s="12" t="str">
        <f>IFERROR(IF($AF416=0,0,MATCH($Z$3,PRM!$U$3:'PRM'!$U$50,0)),"")</f>
        <v/>
      </c>
      <c r="AH416" s="12" t="str">
        <f>IF($Z$3="","",(IF($AF416=0,0,COUNTIF(PRM!$U$3:'PRM'!$U$50,$Z$3))))</f>
        <v/>
      </c>
      <c r="AI416" s="12" t="str">
        <f>IFERROR(VLOOKUP($Z$3&amp;$V416,PRM!$Q$3:$T$31,4,FALSE),"")</f>
        <v/>
      </c>
      <c r="AJ416" s="12" t="str">
        <f>IFERROR(IF($AI416=0,0,MATCH($Z$3,PRM!$Z$3:'PRM'!$Z$95,0)),"")</f>
        <v/>
      </c>
      <c r="AK416" s="12" t="str">
        <f>IF($Z$3="","",IF($AI416=0,0,COUNTIF(PRM!$Z$3:'PRM'!$Z$95,$Z$3)))</f>
        <v/>
      </c>
      <c r="AL416" s="12">
        <f t="shared" si="147"/>
        <v>0</v>
      </c>
      <c r="AM416" s="12">
        <f t="shared" si="148"/>
        <v>0</v>
      </c>
      <c r="AN416" s="12">
        <f t="shared" si="149"/>
        <v>0</v>
      </c>
      <c r="AO416" s="12">
        <f t="shared" si="150"/>
        <v>0</v>
      </c>
      <c r="AP416" s="12">
        <f t="shared" si="138"/>
        <v>0</v>
      </c>
      <c r="AQ416" s="12">
        <f t="shared" si="139"/>
        <v>0</v>
      </c>
      <c r="AR416" s="12">
        <f t="shared" si="140"/>
        <v>0</v>
      </c>
      <c r="AS416" s="12">
        <f t="shared" si="141"/>
        <v>0</v>
      </c>
      <c r="AT416" s="12">
        <f t="shared" si="142"/>
        <v>0</v>
      </c>
      <c r="AU416" s="12" t="e">
        <f>IF(#REF!&lt;&gt;"",IF(AA416="",1,0),0)</f>
        <v>#REF!</v>
      </c>
      <c r="AV416" s="12">
        <f t="shared" si="143"/>
        <v>0</v>
      </c>
      <c r="AW416" s="12">
        <f t="shared" si="144"/>
        <v>0</v>
      </c>
      <c r="AX416" s="12">
        <f t="shared" si="145"/>
        <v>0</v>
      </c>
      <c r="AY416" s="12">
        <f t="shared" si="151"/>
        <v>0</v>
      </c>
      <c r="AZ416" s="12">
        <f t="shared" si="152"/>
        <v>0</v>
      </c>
      <c r="BA416" s="12">
        <f t="shared" si="153"/>
        <v>0</v>
      </c>
      <c r="BB416" s="12">
        <f t="shared" si="154"/>
        <v>0</v>
      </c>
      <c r="BC416" s="12">
        <f t="shared" si="155"/>
        <v>0</v>
      </c>
      <c r="BD416" s="12">
        <f t="shared" si="156"/>
        <v>0</v>
      </c>
      <c r="BE416" s="12">
        <f t="shared" si="157"/>
        <v>0</v>
      </c>
      <c r="BF416" s="12">
        <f t="shared" si="158"/>
        <v>0</v>
      </c>
      <c r="BG416" s="12">
        <f t="shared" si="159"/>
        <v>0</v>
      </c>
      <c r="BH416" s="12">
        <f t="shared" si="160"/>
        <v>0</v>
      </c>
    </row>
    <row r="417" spans="1:60" ht="27.75" customHeight="1">
      <c r="A417" s="45" t="str">
        <f t="shared" si="146"/>
        <v/>
      </c>
      <c r="B417" s="60"/>
      <c r="C417" s="61"/>
      <c r="D417" s="62"/>
      <c r="E417" s="63"/>
      <c r="F417" s="37"/>
      <c r="G417" s="36"/>
      <c r="H417" s="38"/>
      <c r="I417" s="38"/>
      <c r="J417" s="35"/>
      <c r="L417" s="39"/>
      <c r="M417" s="39"/>
      <c r="N417" s="62"/>
      <c r="O417" s="64"/>
      <c r="P417" s="64"/>
      <c r="Q417" s="65"/>
      <c r="R417" s="39"/>
      <c r="S417" s="46"/>
      <c r="T417" s="46"/>
      <c r="U417" s="39"/>
      <c r="V417" s="40"/>
      <c r="W417" s="40"/>
      <c r="X417" s="40"/>
      <c r="Y417" s="12" t="str">
        <f>IFERROR(VLOOKUP($F417,PRM!$G$3:$H$5,2,FALSE),"")</f>
        <v/>
      </c>
      <c r="Z417" s="12" t="str">
        <f>IFERROR(VLOOKUP($G417,PRM!$I$3:$J$5,2,FALSE),"")</f>
        <v/>
      </c>
      <c r="AA417" s="12" t="str">
        <f>IFERROR(VLOOKUP(#REF!,PRM!$K$3:$L$4,2,FALSE),"")</f>
        <v/>
      </c>
      <c r="AB417" s="12" t="str">
        <f>IFERROR(VLOOKUP($N417,PRM!$M$3:$N$50,2,FALSE),"")</f>
        <v/>
      </c>
      <c r="AC417" s="12" t="str">
        <f>IFERROR(VLOOKUP($Z$3&amp;$V417,PRM!$Q$3:$R$31,2,FALSE),"")</f>
        <v/>
      </c>
      <c r="AD417" s="12">
        <f>IFERROR(VLOOKUP($Z$3&amp;$W417,PRM!$X$3:$Y$50,2,FALSE),"")</f>
        <v>0</v>
      </c>
      <c r="AE417" s="12">
        <f>IFERROR(VLOOKUP($Z$3&amp;$X417,PRM!$AC$3:$AD$45,2,FALSE),"")</f>
        <v>0</v>
      </c>
      <c r="AF417" s="12" t="str">
        <f>IFERROR(VLOOKUP($Z$3&amp;$V417,PRM!$Q$3:$T$31,3,FALSE),"")</f>
        <v/>
      </c>
      <c r="AG417" s="12" t="str">
        <f>IFERROR(IF($AF417=0,0,MATCH($Z$3,PRM!$U$3:'PRM'!$U$50,0)),"")</f>
        <v/>
      </c>
      <c r="AH417" s="12" t="str">
        <f>IF($Z$3="","",(IF($AF417=0,0,COUNTIF(PRM!$U$3:'PRM'!$U$50,$Z$3))))</f>
        <v/>
      </c>
      <c r="AI417" s="12" t="str">
        <f>IFERROR(VLOOKUP($Z$3&amp;$V417,PRM!$Q$3:$T$31,4,FALSE),"")</f>
        <v/>
      </c>
      <c r="AJ417" s="12" t="str">
        <f>IFERROR(IF($AI417=0,0,MATCH($Z$3,PRM!$Z$3:'PRM'!$Z$95,0)),"")</f>
        <v/>
      </c>
      <c r="AK417" s="12" t="str">
        <f>IF($Z$3="","",IF($AI417=0,0,COUNTIF(PRM!$Z$3:'PRM'!$Z$95,$Z$3)))</f>
        <v/>
      </c>
      <c r="AL417" s="12">
        <f t="shared" si="147"/>
        <v>0</v>
      </c>
      <c r="AM417" s="12">
        <f t="shared" si="148"/>
        <v>0</v>
      </c>
      <c r="AN417" s="12">
        <f t="shared" si="149"/>
        <v>0</v>
      </c>
      <c r="AO417" s="12">
        <f t="shared" si="150"/>
        <v>0</v>
      </c>
      <c r="AP417" s="12">
        <f t="shared" si="138"/>
        <v>0</v>
      </c>
      <c r="AQ417" s="12">
        <f t="shared" si="139"/>
        <v>0</v>
      </c>
      <c r="AR417" s="12">
        <f t="shared" si="140"/>
        <v>0</v>
      </c>
      <c r="AS417" s="12">
        <f t="shared" si="141"/>
        <v>0</v>
      </c>
      <c r="AT417" s="12">
        <f t="shared" si="142"/>
        <v>0</v>
      </c>
      <c r="AU417" s="12" t="e">
        <f>IF(#REF!&lt;&gt;"",IF(AA417="",1,0),0)</f>
        <v>#REF!</v>
      </c>
      <c r="AV417" s="12">
        <f t="shared" si="143"/>
        <v>0</v>
      </c>
      <c r="AW417" s="12">
        <f t="shared" si="144"/>
        <v>0</v>
      </c>
      <c r="AX417" s="12">
        <f t="shared" si="145"/>
        <v>0</v>
      </c>
      <c r="AY417" s="12">
        <f t="shared" si="151"/>
        <v>0</v>
      </c>
      <c r="AZ417" s="12">
        <f t="shared" si="152"/>
        <v>0</v>
      </c>
      <c r="BA417" s="12">
        <f t="shared" si="153"/>
        <v>0</v>
      </c>
      <c r="BB417" s="12">
        <f t="shared" si="154"/>
        <v>0</v>
      </c>
      <c r="BC417" s="12">
        <f t="shared" si="155"/>
        <v>0</v>
      </c>
      <c r="BD417" s="12">
        <f t="shared" si="156"/>
        <v>0</v>
      </c>
      <c r="BE417" s="12">
        <f t="shared" si="157"/>
        <v>0</v>
      </c>
      <c r="BF417" s="12">
        <f t="shared" si="158"/>
        <v>0</v>
      </c>
      <c r="BG417" s="12">
        <f t="shared" si="159"/>
        <v>0</v>
      </c>
      <c r="BH417" s="12">
        <f t="shared" si="160"/>
        <v>0</v>
      </c>
    </row>
    <row r="418" spans="1:60" ht="27.75" customHeight="1">
      <c r="A418" s="45" t="str">
        <f t="shared" si="146"/>
        <v/>
      </c>
      <c r="B418" s="60"/>
      <c r="C418" s="61"/>
      <c r="D418" s="62"/>
      <c r="E418" s="63"/>
      <c r="F418" s="37"/>
      <c r="G418" s="36"/>
      <c r="H418" s="38"/>
      <c r="I418" s="38"/>
      <c r="J418" s="35"/>
      <c r="L418" s="39"/>
      <c r="M418" s="39"/>
      <c r="N418" s="62"/>
      <c r="O418" s="64"/>
      <c r="P418" s="64"/>
      <c r="Q418" s="65"/>
      <c r="R418" s="39"/>
      <c r="S418" s="46"/>
      <c r="T418" s="46"/>
      <c r="U418" s="39"/>
      <c r="V418" s="40"/>
      <c r="W418" s="40"/>
      <c r="X418" s="40"/>
      <c r="Y418" s="12" t="str">
        <f>IFERROR(VLOOKUP($F418,PRM!$G$3:$H$5,2,FALSE),"")</f>
        <v/>
      </c>
      <c r="Z418" s="12" t="str">
        <f>IFERROR(VLOOKUP($G418,PRM!$I$3:$J$5,2,FALSE),"")</f>
        <v/>
      </c>
      <c r="AA418" s="12" t="str">
        <f>IFERROR(VLOOKUP(#REF!,PRM!$K$3:$L$4,2,FALSE),"")</f>
        <v/>
      </c>
      <c r="AB418" s="12" t="str">
        <f>IFERROR(VLOOKUP($N418,PRM!$M$3:$N$50,2,FALSE),"")</f>
        <v/>
      </c>
      <c r="AC418" s="12" t="str">
        <f>IFERROR(VLOOKUP($Z$3&amp;$V418,PRM!$Q$3:$R$31,2,FALSE),"")</f>
        <v/>
      </c>
      <c r="AD418" s="12">
        <f>IFERROR(VLOOKUP($Z$3&amp;$W418,PRM!$X$3:$Y$50,2,FALSE),"")</f>
        <v>0</v>
      </c>
      <c r="AE418" s="12">
        <f>IFERROR(VLOOKUP($Z$3&amp;$X418,PRM!$AC$3:$AD$45,2,FALSE),"")</f>
        <v>0</v>
      </c>
      <c r="AF418" s="12" t="str">
        <f>IFERROR(VLOOKUP($Z$3&amp;$V418,PRM!$Q$3:$T$31,3,FALSE),"")</f>
        <v/>
      </c>
      <c r="AG418" s="12" t="str">
        <f>IFERROR(IF($AF418=0,0,MATCH($Z$3,PRM!$U$3:'PRM'!$U$50,0)),"")</f>
        <v/>
      </c>
      <c r="AH418" s="12" t="str">
        <f>IF($Z$3="","",(IF($AF418=0,0,COUNTIF(PRM!$U$3:'PRM'!$U$50,$Z$3))))</f>
        <v/>
      </c>
      <c r="AI418" s="12" t="str">
        <f>IFERROR(VLOOKUP($Z$3&amp;$V418,PRM!$Q$3:$T$31,4,FALSE),"")</f>
        <v/>
      </c>
      <c r="AJ418" s="12" t="str">
        <f>IFERROR(IF($AI418=0,0,MATCH($Z$3,PRM!$Z$3:'PRM'!$Z$95,0)),"")</f>
        <v/>
      </c>
      <c r="AK418" s="12" t="str">
        <f>IF($Z$3="","",IF($AI418=0,0,COUNTIF(PRM!$Z$3:'PRM'!$Z$95,$Z$3)))</f>
        <v/>
      </c>
      <c r="AL418" s="12">
        <f t="shared" si="147"/>
        <v>0</v>
      </c>
      <c r="AM418" s="12">
        <f t="shared" si="148"/>
        <v>0</v>
      </c>
      <c r="AN418" s="12">
        <f t="shared" si="149"/>
        <v>0</v>
      </c>
      <c r="AO418" s="12">
        <f t="shared" si="150"/>
        <v>0</v>
      </c>
      <c r="AP418" s="12">
        <f t="shared" si="138"/>
        <v>0</v>
      </c>
      <c r="AQ418" s="12">
        <f t="shared" si="139"/>
        <v>0</v>
      </c>
      <c r="AR418" s="12">
        <f t="shared" si="140"/>
        <v>0</v>
      </c>
      <c r="AS418" s="12">
        <f t="shared" si="141"/>
        <v>0</v>
      </c>
      <c r="AT418" s="12">
        <f t="shared" si="142"/>
        <v>0</v>
      </c>
      <c r="AU418" s="12" t="e">
        <f>IF(#REF!&lt;&gt;"",IF(AA418="",1,0),0)</f>
        <v>#REF!</v>
      </c>
      <c r="AV418" s="12">
        <f t="shared" si="143"/>
        <v>0</v>
      </c>
      <c r="AW418" s="12">
        <f t="shared" si="144"/>
        <v>0</v>
      </c>
      <c r="AX418" s="12">
        <f t="shared" si="145"/>
        <v>0</v>
      </c>
      <c r="AY418" s="12">
        <f t="shared" si="151"/>
        <v>0</v>
      </c>
      <c r="AZ418" s="12">
        <f t="shared" si="152"/>
        <v>0</v>
      </c>
      <c r="BA418" s="12">
        <f t="shared" si="153"/>
        <v>0</v>
      </c>
      <c r="BB418" s="12">
        <f t="shared" si="154"/>
        <v>0</v>
      </c>
      <c r="BC418" s="12">
        <f t="shared" si="155"/>
        <v>0</v>
      </c>
      <c r="BD418" s="12">
        <f t="shared" si="156"/>
        <v>0</v>
      </c>
      <c r="BE418" s="12">
        <f t="shared" si="157"/>
        <v>0</v>
      </c>
      <c r="BF418" s="12">
        <f t="shared" si="158"/>
        <v>0</v>
      </c>
      <c r="BG418" s="12">
        <f t="shared" si="159"/>
        <v>0</v>
      </c>
      <c r="BH418" s="12">
        <f t="shared" si="160"/>
        <v>0</v>
      </c>
    </row>
    <row r="419" spans="1:60" ht="27.75" customHeight="1">
      <c r="A419" s="45" t="str">
        <f t="shared" si="146"/>
        <v/>
      </c>
      <c r="B419" s="60"/>
      <c r="C419" s="61"/>
      <c r="D419" s="62"/>
      <c r="E419" s="63"/>
      <c r="F419" s="37"/>
      <c r="G419" s="36"/>
      <c r="H419" s="38"/>
      <c r="I419" s="38"/>
      <c r="J419" s="35"/>
      <c r="L419" s="39"/>
      <c r="M419" s="39"/>
      <c r="N419" s="62"/>
      <c r="O419" s="64"/>
      <c r="P419" s="64"/>
      <c r="Q419" s="65"/>
      <c r="R419" s="39"/>
      <c r="S419" s="46"/>
      <c r="T419" s="46"/>
      <c r="U419" s="39"/>
      <c r="V419" s="40"/>
      <c r="W419" s="40"/>
      <c r="X419" s="40"/>
      <c r="Y419" s="12" t="str">
        <f>IFERROR(VLOOKUP($F419,PRM!$G$3:$H$5,2,FALSE),"")</f>
        <v/>
      </c>
      <c r="Z419" s="12" t="str">
        <f>IFERROR(VLOOKUP($G419,PRM!$I$3:$J$5,2,FALSE),"")</f>
        <v/>
      </c>
      <c r="AA419" s="12" t="str">
        <f>IFERROR(VLOOKUP(#REF!,PRM!$K$3:$L$4,2,FALSE),"")</f>
        <v/>
      </c>
      <c r="AB419" s="12" t="str">
        <f>IFERROR(VLOOKUP($N419,PRM!$M$3:$N$50,2,FALSE),"")</f>
        <v/>
      </c>
      <c r="AC419" s="12" t="str">
        <f>IFERROR(VLOOKUP($Z$3&amp;$V419,PRM!$Q$3:$R$31,2,FALSE),"")</f>
        <v/>
      </c>
      <c r="AD419" s="12">
        <f>IFERROR(VLOOKUP($Z$3&amp;$W419,PRM!$X$3:$Y$50,2,FALSE),"")</f>
        <v>0</v>
      </c>
      <c r="AE419" s="12">
        <f>IFERROR(VLOOKUP($Z$3&amp;$X419,PRM!$AC$3:$AD$45,2,FALSE),"")</f>
        <v>0</v>
      </c>
      <c r="AF419" s="12" t="str">
        <f>IFERROR(VLOOKUP($Z$3&amp;$V419,PRM!$Q$3:$T$31,3,FALSE),"")</f>
        <v/>
      </c>
      <c r="AG419" s="12" t="str">
        <f>IFERROR(IF($AF419=0,0,MATCH($Z$3,PRM!$U$3:'PRM'!$U$50,0)),"")</f>
        <v/>
      </c>
      <c r="AH419" s="12" t="str">
        <f>IF($Z$3="","",(IF($AF419=0,0,COUNTIF(PRM!$U$3:'PRM'!$U$50,$Z$3))))</f>
        <v/>
      </c>
      <c r="AI419" s="12" t="str">
        <f>IFERROR(VLOOKUP($Z$3&amp;$V419,PRM!$Q$3:$T$31,4,FALSE),"")</f>
        <v/>
      </c>
      <c r="AJ419" s="12" t="str">
        <f>IFERROR(IF($AI419=0,0,MATCH($Z$3,PRM!$Z$3:'PRM'!$Z$95,0)),"")</f>
        <v/>
      </c>
      <c r="AK419" s="12" t="str">
        <f>IF($Z$3="","",IF($AI419=0,0,COUNTIF(PRM!$Z$3:'PRM'!$Z$95,$Z$3)))</f>
        <v/>
      </c>
      <c r="AL419" s="12">
        <f t="shared" si="147"/>
        <v>0</v>
      </c>
      <c r="AM419" s="12">
        <f t="shared" si="148"/>
        <v>0</v>
      </c>
      <c r="AN419" s="12">
        <f t="shared" si="149"/>
        <v>0</v>
      </c>
      <c r="AO419" s="12">
        <f t="shared" si="150"/>
        <v>0</v>
      </c>
      <c r="AP419" s="12">
        <f t="shared" si="138"/>
        <v>0</v>
      </c>
      <c r="AQ419" s="12">
        <f t="shared" si="139"/>
        <v>0</v>
      </c>
      <c r="AR419" s="12">
        <f t="shared" si="140"/>
        <v>0</v>
      </c>
      <c r="AS419" s="12">
        <f t="shared" si="141"/>
        <v>0</v>
      </c>
      <c r="AT419" s="12">
        <f t="shared" si="142"/>
        <v>0</v>
      </c>
      <c r="AU419" s="12" t="e">
        <f>IF(#REF!&lt;&gt;"",IF(AA419="",1,0),0)</f>
        <v>#REF!</v>
      </c>
      <c r="AV419" s="12">
        <f t="shared" si="143"/>
        <v>0</v>
      </c>
      <c r="AW419" s="12">
        <f t="shared" si="144"/>
        <v>0</v>
      </c>
      <c r="AX419" s="12">
        <f t="shared" si="145"/>
        <v>0</v>
      </c>
      <c r="AY419" s="12">
        <f t="shared" si="151"/>
        <v>0</v>
      </c>
      <c r="AZ419" s="12">
        <f t="shared" si="152"/>
        <v>0</v>
      </c>
      <c r="BA419" s="12">
        <f t="shared" si="153"/>
        <v>0</v>
      </c>
      <c r="BB419" s="12">
        <f t="shared" si="154"/>
        <v>0</v>
      </c>
      <c r="BC419" s="12">
        <f t="shared" si="155"/>
        <v>0</v>
      </c>
      <c r="BD419" s="12">
        <f t="shared" si="156"/>
        <v>0</v>
      </c>
      <c r="BE419" s="12">
        <f t="shared" si="157"/>
        <v>0</v>
      </c>
      <c r="BF419" s="12">
        <f t="shared" si="158"/>
        <v>0</v>
      </c>
      <c r="BG419" s="12">
        <f t="shared" si="159"/>
        <v>0</v>
      </c>
      <c r="BH419" s="12">
        <f t="shared" si="160"/>
        <v>0</v>
      </c>
    </row>
    <row r="420" spans="1:60" ht="27.75" customHeight="1">
      <c r="A420" s="45" t="str">
        <f t="shared" si="146"/>
        <v/>
      </c>
      <c r="B420" s="60"/>
      <c r="C420" s="61"/>
      <c r="D420" s="62"/>
      <c r="E420" s="63"/>
      <c r="F420" s="37"/>
      <c r="G420" s="36"/>
      <c r="H420" s="38"/>
      <c r="I420" s="38"/>
      <c r="J420" s="35"/>
      <c r="L420" s="39"/>
      <c r="M420" s="39"/>
      <c r="N420" s="62"/>
      <c r="O420" s="64"/>
      <c r="P420" s="64"/>
      <c r="Q420" s="65"/>
      <c r="R420" s="39"/>
      <c r="S420" s="46"/>
      <c r="T420" s="46"/>
      <c r="U420" s="39"/>
      <c r="V420" s="40"/>
      <c r="W420" s="40"/>
      <c r="X420" s="40"/>
      <c r="Y420" s="12" t="str">
        <f>IFERROR(VLOOKUP($F420,PRM!$G$3:$H$5,2,FALSE),"")</f>
        <v/>
      </c>
      <c r="Z420" s="12" t="str">
        <f>IFERROR(VLOOKUP($G420,PRM!$I$3:$J$5,2,FALSE),"")</f>
        <v/>
      </c>
      <c r="AA420" s="12" t="str">
        <f>IFERROR(VLOOKUP(#REF!,PRM!$K$3:$L$4,2,FALSE),"")</f>
        <v/>
      </c>
      <c r="AB420" s="12" t="str">
        <f>IFERROR(VLOOKUP($N420,PRM!$M$3:$N$50,2,FALSE),"")</f>
        <v/>
      </c>
      <c r="AC420" s="12" t="str">
        <f>IFERROR(VLOOKUP($Z$3&amp;$V420,PRM!$Q$3:$R$31,2,FALSE),"")</f>
        <v/>
      </c>
      <c r="AD420" s="12">
        <f>IFERROR(VLOOKUP($Z$3&amp;$W420,PRM!$X$3:$Y$50,2,FALSE),"")</f>
        <v>0</v>
      </c>
      <c r="AE420" s="12">
        <f>IFERROR(VLOOKUP($Z$3&amp;$X420,PRM!$AC$3:$AD$45,2,FALSE),"")</f>
        <v>0</v>
      </c>
      <c r="AF420" s="12" t="str">
        <f>IFERROR(VLOOKUP($Z$3&amp;$V420,PRM!$Q$3:$T$31,3,FALSE),"")</f>
        <v/>
      </c>
      <c r="AG420" s="12" t="str">
        <f>IFERROR(IF($AF420=0,0,MATCH($Z$3,PRM!$U$3:'PRM'!$U$50,0)),"")</f>
        <v/>
      </c>
      <c r="AH420" s="12" t="str">
        <f>IF($Z$3="","",(IF($AF420=0,0,COUNTIF(PRM!$U$3:'PRM'!$U$50,$Z$3))))</f>
        <v/>
      </c>
      <c r="AI420" s="12" t="str">
        <f>IFERROR(VLOOKUP($Z$3&amp;$V420,PRM!$Q$3:$T$31,4,FALSE),"")</f>
        <v/>
      </c>
      <c r="AJ420" s="12" t="str">
        <f>IFERROR(IF($AI420=0,0,MATCH($Z$3,PRM!$Z$3:'PRM'!$Z$95,0)),"")</f>
        <v/>
      </c>
      <c r="AK420" s="12" t="str">
        <f>IF($Z$3="","",IF($AI420=0,0,COUNTIF(PRM!$Z$3:'PRM'!$Z$95,$Z$3)))</f>
        <v/>
      </c>
      <c r="AL420" s="12">
        <f t="shared" si="147"/>
        <v>0</v>
      </c>
      <c r="AM420" s="12">
        <f t="shared" si="148"/>
        <v>0</v>
      </c>
      <c r="AN420" s="12">
        <f t="shared" si="149"/>
        <v>0</v>
      </c>
      <c r="AO420" s="12">
        <f t="shared" si="150"/>
        <v>0</v>
      </c>
      <c r="AP420" s="12">
        <f t="shared" si="138"/>
        <v>0</v>
      </c>
      <c r="AQ420" s="12">
        <f t="shared" si="139"/>
        <v>0</v>
      </c>
      <c r="AR420" s="12">
        <f t="shared" si="140"/>
        <v>0</v>
      </c>
      <c r="AS420" s="12">
        <f t="shared" si="141"/>
        <v>0</v>
      </c>
      <c r="AT420" s="12">
        <f t="shared" si="142"/>
        <v>0</v>
      </c>
      <c r="AU420" s="12" t="e">
        <f>IF(#REF!&lt;&gt;"",IF(AA420="",1,0),0)</f>
        <v>#REF!</v>
      </c>
      <c r="AV420" s="12">
        <f t="shared" si="143"/>
        <v>0</v>
      </c>
      <c r="AW420" s="12">
        <f t="shared" si="144"/>
        <v>0</v>
      </c>
      <c r="AX420" s="12">
        <f t="shared" si="145"/>
        <v>0</v>
      </c>
      <c r="AY420" s="12">
        <f t="shared" si="151"/>
        <v>0</v>
      </c>
      <c r="AZ420" s="12">
        <f t="shared" si="152"/>
        <v>0</v>
      </c>
      <c r="BA420" s="12">
        <f t="shared" si="153"/>
        <v>0</v>
      </c>
      <c r="BB420" s="12">
        <f t="shared" si="154"/>
        <v>0</v>
      </c>
      <c r="BC420" s="12">
        <f t="shared" si="155"/>
        <v>0</v>
      </c>
      <c r="BD420" s="12">
        <f t="shared" si="156"/>
        <v>0</v>
      </c>
      <c r="BE420" s="12">
        <f t="shared" si="157"/>
        <v>0</v>
      </c>
      <c r="BF420" s="12">
        <f t="shared" si="158"/>
        <v>0</v>
      </c>
      <c r="BG420" s="12">
        <f t="shared" si="159"/>
        <v>0</v>
      </c>
      <c r="BH420" s="12">
        <f t="shared" si="160"/>
        <v>0</v>
      </c>
    </row>
    <row r="421" spans="1:60" ht="27.75" customHeight="1">
      <c r="A421" s="45" t="str">
        <f t="shared" si="146"/>
        <v/>
      </c>
      <c r="B421" s="60"/>
      <c r="C421" s="61"/>
      <c r="D421" s="62"/>
      <c r="E421" s="63"/>
      <c r="F421" s="37"/>
      <c r="G421" s="36"/>
      <c r="H421" s="38"/>
      <c r="I421" s="38"/>
      <c r="J421" s="35"/>
      <c r="L421" s="39"/>
      <c r="M421" s="39"/>
      <c r="N421" s="62"/>
      <c r="O421" s="64"/>
      <c r="P421" s="64"/>
      <c r="Q421" s="65"/>
      <c r="R421" s="39"/>
      <c r="S421" s="46"/>
      <c r="T421" s="46"/>
      <c r="U421" s="39"/>
      <c r="V421" s="40"/>
      <c r="W421" s="40"/>
      <c r="X421" s="40"/>
      <c r="Y421" s="12" t="str">
        <f>IFERROR(VLOOKUP($F421,PRM!$G$3:$H$5,2,FALSE),"")</f>
        <v/>
      </c>
      <c r="Z421" s="12" t="str">
        <f>IFERROR(VLOOKUP($G421,PRM!$I$3:$J$5,2,FALSE),"")</f>
        <v/>
      </c>
      <c r="AA421" s="12" t="str">
        <f>IFERROR(VLOOKUP(#REF!,PRM!$K$3:$L$4,2,FALSE),"")</f>
        <v/>
      </c>
      <c r="AB421" s="12" t="str">
        <f>IFERROR(VLOOKUP($N421,PRM!$M$3:$N$50,2,FALSE),"")</f>
        <v/>
      </c>
      <c r="AC421" s="12" t="str">
        <f>IFERROR(VLOOKUP($Z$3&amp;$V421,PRM!$Q$3:$R$31,2,FALSE),"")</f>
        <v/>
      </c>
      <c r="AD421" s="12">
        <f>IFERROR(VLOOKUP($Z$3&amp;$W421,PRM!$X$3:$Y$50,2,FALSE),"")</f>
        <v>0</v>
      </c>
      <c r="AE421" s="12">
        <f>IFERROR(VLOOKUP($Z$3&amp;$X421,PRM!$AC$3:$AD$45,2,FALSE),"")</f>
        <v>0</v>
      </c>
      <c r="AF421" s="12" t="str">
        <f>IFERROR(VLOOKUP($Z$3&amp;$V421,PRM!$Q$3:$T$31,3,FALSE),"")</f>
        <v/>
      </c>
      <c r="AG421" s="12" t="str">
        <f>IFERROR(IF($AF421=0,0,MATCH($Z$3,PRM!$U$3:'PRM'!$U$50,0)),"")</f>
        <v/>
      </c>
      <c r="AH421" s="12" t="str">
        <f>IF($Z$3="","",(IF($AF421=0,0,COUNTIF(PRM!$U$3:'PRM'!$U$50,$Z$3))))</f>
        <v/>
      </c>
      <c r="AI421" s="12" t="str">
        <f>IFERROR(VLOOKUP($Z$3&amp;$V421,PRM!$Q$3:$T$31,4,FALSE),"")</f>
        <v/>
      </c>
      <c r="AJ421" s="12" t="str">
        <f>IFERROR(IF($AI421=0,0,MATCH($Z$3,PRM!$Z$3:'PRM'!$Z$95,0)),"")</f>
        <v/>
      </c>
      <c r="AK421" s="12" t="str">
        <f>IF($Z$3="","",IF($AI421=0,0,COUNTIF(PRM!$Z$3:'PRM'!$Z$95,$Z$3)))</f>
        <v/>
      </c>
      <c r="AL421" s="12">
        <f t="shared" si="147"/>
        <v>0</v>
      </c>
      <c r="AM421" s="12">
        <f t="shared" si="148"/>
        <v>0</v>
      </c>
      <c r="AN421" s="12">
        <f t="shared" si="149"/>
        <v>0</v>
      </c>
      <c r="AO421" s="12">
        <f t="shared" si="150"/>
        <v>0</v>
      </c>
      <c r="AP421" s="12">
        <f t="shared" si="138"/>
        <v>0</v>
      </c>
      <c r="AQ421" s="12">
        <f t="shared" si="139"/>
        <v>0</v>
      </c>
      <c r="AR421" s="12">
        <f t="shared" si="140"/>
        <v>0</v>
      </c>
      <c r="AS421" s="12">
        <f t="shared" si="141"/>
        <v>0</v>
      </c>
      <c r="AT421" s="12">
        <f t="shared" si="142"/>
        <v>0</v>
      </c>
      <c r="AU421" s="12" t="e">
        <f>IF(#REF!&lt;&gt;"",IF(AA421="",1,0),0)</f>
        <v>#REF!</v>
      </c>
      <c r="AV421" s="12">
        <f t="shared" si="143"/>
        <v>0</v>
      </c>
      <c r="AW421" s="12">
        <f t="shared" si="144"/>
        <v>0</v>
      </c>
      <c r="AX421" s="12">
        <f t="shared" si="145"/>
        <v>0</v>
      </c>
      <c r="AY421" s="12">
        <f t="shared" si="151"/>
        <v>0</v>
      </c>
      <c r="AZ421" s="12">
        <f t="shared" si="152"/>
        <v>0</v>
      </c>
      <c r="BA421" s="12">
        <f t="shared" si="153"/>
        <v>0</v>
      </c>
      <c r="BB421" s="12">
        <f t="shared" si="154"/>
        <v>0</v>
      </c>
      <c r="BC421" s="12">
        <f t="shared" si="155"/>
        <v>0</v>
      </c>
      <c r="BD421" s="12">
        <f t="shared" si="156"/>
        <v>0</v>
      </c>
      <c r="BE421" s="12">
        <f t="shared" si="157"/>
        <v>0</v>
      </c>
      <c r="BF421" s="12">
        <f t="shared" si="158"/>
        <v>0</v>
      </c>
      <c r="BG421" s="12">
        <f t="shared" si="159"/>
        <v>0</v>
      </c>
      <c r="BH421" s="12">
        <f t="shared" si="160"/>
        <v>0</v>
      </c>
    </row>
    <row r="422" spans="1:60" ht="27.75" customHeight="1">
      <c r="A422" s="45" t="str">
        <f t="shared" si="146"/>
        <v/>
      </c>
      <c r="B422" s="60"/>
      <c r="C422" s="61"/>
      <c r="D422" s="62"/>
      <c r="E422" s="63"/>
      <c r="F422" s="37"/>
      <c r="G422" s="36"/>
      <c r="H422" s="38"/>
      <c r="I422" s="38"/>
      <c r="J422" s="35"/>
      <c r="L422" s="39"/>
      <c r="M422" s="39"/>
      <c r="N422" s="62"/>
      <c r="O422" s="64"/>
      <c r="P422" s="64"/>
      <c r="Q422" s="65"/>
      <c r="R422" s="39"/>
      <c r="S422" s="46"/>
      <c r="T422" s="46"/>
      <c r="U422" s="39"/>
      <c r="V422" s="40"/>
      <c r="W422" s="40"/>
      <c r="X422" s="40"/>
      <c r="Y422" s="12" t="str">
        <f>IFERROR(VLOOKUP($F422,PRM!$G$3:$H$5,2,FALSE),"")</f>
        <v/>
      </c>
      <c r="Z422" s="12" t="str">
        <f>IFERROR(VLOOKUP($G422,PRM!$I$3:$J$5,2,FALSE),"")</f>
        <v/>
      </c>
      <c r="AA422" s="12" t="str">
        <f>IFERROR(VLOOKUP(#REF!,PRM!$K$3:$L$4,2,FALSE),"")</f>
        <v/>
      </c>
      <c r="AB422" s="12" t="str">
        <f>IFERROR(VLOOKUP($N422,PRM!$M$3:$N$50,2,FALSE),"")</f>
        <v/>
      </c>
      <c r="AC422" s="12" t="str">
        <f>IFERROR(VLOOKUP($Z$3&amp;$V422,PRM!$Q$3:$R$31,2,FALSE),"")</f>
        <v/>
      </c>
      <c r="AD422" s="12">
        <f>IFERROR(VLOOKUP($Z$3&amp;$W422,PRM!$X$3:$Y$50,2,FALSE),"")</f>
        <v>0</v>
      </c>
      <c r="AE422" s="12">
        <f>IFERROR(VLOOKUP($Z$3&amp;$X422,PRM!$AC$3:$AD$45,2,FALSE),"")</f>
        <v>0</v>
      </c>
      <c r="AF422" s="12" t="str">
        <f>IFERROR(VLOOKUP($Z$3&amp;$V422,PRM!$Q$3:$T$31,3,FALSE),"")</f>
        <v/>
      </c>
      <c r="AG422" s="12" t="str">
        <f>IFERROR(IF($AF422=0,0,MATCH($Z$3,PRM!$U$3:'PRM'!$U$50,0)),"")</f>
        <v/>
      </c>
      <c r="AH422" s="12" t="str">
        <f>IF($Z$3="","",(IF($AF422=0,0,COUNTIF(PRM!$U$3:'PRM'!$U$50,$Z$3))))</f>
        <v/>
      </c>
      <c r="AI422" s="12" t="str">
        <f>IFERROR(VLOOKUP($Z$3&amp;$V422,PRM!$Q$3:$T$31,4,FALSE),"")</f>
        <v/>
      </c>
      <c r="AJ422" s="12" t="str">
        <f>IFERROR(IF($AI422=0,0,MATCH($Z$3,PRM!$Z$3:'PRM'!$Z$95,0)),"")</f>
        <v/>
      </c>
      <c r="AK422" s="12" t="str">
        <f>IF($Z$3="","",IF($AI422=0,0,COUNTIF(PRM!$Z$3:'PRM'!$Z$95,$Z$3)))</f>
        <v/>
      </c>
      <c r="AL422" s="12">
        <f t="shared" si="147"/>
        <v>0</v>
      </c>
      <c r="AM422" s="12">
        <f t="shared" si="148"/>
        <v>0</v>
      </c>
      <c r="AN422" s="12">
        <f t="shared" si="149"/>
        <v>0</v>
      </c>
      <c r="AO422" s="12">
        <f t="shared" si="150"/>
        <v>0</v>
      </c>
      <c r="AP422" s="12">
        <f t="shared" si="138"/>
        <v>0</v>
      </c>
      <c r="AQ422" s="12">
        <f t="shared" si="139"/>
        <v>0</v>
      </c>
      <c r="AR422" s="12">
        <f t="shared" si="140"/>
        <v>0</v>
      </c>
      <c r="AS422" s="12">
        <f t="shared" si="141"/>
        <v>0</v>
      </c>
      <c r="AT422" s="12">
        <f t="shared" si="142"/>
        <v>0</v>
      </c>
      <c r="AU422" s="12" t="e">
        <f>IF(#REF!&lt;&gt;"",IF(AA422="",1,0),0)</f>
        <v>#REF!</v>
      </c>
      <c r="AV422" s="12">
        <f t="shared" si="143"/>
        <v>0</v>
      </c>
      <c r="AW422" s="12">
        <f t="shared" si="144"/>
        <v>0</v>
      </c>
      <c r="AX422" s="12">
        <f t="shared" si="145"/>
        <v>0</v>
      </c>
      <c r="AY422" s="12">
        <f t="shared" si="151"/>
        <v>0</v>
      </c>
      <c r="AZ422" s="12">
        <f t="shared" si="152"/>
        <v>0</v>
      </c>
      <c r="BA422" s="12">
        <f t="shared" si="153"/>
        <v>0</v>
      </c>
      <c r="BB422" s="12">
        <f t="shared" si="154"/>
        <v>0</v>
      </c>
      <c r="BC422" s="12">
        <f t="shared" si="155"/>
        <v>0</v>
      </c>
      <c r="BD422" s="12">
        <f t="shared" si="156"/>
        <v>0</v>
      </c>
      <c r="BE422" s="12">
        <f t="shared" si="157"/>
        <v>0</v>
      </c>
      <c r="BF422" s="12">
        <f t="shared" si="158"/>
        <v>0</v>
      </c>
      <c r="BG422" s="12">
        <f t="shared" si="159"/>
        <v>0</v>
      </c>
      <c r="BH422" s="12">
        <f t="shared" si="160"/>
        <v>0</v>
      </c>
    </row>
    <row r="423" spans="1:60" ht="27.75" customHeight="1">
      <c r="A423" s="45" t="str">
        <f t="shared" si="146"/>
        <v/>
      </c>
      <c r="B423" s="60"/>
      <c r="C423" s="61"/>
      <c r="D423" s="62"/>
      <c r="E423" s="63"/>
      <c r="F423" s="37"/>
      <c r="G423" s="36"/>
      <c r="H423" s="38"/>
      <c r="I423" s="38"/>
      <c r="J423" s="35"/>
      <c r="L423" s="39"/>
      <c r="M423" s="39"/>
      <c r="N423" s="62"/>
      <c r="O423" s="64"/>
      <c r="P423" s="64"/>
      <c r="Q423" s="65"/>
      <c r="R423" s="39"/>
      <c r="S423" s="46"/>
      <c r="T423" s="46"/>
      <c r="U423" s="39"/>
      <c r="V423" s="40"/>
      <c r="W423" s="40"/>
      <c r="X423" s="40"/>
      <c r="Y423" s="12" t="str">
        <f>IFERROR(VLOOKUP($F423,PRM!$G$3:$H$5,2,FALSE),"")</f>
        <v/>
      </c>
      <c r="Z423" s="12" t="str">
        <f>IFERROR(VLOOKUP($G423,PRM!$I$3:$J$5,2,FALSE),"")</f>
        <v/>
      </c>
      <c r="AA423" s="12" t="str">
        <f>IFERROR(VLOOKUP(#REF!,PRM!$K$3:$L$4,2,FALSE),"")</f>
        <v/>
      </c>
      <c r="AB423" s="12" t="str">
        <f>IFERROR(VLOOKUP($N423,PRM!$M$3:$N$50,2,FALSE),"")</f>
        <v/>
      </c>
      <c r="AC423" s="12" t="str">
        <f>IFERROR(VLOOKUP($Z$3&amp;$V423,PRM!$Q$3:$R$31,2,FALSE),"")</f>
        <v/>
      </c>
      <c r="AD423" s="12">
        <f>IFERROR(VLOOKUP($Z$3&amp;$W423,PRM!$X$3:$Y$50,2,FALSE),"")</f>
        <v>0</v>
      </c>
      <c r="AE423" s="12">
        <f>IFERROR(VLOOKUP($Z$3&amp;$X423,PRM!$AC$3:$AD$45,2,FALSE),"")</f>
        <v>0</v>
      </c>
      <c r="AF423" s="12" t="str">
        <f>IFERROR(VLOOKUP($Z$3&amp;$V423,PRM!$Q$3:$T$31,3,FALSE),"")</f>
        <v/>
      </c>
      <c r="AG423" s="12" t="str">
        <f>IFERROR(IF($AF423=0,0,MATCH($Z$3,PRM!$U$3:'PRM'!$U$50,0)),"")</f>
        <v/>
      </c>
      <c r="AH423" s="12" t="str">
        <f>IF($Z$3="","",(IF($AF423=0,0,COUNTIF(PRM!$U$3:'PRM'!$U$50,$Z$3))))</f>
        <v/>
      </c>
      <c r="AI423" s="12" t="str">
        <f>IFERROR(VLOOKUP($Z$3&amp;$V423,PRM!$Q$3:$T$31,4,FALSE),"")</f>
        <v/>
      </c>
      <c r="AJ423" s="12" t="str">
        <f>IFERROR(IF($AI423=0,0,MATCH($Z$3,PRM!$Z$3:'PRM'!$Z$95,0)),"")</f>
        <v/>
      </c>
      <c r="AK423" s="12" t="str">
        <f>IF($Z$3="","",IF($AI423=0,0,COUNTIF(PRM!$Z$3:'PRM'!$Z$95,$Z$3)))</f>
        <v/>
      </c>
      <c r="AL423" s="12">
        <f t="shared" si="147"/>
        <v>0</v>
      </c>
      <c r="AM423" s="12">
        <f t="shared" si="148"/>
        <v>0</v>
      </c>
      <c r="AN423" s="12">
        <f t="shared" si="149"/>
        <v>0</v>
      </c>
      <c r="AO423" s="12">
        <f t="shared" si="150"/>
        <v>0</v>
      </c>
      <c r="AP423" s="12">
        <f t="shared" si="138"/>
        <v>0</v>
      </c>
      <c r="AQ423" s="12">
        <f t="shared" si="139"/>
        <v>0</v>
      </c>
      <c r="AR423" s="12">
        <f t="shared" si="140"/>
        <v>0</v>
      </c>
      <c r="AS423" s="12">
        <f t="shared" si="141"/>
        <v>0</v>
      </c>
      <c r="AT423" s="12">
        <f t="shared" si="142"/>
        <v>0</v>
      </c>
      <c r="AU423" s="12" t="e">
        <f>IF(#REF!&lt;&gt;"",IF(AA423="",1,0),0)</f>
        <v>#REF!</v>
      </c>
      <c r="AV423" s="12">
        <f t="shared" si="143"/>
        <v>0</v>
      </c>
      <c r="AW423" s="12">
        <f t="shared" si="144"/>
        <v>0</v>
      </c>
      <c r="AX423" s="12">
        <f t="shared" si="145"/>
        <v>0</v>
      </c>
      <c r="AY423" s="12">
        <f t="shared" si="151"/>
        <v>0</v>
      </c>
      <c r="AZ423" s="12">
        <f t="shared" si="152"/>
        <v>0</v>
      </c>
      <c r="BA423" s="12">
        <f t="shared" si="153"/>
        <v>0</v>
      </c>
      <c r="BB423" s="12">
        <f t="shared" si="154"/>
        <v>0</v>
      </c>
      <c r="BC423" s="12">
        <f t="shared" si="155"/>
        <v>0</v>
      </c>
      <c r="BD423" s="12">
        <f t="shared" si="156"/>
        <v>0</v>
      </c>
      <c r="BE423" s="12">
        <f t="shared" si="157"/>
        <v>0</v>
      </c>
      <c r="BF423" s="12">
        <f t="shared" si="158"/>
        <v>0</v>
      </c>
      <c r="BG423" s="12">
        <f t="shared" si="159"/>
        <v>0</v>
      </c>
      <c r="BH423" s="12">
        <f t="shared" si="160"/>
        <v>0</v>
      </c>
    </row>
    <row r="424" spans="1:60" ht="27.75" customHeight="1">
      <c r="A424" s="45" t="str">
        <f t="shared" si="146"/>
        <v/>
      </c>
      <c r="B424" s="60"/>
      <c r="C424" s="61"/>
      <c r="D424" s="62"/>
      <c r="E424" s="63"/>
      <c r="F424" s="37"/>
      <c r="G424" s="36"/>
      <c r="H424" s="38"/>
      <c r="I424" s="38"/>
      <c r="J424" s="35"/>
      <c r="L424" s="39"/>
      <c r="M424" s="39"/>
      <c r="N424" s="62"/>
      <c r="O424" s="64"/>
      <c r="P424" s="64"/>
      <c r="Q424" s="65"/>
      <c r="R424" s="39"/>
      <c r="S424" s="46"/>
      <c r="T424" s="46"/>
      <c r="U424" s="39"/>
      <c r="V424" s="40"/>
      <c r="W424" s="40"/>
      <c r="X424" s="40"/>
      <c r="Y424" s="12" t="str">
        <f>IFERROR(VLOOKUP($F424,PRM!$G$3:$H$5,2,FALSE),"")</f>
        <v/>
      </c>
      <c r="Z424" s="12" t="str">
        <f>IFERROR(VLOOKUP($G424,PRM!$I$3:$J$5,2,FALSE),"")</f>
        <v/>
      </c>
      <c r="AA424" s="12" t="str">
        <f>IFERROR(VLOOKUP(#REF!,PRM!$K$3:$L$4,2,FALSE),"")</f>
        <v/>
      </c>
      <c r="AB424" s="12" t="str">
        <f>IFERROR(VLOOKUP($N424,PRM!$M$3:$N$50,2,FALSE),"")</f>
        <v/>
      </c>
      <c r="AC424" s="12" t="str">
        <f>IFERROR(VLOOKUP($Z$3&amp;$V424,PRM!$Q$3:$R$31,2,FALSE),"")</f>
        <v/>
      </c>
      <c r="AD424" s="12">
        <f>IFERROR(VLOOKUP($Z$3&amp;$W424,PRM!$X$3:$Y$50,2,FALSE),"")</f>
        <v>0</v>
      </c>
      <c r="AE424" s="12">
        <f>IFERROR(VLOOKUP($Z$3&amp;$X424,PRM!$AC$3:$AD$45,2,FALSE),"")</f>
        <v>0</v>
      </c>
      <c r="AF424" s="12" t="str">
        <f>IFERROR(VLOOKUP($Z$3&amp;$V424,PRM!$Q$3:$T$31,3,FALSE),"")</f>
        <v/>
      </c>
      <c r="AG424" s="12" t="str">
        <f>IFERROR(IF($AF424=0,0,MATCH($Z$3,PRM!$U$3:'PRM'!$U$50,0)),"")</f>
        <v/>
      </c>
      <c r="AH424" s="12" t="str">
        <f>IF($Z$3="","",(IF($AF424=0,0,COUNTIF(PRM!$U$3:'PRM'!$U$50,$Z$3))))</f>
        <v/>
      </c>
      <c r="AI424" s="12" t="str">
        <f>IFERROR(VLOOKUP($Z$3&amp;$V424,PRM!$Q$3:$T$31,4,FALSE),"")</f>
        <v/>
      </c>
      <c r="AJ424" s="12" t="str">
        <f>IFERROR(IF($AI424=0,0,MATCH($Z$3,PRM!$Z$3:'PRM'!$Z$95,0)),"")</f>
        <v/>
      </c>
      <c r="AK424" s="12" t="str">
        <f>IF($Z$3="","",IF($AI424=0,0,COUNTIF(PRM!$Z$3:'PRM'!$Z$95,$Z$3)))</f>
        <v/>
      </c>
      <c r="AL424" s="12">
        <f t="shared" si="147"/>
        <v>0</v>
      </c>
      <c r="AM424" s="12">
        <f t="shared" si="148"/>
        <v>0</v>
      </c>
      <c r="AN424" s="12">
        <f t="shared" si="149"/>
        <v>0</v>
      </c>
      <c r="AO424" s="12">
        <f t="shared" si="150"/>
        <v>0</v>
      </c>
      <c r="AP424" s="12">
        <f t="shared" si="138"/>
        <v>0</v>
      </c>
      <c r="AQ424" s="12">
        <f t="shared" si="139"/>
        <v>0</v>
      </c>
      <c r="AR424" s="12">
        <f t="shared" si="140"/>
        <v>0</v>
      </c>
      <c r="AS424" s="12">
        <f t="shared" si="141"/>
        <v>0</v>
      </c>
      <c r="AT424" s="12">
        <f t="shared" si="142"/>
        <v>0</v>
      </c>
      <c r="AU424" s="12" t="e">
        <f>IF(#REF!&lt;&gt;"",IF(AA424="",1,0),0)</f>
        <v>#REF!</v>
      </c>
      <c r="AV424" s="12">
        <f t="shared" si="143"/>
        <v>0</v>
      </c>
      <c r="AW424" s="12">
        <f t="shared" si="144"/>
        <v>0</v>
      </c>
      <c r="AX424" s="12">
        <f t="shared" si="145"/>
        <v>0</v>
      </c>
      <c r="AY424" s="12">
        <f t="shared" si="151"/>
        <v>0</v>
      </c>
      <c r="AZ424" s="12">
        <f t="shared" si="152"/>
        <v>0</v>
      </c>
      <c r="BA424" s="12">
        <f t="shared" si="153"/>
        <v>0</v>
      </c>
      <c r="BB424" s="12">
        <f t="shared" si="154"/>
        <v>0</v>
      </c>
      <c r="BC424" s="12">
        <f t="shared" si="155"/>
        <v>0</v>
      </c>
      <c r="BD424" s="12">
        <f t="shared" si="156"/>
        <v>0</v>
      </c>
      <c r="BE424" s="12">
        <f t="shared" si="157"/>
        <v>0</v>
      </c>
      <c r="BF424" s="12">
        <f t="shared" si="158"/>
        <v>0</v>
      </c>
      <c r="BG424" s="12">
        <f t="shared" si="159"/>
        <v>0</v>
      </c>
      <c r="BH424" s="12">
        <f t="shared" si="160"/>
        <v>0</v>
      </c>
    </row>
    <row r="425" spans="1:60" ht="27.75" customHeight="1">
      <c r="A425" s="45" t="str">
        <f t="shared" si="146"/>
        <v/>
      </c>
      <c r="B425" s="60"/>
      <c r="C425" s="61"/>
      <c r="D425" s="62"/>
      <c r="E425" s="63"/>
      <c r="F425" s="37"/>
      <c r="G425" s="36"/>
      <c r="H425" s="38"/>
      <c r="I425" s="38"/>
      <c r="J425" s="35"/>
      <c r="L425" s="39"/>
      <c r="M425" s="39"/>
      <c r="N425" s="62"/>
      <c r="O425" s="64"/>
      <c r="P425" s="64"/>
      <c r="Q425" s="65"/>
      <c r="R425" s="39"/>
      <c r="S425" s="46"/>
      <c r="T425" s="46"/>
      <c r="U425" s="39"/>
      <c r="V425" s="40"/>
      <c r="W425" s="40"/>
      <c r="X425" s="40"/>
      <c r="Y425" s="12" t="str">
        <f>IFERROR(VLOOKUP($F425,PRM!$G$3:$H$5,2,FALSE),"")</f>
        <v/>
      </c>
      <c r="Z425" s="12" t="str">
        <f>IFERROR(VLOOKUP($G425,PRM!$I$3:$J$5,2,FALSE),"")</f>
        <v/>
      </c>
      <c r="AA425" s="12" t="str">
        <f>IFERROR(VLOOKUP(#REF!,PRM!$K$3:$L$4,2,FALSE),"")</f>
        <v/>
      </c>
      <c r="AB425" s="12" t="str">
        <f>IFERROR(VLOOKUP($N425,PRM!$M$3:$N$50,2,FALSE),"")</f>
        <v/>
      </c>
      <c r="AC425" s="12" t="str">
        <f>IFERROR(VLOOKUP($Z$3&amp;$V425,PRM!$Q$3:$R$31,2,FALSE),"")</f>
        <v/>
      </c>
      <c r="AD425" s="12">
        <f>IFERROR(VLOOKUP($Z$3&amp;$W425,PRM!$X$3:$Y$50,2,FALSE),"")</f>
        <v>0</v>
      </c>
      <c r="AE425" s="12">
        <f>IFERROR(VLOOKUP($Z$3&amp;$X425,PRM!$AC$3:$AD$45,2,FALSE),"")</f>
        <v>0</v>
      </c>
      <c r="AF425" s="12" t="str">
        <f>IFERROR(VLOOKUP($Z$3&amp;$V425,PRM!$Q$3:$T$31,3,FALSE),"")</f>
        <v/>
      </c>
      <c r="AG425" s="12" t="str">
        <f>IFERROR(IF($AF425=0,0,MATCH($Z$3,PRM!$U$3:'PRM'!$U$50,0)),"")</f>
        <v/>
      </c>
      <c r="AH425" s="12" t="str">
        <f>IF($Z$3="","",(IF($AF425=0,0,COUNTIF(PRM!$U$3:'PRM'!$U$50,$Z$3))))</f>
        <v/>
      </c>
      <c r="AI425" s="12" t="str">
        <f>IFERROR(VLOOKUP($Z$3&amp;$V425,PRM!$Q$3:$T$31,4,FALSE),"")</f>
        <v/>
      </c>
      <c r="AJ425" s="12" t="str">
        <f>IFERROR(IF($AI425=0,0,MATCH($Z$3,PRM!$Z$3:'PRM'!$Z$95,0)),"")</f>
        <v/>
      </c>
      <c r="AK425" s="12" t="str">
        <f>IF($Z$3="","",IF($AI425=0,0,COUNTIF(PRM!$Z$3:'PRM'!$Z$95,$Z$3)))</f>
        <v/>
      </c>
      <c r="AL425" s="12">
        <f t="shared" si="147"/>
        <v>0</v>
      </c>
      <c r="AM425" s="12">
        <f t="shared" si="148"/>
        <v>0</v>
      </c>
      <c r="AN425" s="12">
        <f t="shared" si="149"/>
        <v>0</v>
      </c>
      <c r="AO425" s="12">
        <f t="shared" si="150"/>
        <v>0</v>
      </c>
      <c r="AP425" s="12">
        <f t="shared" si="138"/>
        <v>0</v>
      </c>
      <c r="AQ425" s="12">
        <f t="shared" si="139"/>
        <v>0</v>
      </c>
      <c r="AR425" s="12">
        <f t="shared" si="140"/>
        <v>0</v>
      </c>
      <c r="AS425" s="12">
        <f t="shared" si="141"/>
        <v>0</v>
      </c>
      <c r="AT425" s="12">
        <f t="shared" si="142"/>
        <v>0</v>
      </c>
      <c r="AU425" s="12" t="e">
        <f>IF(#REF!&lt;&gt;"",IF(AA425="",1,0),0)</f>
        <v>#REF!</v>
      </c>
      <c r="AV425" s="12">
        <f t="shared" si="143"/>
        <v>0</v>
      </c>
      <c r="AW425" s="12">
        <f t="shared" si="144"/>
        <v>0</v>
      </c>
      <c r="AX425" s="12">
        <f t="shared" si="145"/>
        <v>0</v>
      </c>
      <c r="AY425" s="12">
        <f t="shared" si="151"/>
        <v>0</v>
      </c>
      <c r="AZ425" s="12">
        <f t="shared" si="152"/>
        <v>0</v>
      </c>
      <c r="BA425" s="12">
        <f t="shared" si="153"/>
        <v>0</v>
      </c>
      <c r="BB425" s="12">
        <f t="shared" si="154"/>
        <v>0</v>
      </c>
      <c r="BC425" s="12">
        <f t="shared" si="155"/>
        <v>0</v>
      </c>
      <c r="BD425" s="12">
        <f t="shared" si="156"/>
        <v>0</v>
      </c>
      <c r="BE425" s="12">
        <f t="shared" si="157"/>
        <v>0</v>
      </c>
      <c r="BF425" s="12">
        <f t="shared" si="158"/>
        <v>0</v>
      </c>
      <c r="BG425" s="12">
        <f t="shared" si="159"/>
        <v>0</v>
      </c>
      <c r="BH425" s="12">
        <f t="shared" si="160"/>
        <v>0</v>
      </c>
    </row>
    <row r="426" spans="1:60" ht="27.75" customHeight="1">
      <c r="A426" s="45" t="str">
        <f t="shared" si="146"/>
        <v/>
      </c>
      <c r="B426" s="60"/>
      <c r="C426" s="61"/>
      <c r="D426" s="62"/>
      <c r="E426" s="63"/>
      <c r="F426" s="37"/>
      <c r="G426" s="36"/>
      <c r="H426" s="38"/>
      <c r="I426" s="38"/>
      <c r="J426" s="35"/>
      <c r="L426" s="39"/>
      <c r="M426" s="39"/>
      <c r="N426" s="62"/>
      <c r="O426" s="64"/>
      <c r="P426" s="64"/>
      <c r="Q426" s="65"/>
      <c r="R426" s="39"/>
      <c r="S426" s="46"/>
      <c r="T426" s="46"/>
      <c r="U426" s="39"/>
      <c r="V426" s="40"/>
      <c r="W426" s="40"/>
      <c r="X426" s="40"/>
      <c r="Y426" s="12" t="str">
        <f>IFERROR(VLOOKUP($F426,PRM!$G$3:$H$5,2,FALSE),"")</f>
        <v/>
      </c>
      <c r="Z426" s="12" t="str">
        <f>IFERROR(VLOOKUP($G426,PRM!$I$3:$J$5,2,FALSE),"")</f>
        <v/>
      </c>
      <c r="AA426" s="12" t="str">
        <f>IFERROR(VLOOKUP(#REF!,PRM!$K$3:$L$4,2,FALSE),"")</f>
        <v/>
      </c>
      <c r="AB426" s="12" t="str">
        <f>IFERROR(VLOOKUP($N426,PRM!$M$3:$N$50,2,FALSE),"")</f>
        <v/>
      </c>
      <c r="AC426" s="12" t="str">
        <f>IFERROR(VLOOKUP($Z$3&amp;$V426,PRM!$Q$3:$R$31,2,FALSE),"")</f>
        <v/>
      </c>
      <c r="AD426" s="12">
        <f>IFERROR(VLOOKUP($Z$3&amp;$W426,PRM!$X$3:$Y$50,2,FALSE),"")</f>
        <v>0</v>
      </c>
      <c r="AE426" s="12">
        <f>IFERROR(VLOOKUP($Z$3&amp;$X426,PRM!$AC$3:$AD$45,2,FALSE),"")</f>
        <v>0</v>
      </c>
      <c r="AF426" s="12" t="str">
        <f>IFERROR(VLOOKUP($Z$3&amp;$V426,PRM!$Q$3:$T$31,3,FALSE),"")</f>
        <v/>
      </c>
      <c r="AG426" s="12" t="str">
        <f>IFERROR(IF($AF426=0,0,MATCH($Z$3,PRM!$U$3:'PRM'!$U$50,0)),"")</f>
        <v/>
      </c>
      <c r="AH426" s="12" t="str">
        <f>IF($Z$3="","",(IF($AF426=0,0,COUNTIF(PRM!$U$3:'PRM'!$U$50,$Z$3))))</f>
        <v/>
      </c>
      <c r="AI426" s="12" t="str">
        <f>IFERROR(VLOOKUP($Z$3&amp;$V426,PRM!$Q$3:$T$31,4,FALSE),"")</f>
        <v/>
      </c>
      <c r="AJ426" s="12" t="str">
        <f>IFERROR(IF($AI426=0,0,MATCH($Z$3,PRM!$Z$3:'PRM'!$Z$95,0)),"")</f>
        <v/>
      </c>
      <c r="AK426" s="12" t="str">
        <f>IF($Z$3="","",IF($AI426=0,0,COUNTIF(PRM!$Z$3:'PRM'!$Z$95,$Z$3)))</f>
        <v/>
      </c>
      <c r="AL426" s="12">
        <f t="shared" si="147"/>
        <v>0</v>
      </c>
      <c r="AM426" s="12">
        <f t="shared" si="148"/>
        <v>0</v>
      </c>
      <c r="AN426" s="12">
        <f t="shared" si="149"/>
        <v>0</v>
      </c>
      <c r="AO426" s="12">
        <f t="shared" si="150"/>
        <v>0</v>
      </c>
      <c r="AP426" s="12">
        <f t="shared" si="138"/>
        <v>0</v>
      </c>
      <c r="AQ426" s="12">
        <f t="shared" si="139"/>
        <v>0</v>
      </c>
      <c r="AR426" s="12">
        <f t="shared" si="140"/>
        <v>0</v>
      </c>
      <c r="AS426" s="12">
        <f t="shared" si="141"/>
        <v>0</v>
      </c>
      <c r="AT426" s="12">
        <f t="shared" si="142"/>
        <v>0</v>
      </c>
      <c r="AU426" s="12" t="e">
        <f>IF(#REF!&lt;&gt;"",IF(AA426="",1,0),0)</f>
        <v>#REF!</v>
      </c>
      <c r="AV426" s="12">
        <f t="shared" si="143"/>
        <v>0</v>
      </c>
      <c r="AW426" s="12">
        <f t="shared" si="144"/>
        <v>0</v>
      </c>
      <c r="AX426" s="12">
        <f t="shared" si="145"/>
        <v>0</v>
      </c>
      <c r="AY426" s="12">
        <f t="shared" si="151"/>
        <v>0</v>
      </c>
      <c r="AZ426" s="12">
        <f t="shared" si="152"/>
        <v>0</v>
      </c>
      <c r="BA426" s="12">
        <f t="shared" si="153"/>
        <v>0</v>
      </c>
      <c r="BB426" s="12">
        <f t="shared" si="154"/>
        <v>0</v>
      </c>
      <c r="BC426" s="12">
        <f t="shared" si="155"/>
        <v>0</v>
      </c>
      <c r="BD426" s="12">
        <f t="shared" si="156"/>
        <v>0</v>
      </c>
      <c r="BE426" s="12">
        <f t="shared" si="157"/>
        <v>0</v>
      </c>
      <c r="BF426" s="12">
        <f t="shared" si="158"/>
        <v>0</v>
      </c>
      <c r="BG426" s="12">
        <f t="shared" si="159"/>
        <v>0</v>
      </c>
      <c r="BH426" s="12">
        <f t="shared" si="160"/>
        <v>0</v>
      </c>
    </row>
    <row r="427" spans="1:60" ht="27.75" customHeight="1">
      <c r="A427" s="45" t="str">
        <f t="shared" si="146"/>
        <v/>
      </c>
      <c r="B427" s="60"/>
      <c r="C427" s="61"/>
      <c r="D427" s="62"/>
      <c r="E427" s="63"/>
      <c r="F427" s="37"/>
      <c r="G427" s="36"/>
      <c r="H427" s="38"/>
      <c r="I427" s="38"/>
      <c r="J427" s="35"/>
      <c r="L427" s="39"/>
      <c r="M427" s="39"/>
      <c r="N427" s="62"/>
      <c r="O427" s="64"/>
      <c r="P427" s="64"/>
      <c r="Q427" s="65"/>
      <c r="R427" s="39"/>
      <c r="S427" s="46"/>
      <c r="T427" s="46"/>
      <c r="U427" s="39"/>
      <c r="V427" s="40"/>
      <c r="W427" s="40"/>
      <c r="X427" s="40"/>
      <c r="Y427" s="12" t="str">
        <f>IFERROR(VLOOKUP($F427,PRM!$G$3:$H$5,2,FALSE),"")</f>
        <v/>
      </c>
      <c r="Z427" s="12" t="str">
        <f>IFERROR(VLOOKUP($G427,PRM!$I$3:$J$5,2,FALSE),"")</f>
        <v/>
      </c>
      <c r="AA427" s="12" t="str">
        <f>IFERROR(VLOOKUP(#REF!,PRM!$K$3:$L$4,2,FALSE),"")</f>
        <v/>
      </c>
      <c r="AB427" s="12" t="str">
        <f>IFERROR(VLOOKUP($N427,PRM!$M$3:$N$50,2,FALSE),"")</f>
        <v/>
      </c>
      <c r="AC427" s="12" t="str">
        <f>IFERROR(VLOOKUP($Z$3&amp;$V427,PRM!$Q$3:$R$31,2,FALSE),"")</f>
        <v/>
      </c>
      <c r="AD427" s="12">
        <f>IFERROR(VLOOKUP($Z$3&amp;$W427,PRM!$X$3:$Y$50,2,FALSE),"")</f>
        <v>0</v>
      </c>
      <c r="AE427" s="12">
        <f>IFERROR(VLOOKUP($Z$3&amp;$X427,PRM!$AC$3:$AD$45,2,FALSE),"")</f>
        <v>0</v>
      </c>
      <c r="AF427" s="12" t="str">
        <f>IFERROR(VLOOKUP($Z$3&amp;$V427,PRM!$Q$3:$T$31,3,FALSE),"")</f>
        <v/>
      </c>
      <c r="AG427" s="12" t="str">
        <f>IFERROR(IF($AF427=0,0,MATCH($Z$3,PRM!$U$3:'PRM'!$U$50,0)),"")</f>
        <v/>
      </c>
      <c r="AH427" s="12" t="str">
        <f>IF($Z$3="","",(IF($AF427=0,0,COUNTIF(PRM!$U$3:'PRM'!$U$50,$Z$3))))</f>
        <v/>
      </c>
      <c r="AI427" s="12" t="str">
        <f>IFERROR(VLOOKUP($Z$3&amp;$V427,PRM!$Q$3:$T$31,4,FALSE),"")</f>
        <v/>
      </c>
      <c r="AJ427" s="12" t="str">
        <f>IFERROR(IF($AI427=0,0,MATCH($Z$3,PRM!$Z$3:'PRM'!$Z$95,0)),"")</f>
        <v/>
      </c>
      <c r="AK427" s="12" t="str">
        <f>IF($Z$3="","",IF($AI427=0,0,COUNTIF(PRM!$Z$3:'PRM'!$Z$95,$Z$3)))</f>
        <v/>
      </c>
      <c r="AL427" s="12">
        <f t="shared" si="147"/>
        <v>0</v>
      </c>
      <c r="AM427" s="12">
        <f t="shared" si="148"/>
        <v>0</v>
      </c>
      <c r="AN427" s="12">
        <f t="shared" si="149"/>
        <v>0</v>
      </c>
      <c r="AO427" s="12">
        <f t="shared" si="150"/>
        <v>0</v>
      </c>
      <c r="AP427" s="12">
        <f t="shared" si="138"/>
        <v>0</v>
      </c>
      <c r="AQ427" s="12">
        <f t="shared" si="139"/>
        <v>0</v>
      </c>
      <c r="AR427" s="12">
        <f t="shared" si="140"/>
        <v>0</v>
      </c>
      <c r="AS427" s="12">
        <f t="shared" si="141"/>
        <v>0</v>
      </c>
      <c r="AT427" s="12">
        <f t="shared" si="142"/>
        <v>0</v>
      </c>
      <c r="AU427" s="12" t="e">
        <f>IF(#REF!&lt;&gt;"",IF(AA427="",1,0),0)</f>
        <v>#REF!</v>
      </c>
      <c r="AV427" s="12">
        <f t="shared" si="143"/>
        <v>0</v>
      </c>
      <c r="AW427" s="12">
        <f t="shared" si="144"/>
        <v>0</v>
      </c>
      <c r="AX427" s="12">
        <f t="shared" si="145"/>
        <v>0</v>
      </c>
      <c r="AY427" s="12">
        <f t="shared" si="151"/>
        <v>0</v>
      </c>
      <c r="AZ427" s="12">
        <f t="shared" si="152"/>
        <v>0</v>
      </c>
      <c r="BA427" s="12">
        <f t="shared" si="153"/>
        <v>0</v>
      </c>
      <c r="BB427" s="12">
        <f t="shared" si="154"/>
        <v>0</v>
      </c>
      <c r="BC427" s="12">
        <f t="shared" si="155"/>
        <v>0</v>
      </c>
      <c r="BD427" s="12">
        <f t="shared" si="156"/>
        <v>0</v>
      </c>
      <c r="BE427" s="12">
        <f t="shared" si="157"/>
        <v>0</v>
      </c>
      <c r="BF427" s="12">
        <f t="shared" si="158"/>
        <v>0</v>
      </c>
      <c r="BG427" s="12">
        <f t="shared" si="159"/>
        <v>0</v>
      </c>
      <c r="BH427" s="12">
        <f t="shared" si="160"/>
        <v>0</v>
      </c>
    </row>
    <row r="428" spans="1:60" ht="27.75" customHeight="1">
      <c r="A428" s="45" t="str">
        <f t="shared" si="146"/>
        <v/>
      </c>
      <c r="B428" s="60"/>
      <c r="C428" s="61"/>
      <c r="D428" s="62"/>
      <c r="E428" s="63"/>
      <c r="F428" s="37"/>
      <c r="G428" s="36"/>
      <c r="H428" s="38"/>
      <c r="I428" s="38"/>
      <c r="J428" s="35"/>
      <c r="L428" s="39"/>
      <c r="M428" s="39"/>
      <c r="N428" s="62"/>
      <c r="O428" s="64"/>
      <c r="P428" s="64"/>
      <c r="Q428" s="65"/>
      <c r="R428" s="39"/>
      <c r="S428" s="46"/>
      <c r="T428" s="46"/>
      <c r="U428" s="39"/>
      <c r="V428" s="40"/>
      <c r="W428" s="40"/>
      <c r="X428" s="40"/>
      <c r="Y428" s="12" t="str">
        <f>IFERROR(VLOOKUP($F428,PRM!$G$3:$H$5,2,FALSE),"")</f>
        <v/>
      </c>
      <c r="Z428" s="12" t="str">
        <f>IFERROR(VLOOKUP($G428,PRM!$I$3:$J$5,2,FALSE),"")</f>
        <v/>
      </c>
      <c r="AA428" s="12" t="str">
        <f>IFERROR(VLOOKUP(#REF!,PRM!$K$3:$L$4,2,FALSE),"")</f>
        <v/>
      </c>
      <c r="AB428" s="12" t="str">
        <f>IFERROR(VLOOKUP($N428,PRM!$M$3:$N$50,2,FALSE),"")</f>
        <v/>
      </c>
      <c r="AC428" s="12" t="str">
        <f>IFERROR(VLOOKUP($Z$3&amp;$V428,PRM!$Q$3:$R$31,2,FALSE),"")</f>
        <v/>
      </c>
      <c r="AD428" s="12">
        <f>IFERROR(VLOOKUP($Z$3&amp;$W428,PRM!$X$3:$Y$50,2,FALSE),"")</f>
        <v>0</v>
      </c>
      <c r="AE428" s="12">
        <f>IFERROR(VLOOKUP($Z$3&amp;$X428,PRM!$AC$3:$AD$45,2,FALSE),"")</f>
        <v>0</v>
      </c>
      <c r="AF428" s="12" t="str">
        <f>IFERROR(VLOOKUP($Z$3&amp;$V428,PRM!$Q$3:$T$31,3,FALSE),"")</f>
        <v/>
      </c>
      <c r="AG428" s="12" t="str">
        <f>IFERROR(IF($AF428=0,0,MATCH($Z$3,PRM!$U$3:'PRM'!$U$50,0)),"")</f>
        <v/>
      </c>
      <c r="AH428" s="12" t="str">
        <f>IF($Z$3="","",(IF($AF428=0,0,COUNTIF(PRM!$U$3:'PRM'!$U$50,$Z$3))))</f>
        <v/>
      </c>
      <c r="AI428" s="12" t="str">
        <f>IFERROR(VLOOKUP($Z$3&amp;$V428,PRM!$Q$3:$T$31,4,FALSE),"")</f>
        <v/>
      </c>
      <c r="AJ428" s="12" t="str">
        <f>IFERROR(IF($AI428=0,0,MATCH($Z$3,PRM!$Z$3:'PRM'!$Z$95,0)),"")</f>
        <v/>
      </c>
      <c r="AK428" s="12" t="str">
        <f>IF($Z$3="","",IF($AI428=0,0,COUNTIF(PRM!$Z$3:'PRM'!$Z$95,$Z$3)))</f>
        <v/>
      </c>
      <c r="AL428" s="12">
        <f t="shared" si="147"/>
        <v>0</v>
      </c>
      <c r="AM428" s="12">
        <f t="shared" si="148"/>
        <v>0</v>
      </c>
      <c r="AN428" s="12">
        <f t="shared" si="149"/>
        <v>0</v>
      </c>
      <c r="AO428" s="12">
        <f t="shared" si="150"/>
        <v>0</v>
      </c>
      <c r="AP428" s="12">
        <f t="shared" si="138"/>
        <v>0</v>
      </c>
      <c r="AQ428" s="12">
        <f t="shared" si="139"/>
        <v>0</v>
      </c>
      <c r="AR428" s="12">
        <f t="shared" si="140"/>
        <v>0</v>
      </c>
      <c r="AS428" s="12">
        <f t="shared" si="141"/>
        <v>0</v>
      </c>
      <c r="AT428" s="12">
        <f t="shared" si="142"/>
        <v>0</v>
      </c>
      <c r="AU428" s="12" t="e">
        <f>IF(#REF!&lt;&gt;"",IF(AA428="",1,0),0)</f>
        <v>#REF!</v>
      </c>
      <c r="AV428" s="12">
        <f t="shared" si="143"/>
        <v>0</v>
      </c>
      <c r="AW428" s="12">
        <f t="shared" si="144"/>
        <v>0</v>
      </c>
      <c r="AX428" s="12">
        <f t="shared" si="145"/>
        <v>0</v>
      </c>
      <c r="AY428" s="12">
        <f t="shared" si="151"/>
        <v>0</v>
      </c>
      <c r="AZ428" s="12">
        <f t="shared" si="152"/>
        <v>0</v>
      </c>
      <c r="BA428" s="12">
        <f t="shared" si="153"/>
        <v>0</v>
      </c>
      <c r="BB428" s="12">
        <f t="shared" si="154"/>
        <v>0</v>
      </c>
      <c r="BC428" s="12">
        <f t="shared" si="155"/>
        <v>0</v>
      </c>
      <c r="BD428" s="12">
        <f t="shared" si="156"/>
        <v>0</v>
      </c>
      <c r="BE428" s="12">
        <f t="shared" si="157"/>
        <v>0</v>
      </c>
      <c r="BF428" s="12">
        <f t="shared" si="158"/>
        <v>0</v>
      </c>
      <c r="BG428" s="12">
        <f t="shared" si="159"/>
        <v>0</v>
      </c>
      <c r="BH428" s="12">
        <f t="shared" si="160"/>
        <v>0</v>
      </c>
    </row>
    <row r="429" spans="1:60" ht="27.75" customHeight="1">
      <c r="A429" s="45" t="str">
        <f t="shared" si="146"/>
        <v/>
      </c>
      <c r="B429" s="60"/>
      <c r="C429" s="61"/>
      <c r="D429" s="62"/>
      <c r="E429" s="63"/>
      <c r="F429" s="37"/>
      <c r="G429" s="36"/>
      <c r="H429" s="38"/>
      <c r="I429" s="38"/>
      <c r="J429" s="35"/>
      <c r="L429" s="39"/>
      <c r="M429" s="39"/>
      <c r="N429" s="62"/>
      <c r="O429" s="64"/>
      <c r="P429" s="64"/>
      <c r="Q429" s="65"/>
      <c r="R429" s="39"/>
      <c r="S429" s="46"/>
      <c r="T429" s="46"/>
      <c r="U429" s="39"/>
      <c r="V429" s="40"/>
      <c r="W429" s="40"/>
      <c r="X429" s="40"/>
      <c r="Y429" s="12" t="str">
        <f>IFERROR(VLOOKUP($F429,PRM!$G$3:$H$5,2,FALSE),"")</f>
        <v/>
      </c>
      <c r="Z429" s="12" t="str">
        <f>IFERROR(VLOOKUP($G429,PRM!$I$3:$J$5,2,FALSE),"")</f>
        <v/>
      </c>
      <c r="AA429" s="12" t="str">
        <f>IFERROR(VLOOKUP(#REF!,PRM!$K$3:$L$4,2,FALSE),"")</f>
        <v/>
      </c>
      <c r="AB429" s="12" t="str">
        <f>IFERROR(VLOOKUP($N429,PRM!$M$3:$N$50,2,FALSE),"")</f>
        <v/>
      </c>
      <c r="AC429" s="12" t="str">
        <f>IFERROR(VLOOKUP($Z$3&amp;$V429,PRM!$Q$3:$R$31,2,FALSE),"")</f>
        <v/>
      </c>
      <c r="AD429" s="12">
        <f>IFERROR(VLOOKUP($Z$3&amp;$W429,PRM!$X$3:$Y$50,2,FALSE),"")</f>
        <v>0</v>
      </c>
      <c r="AE429" s="12">
        <f>IFERROR(VLOOKUP($Z$3&amp;$X429,PRM!$AC$3:$AD$45,2,FALSE),"")</f>
        <v>0</v>
      </c>
      <c r="AF429" s="12" t="str">
        <f>IFERROR(VLOOKUP($Z$3&amp;$V429,PRM!$Q$3:$T$31,3,FALSE),"")</f>
        <v/>
      </c>
      <c r="AG429" s="12" t="str">
        <f>IFERROR(IF($AF429=0,0,MATCH($Z$3,PRM!$U$3:'PRM'!$U$50,0)),"")</f>
        <v/>
      </c>
      <c r="AH429" s="12" t="str">
        <f>IF($Z$3="","",(IF($AF429=0,0,COUNTIF(PRM!$U$3:'PRM'!$U$50,$Z$3))))</f>
        <v/>
      </c>
      <c r="AI429" s="12" t="str">
        <f>IFERROR(VLOOKUP($Z$3&amp;$V429,PRM!$Q$3:$T$31,4,FALSE),"")</f>
        <v/>
      </c>
      <c r="AJ429" s="12" t="str">
        <f>IFERROR(IF($AI429=0,0,MATCH($Z$3,PRM!$Z$3:'PRM'!$Z$95,0)),"")</f>
        <v/>
      </c>
      <c r="AK429" s="12" t="str">
        <f>IF($Z$3="","",IF($AI429=0,0,COUNTIF(PRM!$Z$3:'PRM'!$Z$95,$Z$3)))</f>
        <v/>
      </c>
      <c r="AL429" s="12">
        <f t="shared" si="147"/>
        <v>0</v>
      </c>
      <c r="AM429" s="12">
        <f t="shared" si="148"/>
        <v>0</v>
      </c>
      <c r="AN429" s="12">
        <f t="shared" si="149"/>
        <v>0</v>
      </c>
      <c r="AO429" s="12">
        <f t="shared" si="150"/>
        <v>0</v>
      </c>
      <c r="AP429" s="12">
        <f t="shared" si="138"/>
        <v>0</v>
      </c>
      <c r="AQ429" s="12">
        <f t="shared" si="139"/>
        <v>0</v>
      </c>
      <c r="AR429" s="12">
        <f t="shared" si="140"/>
        <v>0</v>
      </c>
      <c r="AS429" s="12">
        <f t="shared" si="141"/>
        <v>0</v>
      </c>
      <c r="AT429" s="12">
        <f t="shared" si="142"/>
        <v>0</v>
      </c>
      <c r="AU429" s="12" t="e">
        <f>IF(#REF!&lt;&gt;"",IF(AA429="",1,0),0)</f>
        <v>#REF!</v>
      </c>
      <c r="AV429" s="12">
        <f t="shared" si="143"/>
        <v>0</v>
      </c>
      <c r="AW429" s="12">
        <f t="shared" si="144"/>
        <v>0</v>
      </c>
      <c r="AX429" s="12">
        <f t="shared" si="145"/>
        <v>0</v>
      </c>
      <c r="AY429" s="12">
        <f t="shared" si="151"/>
        <v>0</v>
      </c>
      <c r="AZ429" s="12">
        <f t="shared" si="152"/>
        <v>0</v>
      </c>
      <c r="BA429" s="12">
        <f t="shared" si="153"/>
        <v>0</v>
      </c>
      <c r="BB429" s="12">
        <f t="shared" si="154"/>
        <v>0</v>
      </c>
      <c r="BC429" s="12">
        <f t="shared" si="155"/>
        <v>0</v>
      </c>
      <c r="BD429" s="12">
        <f t="shared" si="156"/>
        <v>0</v>
      </c>
      <c r="BE429" s="12">
        <f t="shared" si="157"/>
        <v>0</v>
      </c>
      <c r="BF429" s="12">
        <f t="shared" si="158"/>
        <v>0</v>
      </c>
      <c r="BG429" s="12">
        <f t="shared" si="159"/>
        <v>0</v>
      </c>
      <c r="BH429" s="12">
        <f t="shared" si="160"/>
        <v>0</v>
      </c>
    </row>
    <row r="430" spans="1:60" ht="27.75" customHeight="1">
      <c r="A430" s="45" t="str">
        <f t="shared" si="146"/>
        <v/>
      </c>
      <c r="B430" s="60"/>
      <c r="C430" s="61"/>
      <c r="D430" s="62"/>
      <c r="E430" s="63"/>
      <c r="F430" s="37"/>
      <c r="G430" s="36"/>
      <c r="H430" s="38"/>
      <c r="I430" s="38"/>
      <c r="J430" s="35"/>
      <c r="L430" s="39"/>
      <c r="M430" s="39"/>
      <c r="N430" s="62"/>
      <c r="O430" s="64"/>
      <c r="P430" s="64"/>
      <c r="Q430" s="65"/>
      <c r="R430" s="39"/>
      <c r="S430" s="46"/>
      <c r="T430" s="46"/>
      <c r="U430" s="39"/>
      <c r="V430" s="40"/>
      <c r="W430" s="40"/>
      <c r="X430" s="40"/>
      <c r="Y430" s="12" t="str">
        <f>IFERROR(VLOOKUP($F430,PRM!$G$3:$H$5,2,FALSE),"")</f>
        <v/>
      </c>
      <c r="Z430" s="12" t="str">
        <f>IFERROR(VLOOKUP($G430,PRM!$I$3:$J$5,2,FALSE),"")</f>
        <v/>
      </c>
      <c r="AA430" s="12" t="str">
        <f>IFERROR(VLOOKUP(#REF!,PRM!$K$3:$L$4,2,FALSE),"")</f>
        <v/>
      </c>
      <c r="AB430" s="12" t="str">
        <f>IFERROR(VLOOKUP($N430,PRM!$M$3:$N$50,2,FALSE),"")</f>
        <v/>
      </c>
      <c r="AC430" s="12" t="str">
        <f>IFERROR(VLOOKUP($Z$3&amp;$V430,PRM!$Q$3:$R$31,2,FALSE),"")</f>
        <v/>
      </c>
      <c r="AD430" s="12">
        <f>IFERROR(VLOOKUP($Z$3&amp;$W430,PRM!$X$3:$Y$50,2,FALSE),"")</f>
        <v>0</v>
      </c>
      <c r="AE430" s="12">
        <f>IFERROR(VLOOKUP($Z$3&amp;$X430,PRM!$AC$3:$AD$45,2,FALSE),"")</f>
        <v>0</v>
      </c>
      <c r="AF430" s="12" t="str">
        <f>IFERROR(VLOOKUP($Z$3&amp;$V430,PRM!$Q$3:$T$31,3,FALSE),"")</f>
        <v/>
      </c>
      <c r="AG430" s="12" t="str">
        <f>IFERROR(IF($AF430=0,0,MATCH($Z$3,PRM!$U$3:'PRM'!$U$50,0)),"")</f>
        <v/>
      </c>
      <c r="AH430" s="12" t="str">
        <f>IF($Z$3="","",(IF($AF430=0,0,COUNTIF(PRM!$U$3:'PRM'!$U$50,$Z$3))))</f>
        <v/>
      </c>
      <c r="AI430" s="12" t="str">
        <f>IFERROR(VLOOKUP($Z$3&amp;$V430,PRM!$Q$3:$T$31,4,FALSE),"")</f>
        <v/>
      </c>
      <c r="AJ430" s="12" t="str">
        <f>IFERROR(IF($AI430=0,0,MATCH($Z$3,PRM!$Z$3:'PRM'!$Z$95,0)),"")</f>
        <v/>
      </c>
      <c r="AK430" s="12" t="str">
        <f>IF($Z$3="","",IF($AI430=0,0,COUNTIF(PRM!$Z$3:'PRM'!$Z$95,$Z$3)))</f>
        <v/>
      </c>
      <c r="AL430" s="12">
        <f t="shared" si="147"/>
        <v>0</v>
      </c>
      <c r="AM430" s="12">
        <f t="shared" si="148"/>
        <v>0</v>
      </c>
      <c r="AN430" s="12">
        <f t="shared" si="149"/>
        <v>0</v>
      </c>
      <c r="AO430" s="12">
        <f t="shared" si="150"/>
        <v>0</v>
      </c>
      <c r="AP430" s="12">
        <f t="shared" si="138"/>
        <v>0</v>
      </c>
      <c r="AQ430" s="12">
        <f t="shared" si="139"/>
        <v>0</v>
      </c>
      <c r="AR430" s="12">
        <f t="shared" si="140"/>
        <v>0</v>
      </c>
      <c r="AS430" s="12">
        <f t="shared" si="141"/>
        <v>0</v>
      </c>
      <c r="AT430" s="12">
        <f t="shared" si="142"/>
        <v>0</v>
      </c>
      <c r="AU430" s="12" t="e">
        <f>IF(#REF!&lt;&gt;"",IF(AA430="",1,0),0)</f>
        <v>#REF!</v>
      </c>
      <c r="AV430" s="12">
        <f t="shared" si="143"/>
        <v>0</v>
      </c>
      <c r="AW430" s="12">
        <f t="shared" si="144"/>
        <v>0</v>
      </c>
      <c r="AX430" s="12">
        <f t="shared" si="145"/>
        <v>0</v>
      </c>
      <c r="AY430" s="12">
        <f t="shared" si="151"/>
        <v>0</v>
      </c>
      <c r="AZ430" s="12">
        <f t="shared" si="152"/>
        <v>0</v>
      </c>
      <c r="BA430" s="12">
        <f t="shared" si="153"/>
        <v>0</v>
      </c>
      <c r="BB430" s="12">
        <f t="shared" si="154"/>
        <v>0</v>
      </c>
      <c r="BC430" s="12">
        <f t="shared" si="155"/>
        <v>0</v>
      </c>
      <c r="BD430" s="12">
        <f t="shared" si="156"/>
        <v>0</v>
      </c>
      <c r="BE430" s="12">
        <f t="shared" si="157"/>
        <v>0</v>
      </c>
      <c r="BF430" s="12">
        <f t="shared" si="158"/>
        <v>0</v>
      </c>
      <c r="BG430" s="12">
        <f t="shared" si="159"/>
        <v>0</v>
      </c>
      <c r="BH430" s="12">
        <f t="shared" si="160"/>
        <v>0</v>
      </c>
    </row>
    <row r="431" spans="1:60" ht="27.75" customHeight="1">
      <c r="A431" s="45" t="str">
        <f t="shared" si="146"/>
        <v/>
      </c>
      <c r="B431" s="60"/>
      <c r="C431" s="61"/>
      <c r="D431" s="62"/>
      <c r="E431" s="63"/>
      <c r="F431" s="37"/>
      <c r="G431" s="36"/>
      <c r="H431" s="38"/>
      <c r="I431" s="38"/>
      <c r="J431" s="35"/>
      <c r="L431" s="39"/>
      <c r="M431" s="39"/>
      <c r="N431" s="62"/>
      <c r="O431" s="64"/>
      <c r="P431" s="64"/>
      <c r="Q431" s="65"/>
      <c r="R431" s="39"/>
      <c r="S431" s="46"/>
      <c r="T431" s="46"/>
      <c r="U431" s="39"/>
      <c r="V431" s="40"/>
      <c r="W431" s="40"/>
      <c r="X431" s="40"/>
      <c r="Y431" s="12" t="str">
        <f>IFERROR(VLOOKUP($F431,PRM!$G$3:$H$5,2,FALSE),"")</f>
        <v/>
      </c>
      <c r="Z431" s="12" t="str">
        <f>IFERROR(VLOOKUP($G431,PRM!$I$3:$J$5,2,FALSE),"")</f>
        <v/>
      </c>
      <c r="AA431" s="12" t="str">
        <f>IFERROR(VLOOKUP(#REF!,PRM!$K$3:$L$4,2,FALSE),"")</f>
        <v/>
      </c>
      <c r="AB431" s="12" t="str">
        <f>IFERROR(VLOOKUP($N431,PRM!$M$3:$N$50,2,FALSE),"")</f>
        <v/>
      </c>
      <c r="AC431" s="12" t="str">
        <f>IFERROR(VLOOKUP($Z$3&amp;$V431,PRM!$Q$3:$R$31,2,FALSE),"")</f>
        <v/>
      </c>
      <c r="AD431" s="12">
        <f>IFERROR(VLOOKUP($Z$3&amp;$W431,PRM!$X$3:$Y$50,2,FALSE),"")</f>
        <v>0</v>
      </c>
      <c r="AE431" s="12">
        <f>IFERROR(VLOOKUP($Z$3&amp;$X431,PRM!$AC$3:$AD$45,2,FALSE),"")</f>
        <v>0</v>
      </c>
      <c r="AF431" s="12" t="str">
        <f>IFERROR(VLOOKUP($Z$3&amp;$V431,PRM!$Q$3:$T$31,3,FALSE),"")</f>
        <v/>
      </c>
      <c r="AG431" s="12" t="str">
        <f>IFERROR(IF($AF431=0,0,MATCH($Z$3,PRM!$U$3:'PRM'!$U$50,0)),"")</f>
        <v/>
      </c>
      <c r="AH431" s="12" t="str">
        <f>IF($Z$3="","",(IF($AF431=0,0,COUNTIF(PRM!$U$3:'PRM'!$U$50,$Z$3))))</f>
        <v/>
      </c>
      <c r="AI431" s="12" t="str">
        <f>IFERROR(VLOOKUP($Z$3&amp;$V431,PRM!$Q$3:$T$31,4,FALSE),"")</f>
        <v/>
      </c>
      <c r="AJ431" s="12" t="str">
        <f>IFERROR(IF($AI431=0,0,MATCH($Z$3,PRM!$Z$3:'PRM'!$Z$95,0)),"")</f>
        <v/>
      </c>
      <c r="AK431" s="12" t="str">
        <f>IF($Z$3="","",IF($AI431=0,0,COUNTIF(PRM!$Z$3:'PRM'!$Z$95,$Z$3)))</f>
        <v/>
      </c>
      <c r="AL431" s="12">
        <f t="shared" si="147"/>
        <v>0</v>
      </c>
      <c r="AM431" s="12">
        <f t="shared" si="148"/>
        <v>0</v>
      </c>
      <c r="AN431" s="12">
        <f t="shared" si="149"/>
        <v>0</v>
      </c>
      <c r="AO431" s="12">
        <f t="shared" si="150"/>
        <v>0</v>
      </c>
      <c r="AP431" s="12">
        <f t="shared" si="138"/>
        <v>0</v>
      </c>
      <c r="AQ431" s="12">
        <f t="shared" si="139"/>
        <v>0</v>
      </c>
      <c r="AR431" s="12">
        <f t="shared" si="140"/>
        <v>0</v>
      </c>
      <c r="AS431" s="12">
        <f t="shared" si="141"/>
        <v>0</v>
      </c>
      <c r="AT431" s="12">
        <f t="shared" si="142"/>
        <v>0</v>
      </c>
      <c r="AU431" s="12" t="e">
        <f>IF(#REF!&lt;&gt;"",IF(AA431="",1,0),0)</f>
        <v>#REF!</v>
      </c>
      <c r="AV431" s="12">
        <f t="shared" si="143"/>
        <v>0</v>
      </c>
      <c r="AW431" s="12">
        <f t="shared" si="144"/>
        <v>0</v>
      </c>
      <c r="AX431" s="12">
        <f t="shared" si="145"/>
        <v>0</v>
      </c>
      <c r="AY431" s="12">
        <f t="shared" si="151"/>
        <v>0</v>
      </c>
      <c r="AZ431" s="12">
        <f t="shared" si="152"/>
        <v>0</v>
      </c>
      <c r="BA431" s="12">
        <f t="shared" si="153"/>
        <v>0</v>
      </c>
      <c r="BB431" s="12">
        <f t="shared" si="154"/>
        <v>0</v>
      </c>
      <c r="BC431" s="12">
        <f t="shared" si="155"/>
        <v>0</v>
      </c>
      <c r="BD431" s="12">
        <f t="shared" si="156"/>
        <v>0</v>
      </c>
      <c r="BE431" s="12">
        <f t="shared" si="157"/>
        <v>0</v>
      </c>
      <c r="BF431" s="12">
        <f t="shared" si="158"/>
        <v>0</v>
      </c>
      <c r="BG431" s="12">
        <f t="shared" si="159"/>
        <v>0</v>
      </c>
      <c r="BH431" s="12">
        <f t="shared" si="160"/>
        <v>0</v>
      </c>
    </row>
    <row r="432" spans="1:60" ht="27.75" customHeight="1">
      <c r="A432" s="45" t="str">
        <f t="shared" si="146"/>
        <v/>
      </c>
      <c r="B432" s="60"/>
      <c r="C432" s="61"/>
      <c r="D432" s="62"/>
      <c r="E432" s="63"/>
      <c r="F432" s="37"/>
      <c r="G432" s="36"/>
      <c r="H432" s="38"/>
      <c r="I432" s="38"/>
      <c r="J432" s="35"/>
      <c r="L432" s="39"/>
      <c r="M432" s="39"/>
      <c r="N432" s="62"/>
      <c r="O432" s="64"/>
      <c r="P432" s="64"/>
      <c r="Q432" s="65"/>
      <c r="R432" s="39"/>
      <c r="S432" s="46"/>
      <c r="T432" s="46"/>
      <c r="U432" s="39"/>
      <c r="V432" s="40"/>
      <c r="W432" s="40"/>
      <c r="X432" s="40"/>
      <c r="Y432" s="12" t="str">
        <f>IFERROR(VLOOKUP($F432,PRM!$G$3:$H$5,2,FALSE),"")</f>
        <v/>
      </c>
      <c r="Z432" s="12" t="str">
        <f>IFERROR(VLOOKUP($G432,PRM!$I$3:$J$5,2,FALSE),"")</f>
        <v/>
      </c>
      <c r="AA432" s="12" t="str">
        <f>IFERROR(VLOOKUP(#REF!,PRM!$K$3:$L$4,2,FALSE),"")</f>
        <v/>
      </c>
      <c r="AB432" s="12" t="str">
        <f>IFERROR(VLOOKUP($N432,PRM!$M$3:$N$50,2,FALSE),"")</f>
        <v/>
      </c>
      <c r="AC432" s="12" t="str">
        <f>IFERROR(VLOOKUP($Z$3&amp;$V432,PRM!$Q$3:$R$31,2,FALSE),"")</f>
        <v/>
      </c>
      <c r="AD432" s="12">
        <f>IFERROR(VLOOKUP($Z$3&amp;$W432,PRM!$X$3:$Y$50,2,FALSE),"")</f>
        <v>0</v>
      </c>
      <c r="AE432" s="12">
        <f>IFERROR(VLOOKUP($Z$3&amp;$X432,PRM!$AC$3:$AD$45,2,FALSE),"")</f>
        <v>0</v>
      </c>
      <c r="AF432" s="12" t="str">
        <f>IFERROR(VLOOKUP($Z$3&amp;$V432,PRM!$Q$3:$T$31,3,FALSE),"")</f>
        <v/>
      </c>
      <c r="AG432" s="12" t="str">
        <f>IFERROR(IF($AF432=0,0,MATCH($Z$3,PRM!$U$3:'PRM'!$U$50,0)),"")</f>
        <v/>
      </c>
      <c r="AH432" s="12" t="str">
        <f>IF($Z$3="","",(IF($AF432=0,0,COUNTIF(PRM!$U$3:'PRM'!$U$50,$Z$3))))</f>
        <v/>
      </c>
      <c r="AI432" s="12" t="str">
        <f>IFERROR(VLOOKUP($Z$3&amp;$V432,PRM!$Q$3:$T$31,4,FALSE),"")</f>
        <v/>
      </c>
      <c r="AJ432" s="12" t="str">
        <f>IFERROR(IF($AI432=0,0,MATCH($Z$3,PRM!$Z$3:'PRM'!$Z$95,0)),"")</f>
        <v/>
      </c>
      <c r="AK432" s="12" t="str">
        <f>IF($Z$3="","",IF($AI432=0,0,COUNTIF(PRM!$Z$3:'PRM'!$Z$95,$Z$3)))</f>
        <v/>
      </c>
      <c r="AL432" s="12">
        <f t="shared" si="147"/>
        <v>0</v>
      </c>
      <c r="AM432" s="12">
        <f t="shared" si="148"/>
        <v>0</v>
      </c>
      <c r="AN432" s="12">
        <f t="shared" si="149"/>
        <v>0</v>
      </c>
      <c r="AO432" s="12">
        <f t="shared" si="150"/>
        <v>0</v>
      </c>
      <c r="AP432" s="12">
        <f t="shared" si="138"/>
        <v>0</v>
      </c>
      <c r="AQ432" s="12">
        <f t="shared" si="139"/>
        <v>0</v>
      </c>
      <c r="AR432" s="12">
        <f t="shared" si="140"/>
        <v>0</v>
      </c>
      <c r="AS432" s="12">
        <f t="shared" si="141"/>
        <v>0</v>
      </c>
      <c r="AT432" s="12">
        <f t="shared" si="142"/>
        <v>0</v>
      </c>
      <c r="AU432" s="12" t="e">
        <f>IF(#REF!&lt;&gt;"",IF(AA432="",1,0),0)</f>
        <v>#REF!</v>
      </c>
      <c r="AV432" s="12">
        <f t="shared" si="143"/>
        <v>0</v>
      </c>
      <c r="AW432" s="12">
        <f t="shared" si="144"/>
        <v>0</v>
      </c>
      <c r="AX432" s="12">
        <f t="shared" si="145"/>
        <v>0</v>
      </c>
      <c r="AY432" s="12">
        <f t="shared" si="151"/>
        <v>0</v>
      </c>
      <c r="AZ432" s="12">
        <f t="shared" si="152"/>
        <v>0</v>
      </c>
      <c r="BA432" s="12">
        <f t="shared" si="153"/>
        <v>0</v>
      </c>
      <c r="BB432" s="12">
        <f t="shared" si="154"/>
        <v>0</v>
      </c>
      <c r="BC432" s="12">
        <f t="shared" si="155"/>
        <v>0</v>
      </c>
      <c r="BD432" s="12">
        <f t="shared" si="156"/>
        <v>0</v>
      </c>
      <c r="BE432" s="12">
        <f t="shared" si="157"/>
        <v>0</v>
      </c>
      <c r="BF432" s="12">
        <f t="shared" si="158"/>
        <v>0</v>
      </c>
      <c r="BG432" s="12">
        <f t="shared" si="159"/>
        <v>0</v>
      </c>
      <c r="BH432" s="12">
        <f t="shared" si="160"/>
        <v>0</v>
      </c>
    </row>
    <row r="433" spans="1:60" ht="27.75" customHeight="1">
      <c r="A433" s="45" t="str">
        <f t="shared" si="146"/>
        <v/>
      </c>
      <c r="B433" s="60"/>
      <c r="C433" s="61"/>
      <c r="D433" s="62"/>
      <c r="E433" s="63"/>
      <c r="F433" s="37"/>
      <c r="G433" s="36"/>
      <c r="H433" s="38"/>
      <c r="I433" s="38"/>
      <c r="J433" s="35"/>
      <c r="L433" s="39"/>
      <c r="M433" s="39"/>
      <c r="N433" s="62"/>
      <c r="O433" s="64"/>
      <c r="P433" s="64"/>
      <c r="Q433" s="65"/>
      <c r="R433" s="39"/>
      <c r="S433" s="46"/>
      <c r="T433" s="46"/>
      <c r="U433" s="39"/>
      <c r="V433" s="40"/>
      <c r="W433" s="40"/>
      <c r="X433" s="40"/>
      <c r="Y433" s="12" t="str">
        <f>IFERROR(VLOOKUP($F433,PRM!$G$3:$H$5,2,FALSE),"")</f>
        <v/>
      </c>
      <c r="Z433" s="12" t="str">
        <f>IFERROR(VLOOKUP($G433,PRM!$I$3:$J$5,2,FALSE),"")</f>
        <v/>
      </c>
      <c r="AA433" s="12" t="str">
        <f>IFERROR(VLOOKUP(#REF!,PRM!$K$3:$L$4,2,FALSE),"")</f>
        <v/>
      </c>
      <c r="AB433" s="12" t="str">
        <f>IFERROR(VLOOKUP($N433,PRM!$M$3:$N$50,2,FALSE),"")</f>
        <v/>
      </c>
      <c r="AC433" s="12" t="str">
        <f>IFERROR(VLOOKUP($Z$3&amp;$V433,PRM!$Q$3:$R$31,2,FALSE),"")</f>
        <v/>
      </c>
      <c r="AD433" s="12">
        <f>IFERROR(VLOOKUP($Z$3&amp;$W433,PRM!$X$3:$Y$50,2,FALSE),"")</f>
        <v>0</v>
      </c>
      <c r="AE433" s="12">
        <f>IFERROR(VLOOKUP($Z$3&amp;$X433,PRM!$AC$3:$AD$45,2,FALSE),"")</f>
        <v>0</v>
      </c>
      <c r="AF433" s="12" t="str">
        <f>IFERROR(VLOOKUP($Z$3&amp;$V433,PRM!$Q$3:$T$31,3,FALSE),"")</f>
        <v/>
      </c>
      <c r="AG433" s="12" t="str">
        <f>IFERROR(IF($AF433=0,0,MATCH($Z$3,PRM!$U$3:'PRM'!$U$50,0)),"")</f>
        <v/>
      </c>
      <c r="AH433" s="12" t="str">
        <f>IF($Z$3="","",(IF($AF433=0,0,COUNTIF(PRM!$U$3:'PRM'!$U$50,$Z$3))))</f>
        <v/>
      </c>
      <c r="AI433" s="12" t="str">
        <f>IFERROR(VLOOKUP($Z$3&amp;$V433,PRM!$Q$3:$T$31,4,FALSE),"")</f>
        <v/>
      </c>
      <c r="AJ433" s="12" t="str">
        <f>IFERROR(IF($AI433=0,0,MATCH($Z$3,PRM!$Z$3:'PRM'!$Z$95,0)),"")</f>
        <v/>
      </c>
      <c r="AK433" s="12" t="str">
        <f>IF($Z$3="","",IF($AI433=0,0,COUNTIF(PRM!$Z$3:'PRM'!$Z$95,$Z$3)))</f>
        <v/>
      </c>
      <c r="AL433" s="12">
        <f t="shared" si="147"/>
        <v>0</v>
      </c>
      <c r="AM433" s="12">
        <f t="shared" si="148"/>
        <v>0</v>
      </c>
      <c r="AN433" s="12">
        <f t="shared" si="149"/>
        <v>0</v>
      </c>
      <c r="AO433" s="12">
        <f t="shared" si="150"/>
        <v>0</v>
      </c>
      <c r="AP433" s="12">
        <f t="shared" si="138"/>
        <v>0</v>
      </c>
      <c r="AQ433" s="12">
        <f t="shared" si="139"/>
        <v>0</v>
      </c>
      <c r="AR433" s="12">
        <f t="shared" si="140"/>
        <v>0</v>
      </c>
      <c r="AS433" s="12">
        <f t="shared" si="141"/>
        <v>0</v>
      </c>
      <c r="AT433" s="12">
        <f t="shared" si="142"/>
        <v>0</v>
      </c>
      <c r="AU433" s="12" t="e">
        <f>IF(#REF!&lt;&gt;"",IF(AA433="",1,0),0)</f>
        <v>#REF!</v>
      </c>
      <c r="AV433" s="12">
        <f t="shared" si="143"/>
        <v>0</v>
      </c>
      <c r="AW433" s="12">
        <f t="shared" si="144"/>
        <v>0</v>
      </c>
      <c r="AX433" s="12">
        <f t="shared" si="145"/>
        <v>0</v>
      </c>
      <c r="AY433" s="12">
        <f t="shared" si="151"/>
        <v>0</v>
      </c>
      <c r="AZ433" s="12">
        <f t="shared" si="152"/>
        <v>0</v>
      </c>
      <c r="BA433" s="12">
        <f t="shared" si="153"/>
        <v>0</v>
      </c>
      <c r="BB433" s="12">
        <f t="shared" si="154"/>
        <v>0</v>
      </c>
      <c r="BC433" s="12">
        <f t="shared" si="155"/>
        <v>0</v>
      </c>
      <c r="BD433" s="12">
        <f t="shared" si="156"/>
        <v>0</v>
      </c>
      <c r="BE433" s="12">
        <f t="shared" si="157"/>
        <v>0</v>
      </c>
      <c r="BF433" s="12">
        <f t="shared" si="158"/>
        <v>0</v>
      </c>
      <c r="BG433" s="12">
        <f t="shared" si="159"/>
        <v>0</v>
      </c>
      <c r="BH433" s="12">
        <f t="shared" si="160"/>
        <v>0</v>
      </c>
    </row>
    <row r="434" spans="1:60" ht="27.75" customHeight="1">
      <c r="A434" s="45" t="str">
        <f t="shared" si="146"/>
        <v/>
      </c>
      <c r="B434" s="60"/>
      <c r="C434" s="61"/>
      <c r="D434" s="62"/>
      <c r="E434" s="63"/>
      <c r="F434" s="37"/>
      <c r="G434" s="36"/>
      <c r="H434" s="38"/>
      <c r="I434" s="38"/>
      <c r="J434" s="35"/>
      <c r="L434" s="39"/>
      <c r="M434" s="39"/>
      <c r="N434" s="62"/>
      <c r="O434" s="64"/>
      <c r="P434" s="64"/>
      <c r="Q434" s="65"/>
      <c r="R434" s="39"/>
      <c r="S434" s="46"/>
      <c r="T434" s="46"/>
      <c r="U434" s="39"/>
      <c r="V434" s="40"/>
      <c r="W434" s="40"/>
      <c r="X434" s="40"/>
      <c r="Y434" s="12" t="str">
        <f>IFERROR(VLOOKUP($F434,PRM!$G$3:$H$5,2,FALSE),"")</f>
        <v/>
      </c>
      <c r="Z434" s="12" t="str">
        <f>IFERROR(VLOOKUP($G434,PRM!$I$3:$J$5,2,FALSE),"")</f>
        <v/>
      </c>
      <c r="AA434" s="12" t="str">
        <f>IFERROR(VLOOKUP(#REF!,PRM!$K$3:$L$4,2,FALSE),"")</f>
        <v/>
      </c>
      <c r="AB434" s="12" t="str">
        <f>IFERROR(VLOOKUP($N434,PRM!$M$3:$N$50,2,FALSE),"")</f>
        <v/>
      </c>
      <c r="AC434" s="12" t="str">
        <f>IFERROR(VLOOKUP($Z$3&amp;$V434,PRM!$Q$3:$R$31,2,FALSE),"")</f>
        <v/>
      </c>
      <c r="AD434" s="12">
        <f>IFERROR(VLOOKUP($Z$3&amp;$W434,PRM!$X$3:$Y$50,2,FALSE),"")</f>
        <v>0</v>
      </c>
      <c r="AE434" s="12">
        <f>IFERROR(VLOOKUP($Z$3&amp;$X434,PRM!$AC$3:$AD$45,2,FALSE),"")</f>
        <v>0</v>
      </c>
      <c r="AF434" s="12" t="str">
        <f>IFERROR(VLOOKUP($Z$3&amp;$V434,PRM!$Q$3:$T$31,3,FALSE),"")</f>
        <v/>
      </c>
      <c r="AG434" s="12" t="str">
        <f>IFERROR(IF($AF434=0,0,MATCH($Z$3,PRM!$U$3:'PRM'!$U$50,0)),"")</f>
        <v/>
      </c>
      <c r="AH434" s="12" t="str">
        <f>IF($Z$3="","",(IF($AF434=0,0,COUNTIF(PRM!$U$3:'PRM'!$U$50,$Z$3))))</f>
        <v/>
      </c>
      <c r="AI434" s="12" t="str">
        <f>IFERROR(VLOOKUP($Z$3&amp;$V434,PRM!$Q$3:$T$31,4,FALSE),"")</f>
        <v/>
      </c>
      <c r="AJ434" s="12" t="str">
        <f>IFERROR(IF($AI434=0,0,MATCH($Z$3,PRM!$Z$3:'PRM'!$Z$95,0)),"")</f>
        <v/>
      </c>
      <c r="AK434" s="12" t="str">
        <f>IF($Z$3="","",IF($AI434=0,0,COUNTIF(PRM!$Z$3:'PRM'!$Z$95,$Z$3)))</f>
        <v/>
      </c>
      <c r="AL434" s="12">
        <f t="shared" si="147"/>
        <v>0</v>
      </c>
      <c r="AM434" s="12">
        <f t="shared" si="148"/>
        <v>0</v>
      </c>
      <c r="AN434" s="12">
        <f t="shared" si="149"/>
        <v>0</v>
      </c>
      <c r="AO434" s="12">
        <f t="shared" si="150"/>
        <v>0</v>
      </c>
      <c r="AP434" s="12">
        <f t="shared" si="138"/>
        <v>0</v>
      </c>
      <c r="AQ434" s="12">
        <f t="shared" si="139"/>
        <v>0</v>
      </c>
      <c r="AR434" s="12">
        <f t="shared" si="140"/>
        <v>0</v>
      </c>
      <c r="AS434" s="12">
        <f t="shared" si="141"/>
        <v>0</v>
      </c>
      <c r="AT434" s="12">
        <f t="shared" si="142"/>
        <v>0</v>
      </c>
      <c r="AU434" s="12" t="e">
        <f>IF(#REF!&lt;&gt;"",IF(AA434="",1,0),0)</f>
        <v>#REF!</v>
      </c>
      <c r="AV434" s="12">
        <f t="shared" si="143"/>
        <v>0</v>
      </c>
      <c r="AW434" s="12">
        <f t="shared" si="144"/>
        <v>0</v>
      </c>
      <c r="AX434" s="12">
        <f t="shared" si="145"/>
        <v>0</v>
      </c>
      <c r="AY434" s="12">
        <f t="shared" si="151"/>
        <v>0</v>
      </c>
      <c r="AZ434" s="12">
        <f t="shared" si="152"/>
        <v>0</v>
      </c>
      <c r="BA434" s="12">
        <f t="shared" si="153"/>
        <v>0</v>
      </c>
      <c r="BB434" s="12">
        <f t="shared" si="154"/>
        <v>0</v>
      </c>
      <c r="BC434" s="12">
        <f t="shared" si="155"/>
        <v>0</v>
      </c>
      <c r="BD434" s="12">
        <f t="shared" si="156"/>
        <v>0</v>
      </c>
      <c r="BE434" s="12">
        <f t="shared" si="157"/>
        <v>0</v>
      </c>
      <c r="BF434" s="12">
        <f t="shared" si="158"/>
        <v>0</v>
      </c>
      <c r="BG434" s="12">
        <f t="shared" si="159"/>
        <v>0</v>
      </c>
      <c r="BH434" s="12">
        <f t="shared" si="160"/>
        <v>0</v>
      </c>
    </row>
    <row r="435" spans="1:60" ht="27.75" customHeight="1">
      <c r="A435" s="45" t="str">
        <f t="shared" si="146"/>
        <v/>
      </c>
      <c r="B435" s="60"/>
      <c r="C435" s="61"/>
      <c r="D435" s="62"/>
      <c r="E435" s="63"/>
      <c r="F435" s="37"/>
      <c r="G435" s="36"/>
      <c r="H435" s="38"/>
      <c r="I435" s="38"/>
      <c r="J435" s="35"/>
      <c r="L435" s="39"/>
      <c r="M435" s="39"/>
      <c r="N435" s="62"/>
      <c r="O435" s="64"/>
      <c r="P435" s="64"/>
      <c r="Q435" s="65"/>
      <c r="R435" s="39"/>
      <c r="S435" s="46"/>
      <c r="T435" s="46"/>
      <c r="U435" s="39"/>
      <c r="V435" s="40"/>
      <c r="W435" s="40"/>
      <c r="X435" s="40"/>
      <c r="Y435" s="12" t="str">
        <f>IFERROR(VLOOKUP($F435,PRM!$G$3:$H$5,2,FALSE),"")</f>
        <v/>
      </c>
      <c r="Z435" s="12" t="str">
        <f>IFERROR(VLOOKUP($G435,PRM!$I$3:$J$5,2,FALSE),"")</f>
        <v/>
      </c>
      <c r="AA435" s="12" t="str">
        <f>IFERROR(VLOOKUP(#REF!,PRM!$K$3:$L$4,2,FALSE),"")</f>
        <v/>
      </c>
      <c r="AB435" s="12" t="str">
        <f>IFERROR(VLOOKUP($N435,PRM!$M$3:$N$50,2,FALSE),"")</f>
        <v/>
      </c>
      <c r="AC435" s="12" t="str">
        <f>IFERROR(VLOOKUP($Z$3&amp;$V435,PRM!$Q$3:$R$31,2,FALSE),"")</f>
        <v/>
      </c>
      <c r="AD435" s="12">
        <f>IFERROR(VLOOKUP($Z$3&amp;$W435,PRM!$X$3:$Y$50,2,FALSE),"")</f>
        <v>0</v>
      </c>
      <c r="AE435" s="12">
        <f>IFERROR(VLOOKUP($Z$3&amp;$X435,PRM!$AC$3:$AD$45,2,FALSE),"")</f>
        <v>0</v>
      </c>
      <c r="AF435" s="12" t="str">
        <f>IFERROR(VLOOKUP($Z$3&amp;$V435,PRM!$Q$3:$T$31,3,FALSE),"")</f>
        <v/>
      </c>
      <c r="AG435" s="12" t="str">
        <f>IFERROR(IF($AF435=0,0,MATCH($Z$3,PRM!$U$3:'PRM'!$U$50,0)),"")</f>
        <v/>
      </c>
      <c r="AH435" s="12" t="str">
        <f>IF($Z$3="","",(IF($AF435=0,0,COUNTIF(PRM!$U$3:'PRM'!$U$50,$Z$3))))</f>
        <v/>
      </c>
      <c r="AI435" s="12" t="str">
        <f>IFERROR(VLOOKUP($Z$3&amp;$V435,PRM!$Q$3:$T$31,4,FALSE),"")</f>
        <v/>
      </c>
      <c r="AJ435" s="12" t="str">
        <f>IFERROR(IF($AI435=0,0,MATCH($Z$3,PRM!$Z$3:'PRM'!$Z$95,0)),"")</f>
        <v/>
      </c>
      <c r="AK435" s="12" t="str">
        <f>IF($Z$3="","",IF($AI435=0,0,COUNTIF(PRM!$Z$3:'PRM'!$Z$95,$Z$3)))</f>
        <v/>
      </c>
      <c r="AL435" s="12">
        <f t="shared" si="147"/>
        <v>0</v>
      </c>
      <c r="AM435" s="12">
        <f t="shared" si="148"/>
        <v>0</v>
      </c>
      <c r="AN435" s="12">
        <f t="shared" si="149"/>
        <v>0</v>
      </c>
      <c r="AO435" s="12">
        <f t="shared" si="150"/>
        <v>0</v>
      </c>
      <c r="AP435" s="12">
        <f t="shared" si="138"/>
        <v>0</v>
      </c>
      <c r="AQ435" s="12">
        <f t="shared" si="139"/>
        <v>0</v>
      </c>
      <c r="AR435" s="12">
        <f t="shared" si="140"/>
        <v>0</v>
      </c>
      <c r="AS435" s="12">
        <f t="shared" si="141"/>
        <v>0</v>
      </c>
      <c r="AT435" s="12">
        <f t="shared" si="142"/>
        <v>0</v>
      </c>
      <c r="AU435" s="12" t="e">
        <f>IF(#REF!&lt;&gt;"",IF(AA435="",1,0),0)</f>
        <v>#REF!</v>
      </c>
      <c r="AV435" s="12">
        <f t="shared" si="143"/>
        <v>0</v>
      </c>
      <c r="AW435" s="12">
        <f t="shared" si="144"/>
        <v>0</v>
      </c>
      <c r="AX435" s="12">
        <f t="shared" si="145"/>
        <v>0</v>
      </c>
      <c r="AY435" s="12">
        <f t="shared" si="151"/>
        <v>0</v>
      </c>
      <c r="AZ435" s="12">
        <f t="shared" si="152"/>
        <v>0</v>
      </c>
      <c r="BA435" s="12">
        <f t="shared" si="153"/>
        <v>0</v>
      </c>
      <c r="BB435" s="12">
        <f t="shared" si="154"/>
        <v>0</v>
      </c>
      <c r="BC435" s="12">
        <f t="shared" si="155"/>
        <v>0</v>
      </c>
      <c r="BD435" s="12">
        <f t="shared" si="156"/>
        <v>0</v>
      </c>
      <c r="BE435" s="12">
        <f t="shared" si="157"/>
        <v>0</v>
      </c>
      <c r="BF435" s="12">
        <f t="shared" si="158"/>
        <v>0</v>
      </c>
      <c r="BG435" s="12">
        <f t="shared" si="159"/>
        <v>0</v>
      </c>
      <c r="BH435" s="12">
        <f t="shared" si="160"/>
        <v>0</v>
      </c>
    </row>
    <row r="436" spans="1:60" ht="27.75" customHeight="1">
      <c r="A436" s="45" t="str">
        <f t="shared" si="146"/>
        <v/>
      </c>
      <c r="B436" s="60"/>
      <c r="C436" s="61"/>
      <c r="D436" s="62"/>
      <c r="E436" s="63"/>
      <c r="F436" s="37"/>
      <c r="G436" s="36"/>
      <c r="H436" s="38"/>
      <c r="I436" s="38"/>
      <c r="J436" s="35"/>
      <c r="L436" s="39"/>
      <c r="M436" s="39"/>
      <c r="N436" s="62"/>
      <c r="O436" s="64"/>
      <c r="P436" s="64"/>
      <c r="Q436" s="65"/>
      <c r="R436" s="39"/>
      <c r="S436" s="46"/>
      <c r="T436" s="46"/>
      <c r="U436" s="39"/>
      <c r="V436" s="40"/>
      <c r="W436" s="40"/>
      <c r="X436" s="40"/>
      <c r="Y436" s="12" t="str">
        <f>IFERROR(VLOOKUP($F436,PRM!$G$3:$H$5,2,FALSE),"")</f>
        <v/>
      </c>
      <c r="Z436" s="12" t="str">
        <f>IFERROR(VLOOKUP($G436,PRM!$I$3:$J$5,2,FALSE),"")</f>
        <v/>
      </c>
      <c r="AA436" s="12" t="str">
        <f>IFERROR(VLOOKUP(#REF!,PRM!$K$3:$L$4,2,FALSE),"")</f>
        <v/>
      </c>
      <c r="AB436" s="12" t="str">
        <f>IFERROR(VLOOKUP($N436,PRM!$M$3:$N$50,2,FALSE),"")</f>
        <v/>
      </c>
      <c r="AC436" s="12" t="str">
        <f>IFERROR(VLOOKUP($Z$3&amp;$V436,PRM!$Q$3:$R$31,2,FALSE),"")</f>
        <v/>
      </c>
      <c r="AD436" s="12">
        <f>IFERROR(VLOOKUP($Z$3&amp;$W436,PRM!$X$3:$Y$50,2,FALSE),"")</f>
        <v>0</v>
      </c>
      <c r="AE436" s="12">
        <f>IFERROR(VLOOKUP($Z$3&amp;$X436,PRM!$AC$3:$AD$45,2,FALSE),"")</f>
        <v>0</v>
      </c>
      <c r="AF436" s="12" t="str">
        <f>IFERROR(VLOOKUP($Z$3&amp;$V436,PRM!$Q$3:$T$31,3,FALSE),"")</f>
        <v/>
      </c>
      <c r="AG436" s="12" t="str">
        <f>IFERROR(IF($AF436=0,0,MATCH($Z$3,PRM!$U$3:'PRM'!$U$50,0)),"")</f>
        <v/>
      </c>
      <c r="AH436" s="12" t="str">
        <f>IF($Z$3="","",(IF($AF436=0,0,COUNTIF(PRM!$U$3:'PRM'!$U$50,$Z$3))))</f>
        <v/>
      </c>
      <c r="AI436" s="12" t="str">
        <f>IFERROR(VLOOKUP($Z$3&amp;$V436,PRM!$Q$3:$T$31,4,FALSE),"")</f>
        <v/>
      </c>
      <c r="AJ436" s="12" t="str">
        <f>IFERROR(IF($AI436=0,0,MATCH($Z$3,PRM!$Z$3:'PRM'!$Z$95,0)),"")</f>
        <v/>
      </c>
      <c r="AK436" s="12" t="str">
        <f>IF($Z$3="","",IF($AI436=0,0,COUNTIF(PRM!$Z$3:'PRM'!$Z$95,$Z$3)))</f>
        <v/>
      </c>
      <c r="AL436" s="12">
        <f t="shared" si="147"/>
        <v>0</v>
      </c>
      <c r="AM436" s="12">
        <f t="shared" si="148"/>
        <v>0</v>
      </c>
      <c r="AN436" s="12">
        <f t="shared" si="149"/>
        <v>0</v>
      </c>
      <c r="AO436" s="12">
        <f t="shared" si="150"/>
        <v>0</v>
      </c>
      <c r="AP436" s="12">
        <f t="shared" si="138"/>
        <v>0</v>
      </c>
      <c r="AQ436" s="12">
        <f t="shared" si="139"/>
        <v>0</v>
      </c>
      <c r="AR436" s="12">
        <f t="shared" si="140"/>
        <v>0</v>
      </c>
      <c r="AS436" s="12">
        <f t="shared" si="141"/>
        <v>0</v>
      </c>
      <c r="AT436" s="12">
        <f t="shared" si="142"/>
        <v>0</v>
      </c>
      <c r="AU436" s="12" t="e">
        <f>IF(#REF!&lt;&gt;"",IF(AA436="",1,0),0)</f>
        <v>#REF!</v>
      </c>
      <c r="AV436" s="12">
        <f t="shared" si="143"/>
        <v>0</v>
      </c>
      <c r="AW436" s="12">
        <f t="shared" si="144"/>
        <v>0</v>
      </c>
      <c r="AX436" s="12">
        <f t="shared" si="145"/>
        <v>0</v>
      </c>
      <c r="AY436" s="12">
        <f t="shared" si="151"/>
        <v>0</v>
      </c>
      <c r="AZ436" s="12">
        <f t="shared" si="152"/>
        <v>0</v>
      </c>
      <c r="BA436" s="12">
        <f t="shared" si="153"/>
        <v>0</v>
      </c>
      <c r="BB436" s="12">
        <f t="shared" si="154"/>
        <v>0</v>
      </c>
      <c r="BC436" s="12">
        <f t="shared" si="155"/>
        <v>0</v>
      </c>
      <c r="BD436" s="12">
        <f t="shared" si="156"/>
        <v>0</v>
      </c>
      <c r="BE436" s="12">
        <f t="shared" si="157"/>
        <v>0</v>
      </c>
      <c r="BF436" s="12">
        <f t="shared" si="158"/>
        <v>0</v>
      </c>
      <c r="BG436" s="12">
        <f t="shared" si="159"/>
        <v>0</v>
      </c>
      <c r="BH436" s="12">
        <f t="shared" si="160"/>
        <v>0</v>
      </c>
    </row>
    <row r="437" spans="1:60" ht="27.75" customHeight="1">
      <c r="A437" s="45" t="str">
        <f t="shared" si="146"/>
        <v/>
      </c>
      <c r="B437" s="60"/>
      <c r="C437" s="61"/>
      <c r="D437" s="62"/>
      <c r="E437" s="63"/>
      <c r="F437" s="37"/>
      <c r="G437" s="36"/>
      <c r="H437" s="38"/>
      <c r="I437" s="38"/>
      <c r="J437" s="35"/>
      <c r="L437" s="39"/>
      <c r="M437" s="39"/>
      <c r="N437" s="62"/>
      <c r="O437" s="64"/>
      <c r="P437" s="64"/>
      <c r="Q437" s="65"/>
      <c r="R437" s="39"/>
      <c r="S437" s="46"/>
      <c r="T437" s="46"/>
      <c r="U437" s="39"/>
      <c r="V437" s="40"/>
      <c r="W437" s="40"/>
      <c r="X437" s="40"/>
      <c r="Y437" s="12" t="str">
        <f>IFERROR(VLOOKUP($F437,PRM!$G$3:$H$5,2,FALSE),"")</f>
        <v/>
      </c>
      <c r="Z437" s="12" t="str">
        <f>IFERROR(VLOOKUP($G437,PRM!$I$3:$J$5,2,FALSE),"")</f>
        <v/>
      </c>
      <c r="AA437" s="12" t="str">
        <f>IFERROR(VLOOKUP(#REF!,PRM!$K$3:$L$4,2,FALSE),"")</f>
        <v/>
      </c>
      <c r="AB437" s="12" t="str">
        <f>IFERROR(VLOOKUP($N437,PRM!$M$3:$N$50,2,FALSE),"")</f>
        <v/>
      </c>
      <c r="AC437" s="12" t="str">
        <f>IFERROR(VLOOKUP($Z$3&amp;$V437,PRM!$Q$3:$R$31,2,FALSE),"")</f>
        <v/>
      </c>
      <c r="AD437" s="12">
        <f>IFERROR(VLOOKUP($Z$3&amp;$W437,PRM!$X$3:$Y$50,2,FALSE),"")</f>
        <v>0</v>
      </c>
      <c r="AE437" s="12">
        <f>IFERROR(VLOOKUP($Z$3&amp;$X437,PRM!$AC$3:$AD$45,2,FALSE),"")</f>
        <v>0</v>
      </c>
      <c r="AF437" s="12" t="str">
        <f>IFERROR(VLOOKUP($Z$3&amp;$V437,PRM!$Q$3:$T$31,3,FALSE),"")</f>
        <v/>
      </c>
      <c r="AG437" s="12" t="str">
        <f>IFERROR(IF($AF437=0,0,MATCH($Z$3,PRM!$U$3:'PRM'!$U$50,0)),"")</f>
        <v/>
      </c>
      <c r="AH437" s="12" t="str">
        <f>IF($Z$3="","",(IF($AF437=0,0,COUNTIF(PRM!$U$3:'PRM'!$U$50,$Z$3))))</f>
        <v/>
      </c>
      <c r="AI437" s="12" t="str">
        <f>IFERROR(VLOOKUP($Z$3&amp;$V437,PRM!$Q$3:$T$31,4,FALSE),"")</f>
        <v/>
      </c>
      <c r="AJ437" s="12" t="str">
        <f>IFERROR(IF($AI437=0,0,MATCH($Z$3,PRM!$Z$3:'PRM'!$Z$95,0)),"")</f>
        <v/>
      </c>
      <c r="AK437" s="12" t="str">
        <f>IF($Z$3="","",IF($AI437=0,0,COUNTIF(PRM!$Z$3:'PRM'!$Z$95,$Z$3)))</f>
        <v/>
      </c>
      <c r="AL437" s="12">
        <f t="shared" si="147"/>
        <v>0</v>
      </c>
      <c r="AM437" s="12">
        <f t="shared" si="148"/>
        <v>0</v>
      </c>
      <c r="AN437" s="12">
        <f t="shared" si="149"/>
        <v>0</v>
      </c>
      <c r="AO437" s="12">
        <f t="shared" si="150"/>
        <v>0</v>
      </c>
      <c r="AP437" s="12">
        <f t="shared" si="138"/>
        <v>0</v>
      </c>
      <c r="AQ437" s="12">
        <f t="shared" si="139"/>
        <v>0</v>
      </c>
      <c r="AR437" s="12">
        <f t="shared" si="140"/>
        <v>0</v>
      </c>
      <c r="AS437" s="12">
        <f t="shared" si="141"/>
        <v>0</v>
      </c>
      <c r="AT437" s="12">
        <f t="shared" si="142"/>
        <v>0</v>
      </c>
      <c r="AU437" s="12" t="e">
        <f>IF(#REF!&lt;&gt;"",IF(AA437="",1,0),0)</f>
        <v>#REF!</v>
      </c>
      <c r="AV437" s="12">
        <f t="shared" si="143"/>
        <v>0</v>
      </c>
      <c r="AW437" s="12">
        <f t="shared" si="144"/>
        <v>0</v>
      </c>
      <c r="AX437" s="12">
        <f t="shared" si="145"/>
        <v>0</v>
      </c>
      <c r="AY437" s="12">
        <f t="shared" si="151"/>
        <v>0</v>
      </c>
      <c r="AZ437" s="12">
        <f t="shared" si="152"/>
        <v>0</v>
      </c>
      <c r="BA437" s="12">
        <f t="shared" si="153"/>
        <v>0</v>
      </c>
      <c r="BB437" s="12">
        <f t="shared" si="154"/>
        <v>0</v>
      </c>
      <c r="BC437" s="12">
        <f t="shared" si="155"/>
        <v>0</v>
      </c>
      <c r="BD437" s="12">
        <f t="shared" si="156"/>
        <v>0</v>
      </c>
      <c r="BE437" s="12">
        <f t="shared" si="157"/>
        <v>0</v>
      </c>
      <c r="BF437" s="12">
        <f t="shared" si="158"/>
        <v>0</v>
      </c>
      <c r="BG437" s="12">
        <f t="shared" si="159"/>
        <v>0</v>
      </c>
      <c r="BH437" s="12">
        <f t="shared" si="160"/>
        <v>0</v>
      </c>
    </row>
    <row r="438" spans="1:60" ht="27.75" customHeight="1">
      <c r="A438" s="45" t="str">
        <f t="shared" si="146"/>
        <v/>
      </c>
      <c r="B438" s="60"/>
      <c r="C438" s="61"/>
      <c r="D438" s="62"/>
      <c r="E438" s="63"/>
      <c r="F438" s="37"/>
      <c r="G438" s="36"/>
      <c r="H438" s="38"/>
      <c r="I438" s="38"/>
      <c r="J438" s="35"/>
      <c r="L438" s="39"/>
      <c r="M438" s="39"/>
      <c r="N438" s="62"/>
      <c r="O438" s="64"/>
      <c r="P438" s="64"/>
      <c r="Q438" s="65"/>
      <c r="R438" s="39"/>
      <c r="S438" s="46"/>
      <c r="T438" s="46"/>
      <c r="U438" s="39"/>
      <c r="V438" s="40"/>
      <c r="W438" s="40"/>
      <c r="X438" s="40"/>
      <c r="Y438" s="12" t="str">
        <f>IFERROR(VLOOKUP($F438,PRM!$G$3:$H$5,2,FALSE),"")</f>
        <v/>
      </c>
      <c r="Z438" s="12" t="str">
        <f>IFERROR(VLOOKUP($G438,PRM!$I$3:$J$5,2,FALSE),"")</f>
        <v/>
      </c>
      <c r="AA438" s="12" t="str">
        <f>IFERROR(VLOOKUP(#REF!,PRM!$K$3:$L$4,2,FALSE),"")</f>
        <v/>
      </c>
      <c r="AB438" s="12" t="str">
        <f>IFERROR(VLOOKUP($N438,PRM!$M$3:$N$50,2,FALSE),"")</f>
        <v/>
      </c>
      <c r="AC438" s="12" t="str">
        <f>IFERROR(VLOOKUP($Z$3&amp;$V438,PRM!$Q$3:$R$31,2,FALSE),"")</f>
        <v/>
      </c>
      <c r="AD438" s="12">
        <f>IFERROR(VLOOKUP($Z$3&amp;$W438,PRM!$X$3:$Y$50,2,FALSE),"")</f>
        <v>0</v>
      </c>
      <c r="AE438" s="12">
        <f>IFERROR(VLOOKUP($Z$3&amp;$X438,PRM!$AC$3:$AD$45,2,FALSE),"")</f>
        <v>0</v>
      </c>
      <c r="AF438" s="12" t="str">
        <f>IFERROR(VLOOKUP($Z$3&amp;$V438,PRM!$Q$3:$T$31,3,FALSE),"")</f>
        <v/>
      </c>
      <c r="AG438" s="12" t="str">
        <f>IFERROR(IF($AF438=0,0,MATCH($Z$3,PRM!$U$3:'PRM'!$U$50,0)),"")</f>
        <v/>
      </c>
      <c r="AH438" s="12" t="str">
        <f>IF($Z$3="","",(IF($AF438=0,0,COUNTIF(PRM!$U$3:'PRM'!$U$50,$Z$3))))</f>
        <v/>
      </c>
      <c r="AI438" s="12" t="str">
        <f>IFERROR(VLOOKUP($Z$3&amp;$V438,PRM!$Q$3:$T$31,4,FALSE),"")</f>
        <v/>
      </c>
      <c r="AJ438" s="12" t="str">
        <f>IFERROR(IF($AI438=0,0,MATCH($Z$3,PRM!$Z$3:'PRM'!$Z$95,0)),"")</f>
        <v/>
      </c>
      <c r="AK438" s="12" t="str">
        <f>IF($Z$3="","",IF($AI438=0,0,COUNTIF(PRM!$Z$3:'PRM'!$Z$95,$Z$3)))</f>
        <v/>
      </c>
      <c r="AL438" s="12">
        <f t="shared" si="147"/>
        <v>0</v>
      </c>
      <c r="AM438" s="12">
        <f t="shared" si="148"/>
        <v>0</v>
      </c>
      <c r="AN438" s="12">
        <f t="shared" si="149"/>
        <v>0</v>
      </c>
      <c r="AO438" s="12">
        <f t="shared" si="150"/>
        <v>0</v>
      </c>
      <c r="AP438" s="12">
        <f t="shared" si="138"/>
        <v>0</v>
      </c>
      <c r="AQ438" s="12">
        <f t="shared" si="139"/>
        <v>0</v>
      </c>
      <c r="AR438" s="12">
        <f t="shared" si="140"/>
        <v>0</v>
      </c>
      <c r="AS438" s="12">
        <f t="shared" si="141"/>
        <v>0</v>
      </c>
      <c r="AT438" s="12">
        <f t="shared" si="142"/>
        <v>0</v>
      </c>
      <c r="AU438" s="12" t="e">
        <f>IF(#REF!&lt;&gt;"",IF(AA438="",1,0),0)</f>
        <v>#REF!</v>
      </c>
      <c r="AV438" s="12">
        <f t="shared" si="143"/>
        <v>0</v>
      </c>
      <c r="AW438" s="12">
        <f t="shared" si="144"/>
        <v>0</v>
      </c>
      <c r="AX438" s="12">
        <f t="shared" si="145"/>
        <v>0</v>
      </c>
      <c r="AY438" s="12">
        <f t="shared" si="151"/>
        <v>0</v>
      </c>
      <c r="AZ438" s="12">
        <f t="shared" si="152"/>
        <v>0</v>
      </c>
      <c r="BA438" s="12">
        <f t="shared" si="153"/>
        <v>0</v>
      </c>
      <c r="BB438" s="12">
        <f t="shared" si="154"/>
        <v>0</v>
      </c>
      <c r="BC438" s="12">
        <f t="shared" si="155"/>
        <v>0</v>
      </c>
      <c r="BD438" s="12">
        <f t="shared" si="156"/>
        <v>0</v>
      </c>
      <c r="BE438" s="12">
        <f t="shared" si="157"/>
        <v>0</v>
      </c>
      <c r="BF438" s="12">
        <f t="shared" si="158"/>
        <v>0</v>
      </c>
      <c r="BG438" s="12">
        <f t="shared" si="159"/>
        <v>0</v>
      </c>
      <c r="BH438" s="12">
        <f t="shared" si="160"/>
        <v>0</v>
      </c>
    </row>
    <row r="439" spans="1:60" ht="27.75" customHeight="1">
      <c r="A439" s="45" t="str">
        <f t="shared" si="146"/>
        <v/>
      </c>
      <c r="B439" s="60"/>
      <c r="C439" s="61"/>
      <c r="D439" s="62"/>
      <c r="E439" s="63"/>
      <c r="F439" s="37"/>
      <c r="G439" s="36"/>
      <c r="H439" s="38"/>
      <c r="I439" s="38"/>
      <c r="J439" s="35"/>
      <c r="L439" s="39"/>
      <c r="M439" s="39"/>
      <c r="N439" s="62"/>
      <c r="O439" s="64"/>
      <c r="P439" s="64"/>
      <c r="Q439" s="65"/>
      <c r="R439" s="39"/>
      <c r="S439" s="46"/>
      <c r="T439" s="46"/>
      <c r="U439" s="39"/>
      <c r="V439" s="40"/>
      <c r="W439" s="40"/>
      <c r="X439" s="40"/>
      <c r="Y439" s="12" t="str">
        <f>IFERROR(VLOOKUP($F439,PRM!$G$3:$H$5,2,FALSE),"")</f>
        <v/>
      </c>
      <c r="Z439" s="12" t="str">
        <f>IFERROR(VLOOKUP($G439,PRM!$I$3:$J$5,2,FALSE),"")</f>
        <v/>
      </c>
      <c r="AA439" s="12" t="str">
        <f>IFERROR(VLOOKUP(#REF!,PRM!$K$3:$L$4,2,FALSE),"")</f>
        <v/>
      </c>
      <c r="AB439" s="12" t="str">
        <f>IFERROR(VLOOKUP($N439,PRM!$M$3:$N$50,2,FALSE),"")</f>
        <v/>
      </c>
      <c r="AC439" s="12" t="str">
        <f>IFERROR(VLOOKUP($Z$3&amp;$V439,PRM!$Q$3:$R$31,2,FALSE),"")</f>
        <v/>
      </c>
      <c r="AD439" s="12">
        <f>IFERROR(VLOOKUP($Z$3&amp;$W439,PRM!$X$3:$Y$50,2,FALSE),"")</f>
        <v>0</v>
      </c>
      <c r="AE439" s="12">
        <f>IFERROR(VLOOKUP($Z$3&amp;$X439,PRM!$AC$3:$AD$45,2,FALSE),"")</f>
        <v>0</v>
      </c>
      <c r="AF439" s="12" t="str">
        <f>IFERROR(VLOOKUP($Z$3&amp;$V439,PRM!$Q$3:$T$31,3,FALSE),"")</f>
        <v/>
      </c>
      <c r="AG439" s="12" t="str">
        <f>IFERROR(IF($AF439=0,0,MATCH($Z$3,PRM!$U$3:'PRM'!$U$50,0)),"")</f>
        <v/>
      </c>
      <c r="AH439" s="12" t="str">
        <f>IF($Z$3="","",(IF($AF439=0,0,COUNTIF(PRM!$U$3:'PRM'!$U$50,$Z$3))))</f>
        <v/>
      </c>
      <c r="AI439" s="12" t="str">
        <f>IFERROR(VLOOKUP($Z$3&amp;$V439,PRM!$Q$3:$T$31,4,FALSE),"")</f>
        <v/>
      </c>
      <c r="AJ439" s="12" t="str">
        <f>IFERROR(IF($AI439=0,0,MATCH($Z$3,PRM!$Z$3:'PRM'!$Z$95,0)),"")</f>
        <v/>
      </c>
      <c r="AK439" s="12" t="str">
        <f>IF($Z$3="","",IF($AI439=0,0,COUNTIF(PRM!$Z$3:'PRM'!$Z$95,$Z$3)))</f>
        <v/>
      </c>
      <c r="AL439" s="12">
        <f t="shared" si="147"/>
        <v>0</v>
      </c>
      <c r="AM439" s="12">
        <f t="shared" si="148"/>
        <v>0</v>
      </c>
      <c r="AN439" s="12">
        <f t="shared" si="149"/>
        <v>0</v>
      </c>
      <c r="AO439" s="12">
        <f t="shared" si="150"/>
        <v>0</v>
      </c>
      <c r="AP439" s="12">
        <f t="shared" si="138"/>
        <v>0</v>
      </c>
      <c r="AQ439" s="12">
        <f t="shared" si="139"/>
        <v>0</v>
      </c>
      <c r="AR439" s="12">
        <f t="shared" si="140"/>
        <v>0</v>
      </c>
      <c r="AS439" s="12">
        <f t="shared" si="141"/>
        <v>0</v>
      </c>
      <c r="AT439" s="12">
        <f t="shared" si="142"/>
        <v>0</v>
      </c>
      <c r="AU439" s="12" t="e">
        <f>IF(#REF!&lt;&gt;"",IF(AA439="",1,0),0)</f>
        <v>#REF!</v>
      </c>
      <c r="AV439" s="12">
        <f t="shared" si="143"/>
        <v>0</v>
      </c>
      <c r="AW439" s="12">
        <f t="shared" si="144"/>
        <v>0</v>
      </c>
      <c r="AX439" s="12">
        <f t="shared" si="145"/>
        <v>0</v>
      </c>
      <c r="AY439" s="12">
        <f t="shared" si="151"/>
        <v>0</v>
      </c>
      <c r="AZ439" s="12">
        <f t="shared" si="152"/>
        <v>0</v>
      </c>
      <c r="BA439" s="12">
        <f t="shared" si="153"/>
        <v>0</v>
      </c>
      <c r="BB439" s="12">
        <f t="shared" si="154"/>
        <v>0</v>
      </c>
      <c r="BC439" s="12">
        <f t="shared" si="155"/>
        <v>0</v>
      </c>
      <c r="BD439" s="12">
        <f t="shared" si="156"/>
        <v>0</v>
      </c>
      <c r="BE439" s="12">
        <f t="shared" si="157"/>
        <v>0</v>
      </c>
      <c r="BF439" s="12">
        <f t="shared" si="158"/>
        <v>0</v>
      </c>
      <c r="BG439" s="12">
        <f t="shared" si="159"/>
        <v>0</v>
      </c>
      <c r="BH439" s="12">
        <f t="shared" si="160"/>
        <v>0</v>
      </c>
    </row>
    <row r="440" spans="1:60" ht="27.75" customHeight="1">
      <c r="A440" s="45" t="str">
        <f t="shared" si="146"/>
        <v/>
      </c>
      <c r="B440" s="60"/>
      <c r="C440" s="61"/>
      <c r="D440" s="62"/>
      <c r="E440" s="63"/>
      <c r="F440" s="37"/>
      <c r="G440" s="36"/>
      <c r="H440" s="38"/>
      <c r="I440" s="38"/>
      <c r="J440" s="35"/>
      <c r="L440" s="39"/>
      <c r="M440" s="39"/>
      <c r="N440" s="62"/>
      <c r="O440" s="64"/>
      <c r="P440" s="64"/>
      <c r="Q440" s="65"/>
      <c r="R440" s="39"/>
      <c r="S440" s="46"/>
      <c r="T440" s="46"/>
      <c r="U440" s="39"/>
      <c r="V440" s="40"/>
      <c r="W440" s="40"/>
      <c r="X440" s="40"/>
      <c r="Y440" s="12" t="str">
        <f>IFERROR(VLOOKUP($F440,PRM!$G$3:$H$5,2,FALSE),"")</f>
        <v/>
      </c>
      <c r="Z440" s="12" t="str">
        <f>IFERROR(VLOOKUP($G440,PRM!$I$3:$J$5,2,FALSE),"")</f>
        <v/>
      </c>
      <c r="AA440" s="12" t="str">
        <f>IFERROR(VLOOKUP(#REF!,PRM!$K$3:$L$4,2,FALSE),"")</f>
        <v/>
      </c>
      <c r="AB440" s="12" t="str">
        <f>IFERROR(VLOOKUP($N440,PRM!$M$3:$N$50,2,FALSE),"")</f>
        <v/>
      </c>
      <c r="AC440" s="12" t="str">
        <f>IFERROR(VLOOKUP($Z$3&amp;$V440,PRM!$Q$3:$R$31,2,FALSE),"")</f>
        <v/>
      </c>
      <c r="AD440" s="12">
        <f>IFERROR(VLOOKUP($Z$3&amp;$W440,PRM!$X$3:$Y$50,2,FALSE),"")</f>
        <v>0</v>
      </c>
      <c r="AE440" s="12">
        <f>IFERROR(VLOOKUP($Z$3&amp;$X440,PRM!$AC$3:$AD$45,2,FALSE),"")</f>
        <v>0</v>
      </c>
      <c r="AF440" s="12" t="str">
        <f>IFERROR(VLOOKUP($Z$3&amp;$V440,PRM!$Q$3:$T$31,3,FALSE),"")</f>
        <v/>
      </c>
      <c r="AG440" s="12" t="str">
        <f>IFERROR(IF($AF440=0,0,MATCH($Z$3,PRM!$U$3:'PRM'!$U$50,0)),"")</f>
        <v/>
      </c>
      <c r="AH440" s="12" t="str">
        <f>IF($Z$3="","",(IF($AF440=0,0,COUNTIF(PRM!$U$3:'PRM'!$U$50,$Z$3))))</f>
        <v/>
      </c>
      <c r="AI440" s="12" t="str">
        <f>IFERROR(VLOOKUP($Z$3&amp;$V440,PRM!$Q$3:$T$31,4,FALSE),"")</f>
        <v/>
      </c>
      <c r="AJ440" s="12" t="str">
        <f>IFERROR(IF($AI440=0,0,MATCH($Z$3,PRM!$Z$3:'PRM'!$Z$95,0)),"")</f>
        <v/>
      </c>
      <c r="AK440" s="12" t="str">
        <f>IF($Z$3="","",IF($AI440=0,0,COUNTIF(PRM!$Z$3:'PRM'!$Z$95,$Z$3)))</f>
        <v/>
      </c>
      <c r="AL440" s="12">
        <f t="shared" si="147"/>
        <v>0</v>
      </c>
      <c r="AM440" s="12">
        <f t="shared" si="148"/>
        <v>0</v>
      </c>
      <c r="AN440" s="12">
        <f t="shared" si="149"/>
        <v>0</v>
      </c>
      <c r="AO440" s="12">
        <f t="shared" si="150"/>
        <v>0</v>
      </c>
      <c r="AP440" s="12">
        <f t="shared" si="138"/>
        <v>0</v>
      </c>
      <c r="AQ440" s="12">
        <f t="shared" si="139"/>
        <v>0</v>
      </c>
      <c r="AR440" s="12">
        <f t="shared" si="140"/>
        <v>0</v>
      </c>
      <c r="AS440" s="12">
        <f t="shared" si="141"/>
        <v>0</v>
      </c>
      <c r="AT440" s="12">
        <f t="shared" si="142"/>
        <v>0</v>
      </c>
      <c r="AU440" s="12" t="e">
        <f>IF(#REF!&lt;&gt;"",IF(AA440="",1,0),0)</f>
        <v>#REF!</v>
      </c>
      <c r="AV440" s="12">
        <f t="shared" si="143"/>
        <v>0</v>
      </c>
      <c r="AW440" s="12">
        <f t="shared" si="144"/>
        <v>0</v>
      </c>
      <c r="AX440" s="12">
        <f t="shared" si="145"/>
        <v>0</v>
      </c>
      <c r="AY440" s="12">
        <f t="shared" si="151"/>
        <v>0</v>
      </c>
      <c r="AZ440" s="12">
        <f t="shared" si="152"/>
        <v>0</v>
      </c>
      <c r="BA440" s="12">
        <f t="shared" si="153"/>
        <v>0</v>
      </c>
      <c r="BB440" s="12">
        <f t="shared" si="154"/>
        <v>0</v>
      </c>
      <c r="BC440" s="12">
        <f t="shared" si="155"/>
        <v>0</v>
      </c>
      <c r="BD440" s="12">
        <f t="shared" si="156"/>
        <v>0</v>
      </c>
      <c r="BE440" s="12">
        <f t="shared" si="157"/>
        <v>0</v>
      </c>
      <c r="BF440" s="12">
        <f t="shared" si="158"/>
        <v>0</v>
      </c>
      <c r="BG440" s="12">
        <f t="shared" si="159"/>
        <v>0</v>
      </c>
      <c r="BH440" s="12">
        <f t="shared" si="160"/>
        <v>0</v>
      </c>
    </row>
    <row r="441" spans="1:60" ht="27.75" customHeight="1">
      <c r="A441" s="45" t="str">
        <f t="shared" si="146"/>
        <v/>
      </c>
      <c r="B441" s="60"/>
      <c r="C441" s="61"/>
      <c r="D441" s="62"/>
      <c r="E441" s="63"/>
      <c r="F441" s="37"/>
      <c r="G441" s="36"/>
      <c r="H441" s="38"/>
      <c r="I441" s="38"/>
      <c r="J441" s="35"/>
      <c r="L441" s="39"/>
      <c r="M441" s="39"/>
      <c r="N441" s="62"/>
      <c r="O441" s="64"/>
      <c r="P441" s="64"/>
      <c r="Q441" s="65"/>
      <c r="R441" s="39"/>
      <c r="S441" s="46"/>
      <c r="T441" s="46"/>
      <c r="U441" s="39"/>
      <c r="V441" s="40"/>
      <c r="W441" s="40"/>
      <c r="X441" s="40"/>
      <c r="Y441" s="12" t="str">
        <f>IFERROR(VLOOKUP($F441,PRM!$G$3:$H$5,2,FALSE),"")</f>
        <v/>
      </c>
      <c r="Z441" s="12" t="str">
        <f>IFERROR(VLOOKUP($G441,PRM!$I$3:$J$5,2,FALSE),"")</f>
        <v/>
      </c>
      <c r="AA441" s="12" t="str">
        <f>IFERROR(VLOOKUP(#REF!,PRM!$K$3:$L$4,2,FALSE),"")</f>
        <v/>
      </c>
      <c r="AB441" s="12" t="str">
        <f>IFERROR(VLOOKUP($N441,PRM!$M$3:$N$50,2,FALSE),"")</f>
        <v/>
      </c>
      <c r="AC441" s="12" t="str">
        <f>IFERROR(VLOOKUP($Z$3&amp;$V441,PRM!$Q$3:$R$31,2,FALSE),"")</f>
        <v/>
      </c>
      <c r="AD441" s="12">
        <f>IFERROR(VLOOKUP($Z$3&amp;$W441,PRM!$X$3:$Y$50,2,FALSE),"")</f>
        <v>0</v>
      </c>
      <c r="AE441" s="12">
        <f>IFERROR(VLOOKUP($Z$3&amp;$X441,PRM!$AC$3:$AD$45,2,FALSE),"")</f>
        <v>0</v>
      </c>
      <c r="AF441" s="12" t="str">
        <f>IFERROR(VLOOKUP($Z$3&amp;$V441,PRM!$Q$3:$T$31,3,FALSE),"")</f>
        <v/>
      </c>
      <c r="AG441" s="12" t="str">
        <f>IFERROR(IF($AF441=0,0,MATCH($Z$3,PRM!$U$3:'PRM'!$U$50,0)),"")</f>
        <v/>
      </c>
      <c r="AH441" s="12" t="str">
        <f>IF($Z$3="","",(IF($AF441=0,0,COUNTIF(PRM!$U$3:'PRM'!$U$50,$Z$3))))</f>
        <v/>
      </c>
      <c r="AI441" s="12" t="str">
        <f>IFERROR(VLOOKUP($Z$3&amp;$V441,PRM!$Q$3:$T$31,4,FALSE),"")</f>
        <v/>
      </c>
      <c r="AJ441" s="12" t="str">
        <f>IFERROR(IF($AI441=0,0,MATCH($Z$3,PRM!$Z$3:'PRM'!$Z$95,0)),"")</f>
        <v/>
      </c>
      <c r="AK441" s="12" t="str">
        <f>IF($Z$3="","",IF($AI441=0,0,COUNTIF(PRM!$Z$3:'PRM'!$Z$95,$Z$3)))</f>
        <v/>
      </c>
      <c r="AL441" s="12">
        <f t="shared" si="147"/>
        <v>0</v>
      </c>
      <c r="AM441" s="12">
        <f t="shared" si="148"/>
        <v>0</v>
      </c>
      <c r="AN441" s="12">
        <f t="shared" si="149"/>
        <v>0</v>
      </c>
      <c r="AO441" s="12">
        <f t="shared" si="150"/>
        <v>0</v>
      </c>
      <c r="AP441" s="12">
        <f t="shared" si="138"/>
        <v>0</v>
      </c>
      <c r="AQ441" s="12">
        <f t="shared" si="139"/>
        <v>0</v>
      </c>
      <c r="AR441" s="12">
        <f t="shared" si="140"/>
        <v>0</v>
      </c>
      <c r="AS441" s="12">
        <f t="shared" si="141"/>
        <v>0</v>
      </c>
      <c r="AT441" s="12">
        <f t="shared" si="142"/>
        <v>0</v>
      </c>
      <c r="AU441" s="12" t="e">
        <f>IF(#REF!&lt;&gt;"",IF(AA441="",1,0),0)</f>
        <v>#REF!</v>
      </c>
      <c r="AV441" s="12">
        <f t="shared" si="143"/>
        <v>0</v>
      </c>
      <c r="AW441" s="12">
        <f t="shared" si="144"/>
        <v>0</v>
      </c>
      <c r="AX441" s="12">
        <f t="shared" si="145"/>
        <v>0</v>
      </c>
      <c r="AY441" s="12">
        <f t="shared" si="151"/>
        <v>0</v>
      </c>
      <c r="AZ441" s="12">
        <f t="shared" si="152"/>
        <v>0</v>
      </c>
      <c r="BA441" s="12">
        <f t="shared" si="153"/>
        <v>0</v>
      </c>
      <c r="BB441" s="12">
        <f t="shared" si="154"/>
        <v>0</v>
      </c>
      <c r="BC441" s="12">
        <f t="shared" si="155"/>
        <v>0</v>
      </c>
      <c r="BD441" s="12">
        <f t="shared" si="156"/>
        <v>0</v>
      </c>
      <c r="BE441" s="12">
        <f t="shared" si="157"/>
        <v>0</v>
      </c>
      <c r="BF441" s="12">
        <f t="shared" si="158"/>
        <v>0</v>
      </c>
      <c r="BG441" s="12">
        <f t="shared" si="159"/>
        <v>0</v>
      </c>
      <c r="BH441" s="12">
        <f t="shared" si="160"/>
        <v>0</v>
      </c>
    </row>
    <row r="442" spans="1:60" ht="27.75" customHeight="1">
      <c r="A442" s="45" t="str">
        <f t="shared" si="146"/>
        <v/>
      </c>
      <c r="B442" s="60"/>
      <c r="C442" s="61"/>
      <c r="D442" s="62"/>
      <c r="E442" s="63"/>
      <c r="F442" s="37"/>
      <c r="G442" s="36"/>
      <c r="H442" s="38"/>
      <c r="I442" s="38"/>
      <c r="J442" s="35"/>
      <c r="L442" s="39"/>
      <c r="M442" s="39"/>
      <c r="N442" s="62"/>
      <c r="O442" s="64"/>
      <c r="P442" s="64"/>
      <c r="Q442" s="65"/>
      <c r="R442" s="39"/>
      <c r="S442" s="46"/>
      <c r="T442" s="46"/>
      <c r="U442" s="39"/>
      <c r="V442" s="40"/>
      <c r="W442" s="40"/>
      <c r="X442" s="40"/>
      <c r="Y442" s="12" t="str">
        <f>IFERROR(VLOOKUP($F442,PRM!$G$3:$H$5,2,FALSE),"")</f>
        <v/>
      </c>
      <c r="Z442" s="12" t="str">
        <f>IFERROR(VLOOKUP($G442,PRM!$I$3:$J$5,2,FALSE),"")</f>
        <v/>
      </c>
      <c r="AA442" s="12" t="str">
        <f>IFERROR(VLOOKUP(#REF!,PRM!$K$3:$L$4,2,FALSE),"")</f>
        <v/>
      </c>
      <c r="AB442" s="12" t="str">
        <f>IFERROR(VLOOKUP($N442,PRM!$M$3:$N$50,2,FALSE),"")</f>
        <v/>
      </c>
      <c r="AC442" s="12" t="str">
        <f>IFERROR(VLOOKUP($Z$3&amp;$V442,PRM!$Q$3:$R$31,2,FALSE),"")</f>
        <v/>
      </c>
      <c r="AD442" s="12">
        <f>IFERROR(VLOOKUP($Z$3&amp;$W442,PRM!$X$3:$Y$50,2,FALSE),"")</f>
        <v>0</v>
      </c>
      <c r="AE442" s="12">
        <f>IFERROR(VLOOKUP($Z$3&amp;$X442,PRM!$AC$3:$AD$45,2,FALSE),"")</f>
        <v>0</v>
      </c>
      <c r="AF442" s="12" t="str">
        <f>IFERROR(VLOOKUP($Z$3&amp;$V442,PRM!$Q$3:$T$31,3,FALSE),"")</f>
        <v/>
      </c>
      <c r="AG442" s="12" t="str">
        <f>IFERROR(IF($AF442=0,0,MATCH($Z$3,PRM!$U$3:'PRM'!$U$50,0)),"")</f>
        <v/>
      </c>
      <c r="AH442" s="12" t="str">
        <f>IF($Z$3="","",(IF($AF442=0,0,COUNTIF(PRM!$U$3:'PRM'!$U$50,$Z$3))))</f>
        <v/>
      </c>
      <c r="AI442" s="12" t="str">
        <f>IFERROR(VLOOKUP($Z$3&amp;$V442,PRM!$Q$3:$T$31,4,FALSE),"")</f>
        <v/>
      </c>
      <c r="AJ442" s="12" t="str">
        <f>IFERROR(IF($AI442=0,0,MATCH($Z$3,PRM!$Z$3:'PRM'!$Z$95,0)),"")</f>
        <v/>
      </c>
      <c r="AK442" s="12" t="str">
        <f>IF($Z$3="","",IF($AI442=0,0,COUNTIF(PRM!$Z$3:'PRM'!$Z$95,$Z$3)))</f>
        <v/>
      </c>
      <c r="AL442" s="12">
        <f t="shared" si="147"/>
        <v>0</v>
      </c>
      <c r="AM442" s="12">
        <f t="shared" si="148"/>
        <v>0</v>
      </c>
      <c r="AN442" s="12">
        <f t="shared" si="149"/>
        <v>0</v>
      </c>
      <c r="AO442" s="12">
        <f t="shared" si="150"/>
        <v>0</v>
      </c>
      <c r="AP442" s="12">
        <f t="shared" si="138"/>
        <v>0</v>
      </c>
      <c r="AQ442" s="12">
        <f t="shared" si="139"/>
        <v>0</v>
      </c>
      <c r="AR442" s="12">
        <f t="shared" si="140"/>
        <v>0</v>
      </c>
      <c r="AS442" s="12">
        <f t="shared" si="141"/>
        <v>0</v>
      </c>
      <c r="AT442" s="12">
        <f t="shared" si="142"/>
        <v>0</v>
      </c>
      <c r="AU442" s="12" t="e">
        <f>IF(#REF!&lt;&gt;"",IF(AA442="",1,0),0)</f>
        <v>#REF!</v>
      </c>
      <c r="AV442" s="12">
        <f t="shared" si="143"/>
        <v>0</v>
      </c>
      <c r="AW442" s="12">
        <f t="shared" si="144"/>
        <v>0</v>
      </c>
      <c r="AX442" s="12">
        <f t="shared" si="145"/>
        <v>0</v>
      </c>
      <c r="AY442" s="12">
        <f t="shared" si="151"/>
        <v>0</v>
      </c>
      <c r="AZ442" s="12">
        <f t="shared" si="152"/>
        <v>0</v>
      </c>
      <c r="BA442" s="12">
        <f t="shared" si="153"/>
        <v>0</v>
      </c>
      <c r="BB442" s="12">
        <f t="shared" si="154"/>
        <v>0</v>
      </c>
      <c r="BC442" s="12">
        <f t="shared" si="155"/>
        <v>0</v>
      </c>
      <c r="BD442" s="12">
        <f t="shared" si="156"/>
        <v>0</v>
      </c>
      <c r="BE442" s="12">
        <f t="shared" si="157"/>
        <v>0</v>
      </c>
      <c r="BF442" s="12">
        <f t="shared" si="158"/>
        <v>0</v>
      </c>
      <c r="BG442" s="12">
        <f t="shared" si="159"/>
        <v>0</v>
      </c>
      <c r="BH442" s="12">
        <f t="shared" si="160"/>
        <v>0</v>
      </c>
    </row>
    <row r="443" spans="1:60" ht="27.75" customHeight="1">
      <c r="A443" s="45" t="str">
        <f t="shared" si="146"/>
        <v/>
      </c>
      <c r="B443" s="60"/>
      <c r="C443" s="61"/>
      <c r="D443" s="62"/>
      <c r="E443" s="63"/>
      <c r="F443" s="37"/>
      <c r="G443" s="36"/>
      <c r="H443" s="38"/>
      <c r="I443" s="38"/>
      <c r="J443" s="35"/>
      <c r="L443" s="39"/>
      <c r="M443" s="39"/>
      <c r="N443" s="62"/>
      <c r="O443" s="64"/>
      <c r="P443" s="64"/>
      <c r="Q443" s="65"/>
      <c r="R443" s="39"/>
      <c r="S443" s="46"/>
      <c r="T443" s="46"/>
      <c r="U443" s="39"/>
      <c r="V443" s="40"/>
      <c r="W443" s="40"/>
      <c r="X443" s="40"/>
      <c r="Y443" s="12" t="str">
        <f>IFERROR(VLOOKUP($F443,PRM!$G$3:$H$5,2,FALSE),"")</f>
        <v/>
      </c>
      <c r="Z443" s="12" t="str">
        <f>IFERROR(VLOOKUP($G443,PRM!$I$3:$J$5,2,FALSE),"")</f>
        <v/>
      </c>
      <c r="AA443" s="12" t="str">
        <f>IFERROR(VLOOKUP(#REF!,PRM!$K$3:$L$4,2,FALSE),"")</f>
        <v/>
      </c>
      <c r="AB443" s="12" t="str">
        <f>IFERROR(VLOOKUP($N443,PRM!$M$3:$N$50,2,FALSE),"")</f>
        <v/>
      </c>
      <c r="AC443" s="12" t="str">
        <f>IFERROR(VLOOKUP($Z$3&amp;$V443,PRM!$Q$3:$R$31,2,FALSE),"")</f>
        <v/>
      </c>
      <c r="AD443" s="12">
        <f>IFERROR(VLOOKUP($Z$3&amp;$W443,PRM!$X$3:$Y$50,2,FALSE),"")</f>
        <v>0</v>
      </c>
      <c r="AE443" s="12">
        <f>IFERROR(VLOOKUP($Z$3&amp;$X443,PRM!$AC$3:$AD$45,2,FALSE),"")</f>
        <v>0</v>
      </c>
      <c r="AF443" s="12" t="str">
        <f>IFERROR(VLOOKUP($Z$3&amp;$V443,PRM!$Q$3:$T$31,3,FALSE),"")</f>
        <v/>
      </c>
      <c r="AG443" s="12" t="str">
        <f>IFERROR(IF($AF443=0,0,MATCH($Z$3,PRM!$U$3:'PRM'!$U$50,0)),"")</f>
        <v/>
      </c>
      <c r="AH443" s="12" t="str">
        <f>IF($Z$3="","",(IF($AF443=0,0,COUNTIF(PRM!$U$3:'PRM'!$U$50,$Z$3))))</f>
        <v/>
      </c>
      <c r="AI443" s="12" t="str">
        <f>IFERROR(VLOOKUP($Z$3&amp;$V443,PRM!$Q$3:$T$31,4,FALSE),"")</f>
        <v/>
      </c>
      <c r="AJ443" s="12" t="str">
        <f>IFERROR(IF($AI443=0,0,MATCH($Z$3,PRM!$Z$3:'PRM'!$Z$95,0)),"")</f>
        <v/>
      </c>
      <c r="AK443" s="12" t="str">
        <f>IF($Z$3="","",IF($AI443=0,0,COUNTIF(PRM!$Z$3:'PRM'!$Z$95,$Z$3)))</f>
        <v/>
      </c>
      <c r="AL443" s="12">
        <f t="shared" si="147"/>
        <v>0</v>
      </c>
      <c r="AM443" s="12">
        <f t="shared" si="148"/>
        <v>0</v>
      </c>
      <c r="AN443" s="12">
        <f t="shared" si="149"/>
        <v>0</v>
      </c>
      <c r="AO443" s="12">
        <f t="shared" si="150"/>
        <v>0</v>
      </c>
      <c r="AP443" s="12">
        <f t="shared" si="138"/>
        <v>0</v>
      </c>
      <c r="AQ443" s="12">
        <f t="shared" si="139"/>
        <v>0</v>
      </c>
      <c r="AR443" s="12">
        <f t="shared" si="140"/>
        <v>0</v>
      </c>
      <c r="AS443" s="12">
        <f t="shared" si="141"/>
        <v>0</v>
      </c>
      <c r="AT443" s="12">
        <f t="shared" si="142"/>
        <v>0</v>
      </c>
      <c r="AU443" s="12" t="e">
        <f>IF(#REF!&lt;&gt;"",IF(AA443="",1,0),0)</f>
        <v>#REF!</v>
      </c>
      <c r="AV443" s="12">
        <f t="shared" si="143"/>
        <v>0</v>
      </c>
      <c r="AW443" s="12">
        <f t="shared" si="144"/>
        <v>0</v>
      </c>
      <c r="AX443" s="12">
        <f t="shared" si="145"/>
        <v>0</v>
      </c>
      <c r="AY443" s="12">
        <f t="shared" si="151"/>
        <v>0</v>
      </c>
      <c r="AZ443" s="12">
        <f t="shared" si="152"/>
        <v>0</v>
      </c>
      <c r="BA443" s="12">
        <f t="shared" si="153"/>
        <v>0</v>
      </c>
      <c r="BB443" s="12">
        <f t="shared" si="154"/>
        <v>0</v>
      </c>
      <c r="BC443" s="12">
        <f t="shared" si="155"/>
        <v>0</v>
      </c>
      <c r="BD443" s="12">
        <f t="shared" si="156"/>
        <v>0</v>
      </c>
      <c r="BE443" s="12">
        <f t="shared" si="157"/>
        <v>0</v>
      </c>
      <c r="BF443" s="12">
        <f t="shared" si="158"/>
        <v>0</v>
      </c>
      <c r="BG443" s="12">
        <f t="shared" si="159"/>
        <v>0</v>
      </c>
      <c r="BH443" s="12">
        <f t="shared" si="160"/>
        <v>0</v>
      </c>
    </row>
    <row r="444" spans="1:60" ht="27.75" customHeight="1">
      <c r="A444" s="45" t="str">
        <f t="shared" si="146"/>
        <v/>
      </c>
      <c r="B444" s="60"/>
      <c r="C444" s="61"/>
      <c r="D444" s="62"/>
      <c r="E444" s="63"/>
      <c r="F444" s="37"/>
      <c r="G444" s="36"/>
      <c r="H444" s="38"/>
      <c r="I444" s="38"/>
      <c r="J444" s="35"/>
      <c r="L444" s="39"/>
      <c r="M444" s="39"/>
      <c r="N444" s="62"/>
      <c r="O444" s="64"/>
      <c r="P444" s="64"/>
      <c r="Q444" s="65"/>
      <c r="R444" s="39"/>
      <c r="S444" s="46"/>
      <c r="T444" s="46"/>
      <c r="U444" s="39"/>
      <c r="V444" s="40"/>
      <c r="W444" s="40"/>
      <c r="X444" s="40"/>
      <c r="Y444" s="12" t="str">
        <f>IFERROR(VLOOKUP($F444,PRM!$G$3:$H$5,2,FALSE),"")</f>
        <v/>
      </c>
      <c r="Z444" s="12" t="str">
        <f>IFERROR(VLOOKUP($G444,PRM!$I$3:$J$5,2,FALSE),"")</f>
        <v/>
      </c>
      <c r="AA444" s="12" t="str">
        <f>IFERROR(VLOOKUP(#REF!,PRM!$K$3:$L$4,2,FALSE),"")</f>
        <v/>
      </c>
      <c r="AB444" s="12" t="str">
        <f>IFERROR(VLOOKUP($N444,PRM!$M$3:$N$50,2,FALSE),"")</f>
        <v/>
      </c>
      <c r="AC444" s="12" t="str">
        <f>IFERROR(VLOOKUP($Z$3&amp;$V444,PRM!$Q$3:$R$31,2,FALSE),"")</f>
        <v/>
      </c>
      <c r="AD444" s="12">
        <f>IFERROR(VLOOKUP($Z$3&amp;$W444,PRM!$X$3:$Y$50,2,FALSE),"")</f>
        <v>0</v>
      </c>
      <c r="AE444" s="12">
        <f>IFERROR(VLOOKUP($Z$3&amp;$X444,PRM!$AC$3:$AD$45,2,FALSE),"")</f>
        <v>0</v>
      </c>
      <c r="AF444" s="12" t="str">
        <f>IFERROR(VLOOKUP($Z$3&amp;$V444,PRM!$Q$3:$T$31,3,FALSE),"")</f>
        <v/>
      </c>
      <c r="AG444" s="12" t="str">
        <f>IFERROR(IF($AF444=0,0,MATCH($Z$3,PRM!$U$3:'PRM'!$U$50,0)),"")</f>
        <v/>
      </c>
      <c r="AH444" s="12" t="str">
        <f>IF($Z$3="","",(IF($AF444=0,0,COUNTIF(PRM!$U$3:'PRM'!$U$50,$Z$3))))</f>
        <v/>
      </c>
      <c r="AI444" s="12" t="str">
        <f>IFERROR(VLOOKUP($Z$3&amp;$V444,PRM!$Q$3:$T$31,4,FALSE),"")</f>
        <v/>
      </c>
      <c r="AJ444" s="12" t="str">
        <f>IFERROR(IF($AI444=0,0,MATCH($Z$3,PRM!$Z$3:'PRM'!$Z$95,0)),"")</f>
        <v/>
      </c>
      <c r="AK444" s="12" t="str">
        <f>IF($Z$3="","",IF($AI444=0,0,COUNTIF(PRM!$Z$3:'PRM'!$Z$95,$Z$3)))</f>
        <v/>
      </c>
      <c r="AL444" s="12">
        <f t="shared" si="147"/>
        <v>0</v>
      </c>
      <c r="AM444" s="12">
        <f t="shared" si="148"/>
        <v>0</v>
      </c>
      <c r="AN444" s="12">
        <f t="shared" si="149"/>
        <v>0</v>
      </c>
      <c r="AO444" s="12">
        <f t="shared" si="150"/>
        <v>0</v>
      </c>
      <c r="AP444" s="12">
        <f t="shared" si="138"/>
        <v>0</v>
      </c>
      <c r="AQ444" s="12">
        <f t="shared" si="139"/>
        <v>0</v>
      </c>
      <c r="AR444" s="12">
        <f t="shared" si="140"/>
        <v>0</v>
      </c>
      <c r="AS444" s="12">
        <f t="shared" si="141"/>
        <v>0</v>
      </c>
      <c r="AT444" s="12">
        <f t="shared" si="142"/>
        <v>0</v>
      </c>
      <c r="AU444" s="12" t="e">
        <f>IF(#REF!&lt;&gt;"",IF(AA444="",1,0),0)</f>
        <v>#REF!</v>
      </c>
      <c r="AV444" s="12">
        <f t="shared" si="143"/>
        <v>0</v>
      </c>
      <c r="AW444" s="12">
        <f t="shared" si="144"/>
        <v>0</v>
      </c>
      <c r="AX444" s="12">
        <f t="shared" si="145"/>
        <v>0</v>
      </c>
      <c r="AY444" s="12">
        <f t="shared" si="151"/>
        <v>0</v>
      </c>
      <c r="AZ444" s="12">
        <f t="shared" si="152"/>
        <v>0</v>
      </c>
      <c r="BA444" s="12">
        <f t="shared" si="153"/>
        <v>0</v>
      </c>
      <c r="BB444" s="12">
        <f t="shared" si="154"/>
        <v>0</v>
      </c>
      <c r="BC444" s="12">
        <f t="shared" si="155"/>
        <v>0</v>
      </c>
      <c r="BD444" s="12">
        <f t="shared" si="156"/>
        <v>0</v>
      </c>
      <c r="BE444" s="12">
        <f t="shared" si="157"/>
        <v>0</v>
      </c>
      <c r="BF444" s="12">
        <f t="shared" si="158"/>
        <v>0</v>
      </c>
      <c r="BG444" s="12">
        <f t="shared" si="159"/>
        <v>0</v>
      </c>
      <c r="BH444" s="12">
        <f t="shared" si="160"/>
        <v>0</v>
      </c>
    </row>
    <row r="445" spans="1:60" ht="27.75" customHeight="1">
      <c r="A445" s="45" t="str">
        <f t="shared" si="146"/>
        <v/>
      </c>
      <c r="B445" s="60"/>
      <c r="C445" s="61"/>
      <c r="D445" s="62"/>
      <c r="E445" s="63"/>
      <c r="F445" s="37"/>
      <c r="G445" s="36"/>
      <c r="H445" s="38"/>
      <c r="I445" s="38"/>
      <c r="J445" s="35"/>
      <c r="L445" s="39"/>
      <c r="M445" s="39"/>
      <c r="N445" s="62"/>
      <c r="O445" s="64"/>
      <c r="P445" s="64"/>
      <c r="Q445" s="65"/>
      <c r="R445" s="39"/>
      <c r="S445" s="46"/>
      <c r="T445" s="46"/>
      <c r="U445" s="39"/>
      <c r="V445" s="40"/>
      <c r="W445" s="40"/>
      <c r="X445" s="40"/>
      <c r="Y445" s="12" t="str">
        <f>IFERROR(VLOOKUP($F445,PRM!$G$3:$H$5,2,FALSE),"")</f>
        <v/>
      </c>
      <c r="Z445" s="12" t="str">
        <f>IFERROR(VLOOKUP($G445,PRM!$I$3:$J$5,2,FALSE),"")</f>
        <v/>
      </c>
      <c r="AA445" s="12" t="str">
        <f>IFERROR(VLOOKUP(#REF!,PRM!$K$3:$L$4,2,FALSE),"")</f>
        <v/>
      </c>
      <c r="AB445" s="12" t="str">
        <f>IFERROR(VLOOKUP($N445,PRM!$M$3:$N$50,2,FALSE),"")</f>
        <v/>
      </c>
      <c r="AC445" s="12" t="str">
        <f>IFERROR(VLOOKUP($Z$3&amp;$V445,PRM!$Q$3:$R$31,2,FALSE),"")</f>
        <v/>
      </c>
      <c r="AD445" s="12">
        <f>IFERROR(VLOOKUP($Z$3&amp;$W445,PRM!$X$3:$Y$50,2,FALSE),"")</f>
        <v>0</v>
      </c>
      <c r="AE445" s="12">
        <f>IFERROR(VLOOKUP($Z$3&amp;$X445,PRM!$AC$3:$AD$45,2,FALSE),"")</f>
        <v>0</v>
      </c>
      <c r="AF445" s="12" t="str">
        <f>IFERROR(VLOOKUP($Z$3&amp;$V445,PRM!$Q$3:$T$31,3,FALSE),"")</f>
        <v/>
      </c>
      <c r="AG445" s="12" t="str">
        <f>IFERROR(IF($AF445=0,0,MATCH($Z$3,PRM!$U$3:'PRM'!$U$50,0)),"")</f>
        <v/>
      </c>
      <c r="AH445" s="12" t="str">
        <f>IF($Z$3="","",(IF($AF445=0,0,COUNTIF(PRM!$U$3:'PRM'!$U$50,$Z$3))))</f>
        <v/>
      </c>
      <c r="AI445" s="12" t="str">
        <f>IFERROR(VLOOKUP($Z$3&amp;$V445,PRM!$Q$3:$T$31,4,FALSE),"")</f>
        <v/>
      </c>
      <c r="AJ445" s="12" t="str">
        <f>IFERROR(IF($AI445=0,0,MATCH($Z$3,PRM!$Z$3:'PRM'!$Z$95,0)),"")</f>
        <v/>
      </c>
      <c r="AK445" s="12" t="str">
        <f>IF($Z$3="","",IF($AI445=0,0,COUNTIF(PRM!$Z$3:'PRM'!$Z$95,$Z$3)))</f>
        <v/>
      </c>
      <c r="AL445" s="12">
        <f t="shared" si="147"/>
        <v>0</v>
      </c>
      <c r="AM445" s="12">
        <f t="shared" si="148"/>
        <v>0</v>
      </c>
      <c r="AN445" s="12">
        <f t="shared" si="149"/>
        <v>0</v>
      </c>
      <c r="AO445" s="12">
        <f t="shared" si="150"/>
        <v>0</v>
      </c>
      <c r="AP445" s="12">
        <f t="shared" si="138"/>
        <v>0</v>
      </c>
      <c r="AQ445" s="12">
        <f t="shared" si="139"/>
        <v>0</v>
      </c>
      <c r="AR445" s="12">
        <f t="shared" si="140"/>
        <v>0</v>
      </c>
      <c r="AS445" s="12">
        <f t="shared" si="141"/>
        <v>0</v>
      </c>
      <c r="AT445" s="12">
        <f t="shared" si="142"/>
        <v>0</v>
      </c>
      <c r="AU445" s="12" t="e">
        <f>IF(#REF!&lt;&gt;"",IF(AA445="",1,0),0)</f>
        <v>#REF!</v>
      </c>
      <c r="AV445" s="12">
        <f t="shared" si="143"/>
        <v>0</v>
      </c>
      <c r="AW445" s="12">
        <f t="shared" si="144"/>
        <v>0</v>
      </c>
      <c r="AX445" s="12">
        <f t="shared" si="145"/>
        <v>0</v>
      </c>
      <c r="AY445" s="12">
        <f t="shared" si="151"/>
        <v>0</v>
      </c>
      <c r="AZ445" s="12">
        <f t="shared" si="152"/>
        <v>0</v>
      </c>
      <c r="BA445" s="12">
        <f t="shared" si="153"/>
        <v>0</v>
      </c>
      <c r="BB445" s="12">
        <f t="shared" si="154"/>
        <v>0</v>
      </c>
      <c r="BC445" s="12">
        <f t="shared" si="155"/>
        <v>0</v>
      </c>
      <c r="BD445" s="12">
        <f t="shared" si="156"/>
        <v>0</v>
      </c>
      <c r="BE445" s="12">
        <f t="shared" si="157"/>
        <v>0</v>
      </c>
      <c r="BF445" s="12">
        <f t="shared" si="158"/>
        <v>0</v>
      </c>
      <c r="BG445" s="12">
        <f t="shared" si="159"/>
        <v>0</v>
      </c>
      <c r="BH445" s="12">
        <f t="shared" si="160"/>
        <v>0</v>
      </c>
    </row>
    <row r="446" spans="1:60" ht="27.75" customHeight="1">
      <c r="A446" s="45" t="str">
        <f t="shared" si="146"/>
        <v/>
      </c>
      <c r="B446" s="60"/>
      <c r="C446" s="61"/>
      <c r="D446" s="62"/>
      <c r="E446" s="63"/>
      <c r="F446" s="37"/>
      <c r="G446" s="36"/>
      <c r="H446" s="38"/>
      <c r="I446" s="38"/>
      <c r="J446" s="35"/>
      <c r="L446" s="39"/>
      <c r="M446" s="39"/>
      <c r="N446" s="62"/>
      <c r="O446" s="64"/>
      <c r="P446" s="64"/>
      <c r="Q446" s="65"/>
      <c r="R446" s="39"/>
      <c r="S446" s="46"/>
      <c r="T446" s="46"/>
      <c r="U446" s="39"/>
      <c r="V446" s="40"/>
      <c r="W446" s="40"/>
      <c r="X446" s="40"/>
      <c r="Y446" s="12" t="str">
        <f>IFERROR(VLOOKUP($F446,PRM!$G$3:$H$5,2,FALSE),"")</f>
        <v/>
      </c>
      <c r="Z446" s="12" t="str">
        <f>IFERROR(VLOOKUP($G446,PRM!$I$3:$J$5,2,FALSE),"")</f>
        <v/>
      </c>
      <c r="AA446" s="12" t="str">
        <f>IFERROR(VLOOKUP(#REF!,PRM!$K$3:$L$4,2,FALSE),"")</f>
        <v/>
      </c>
      <c r="AB446" s="12" t="str">
        <f>IFERROR(VLOOKUP($N446,PRM!$M$3:$N$50,2,FALSE),"")</f>
        <v/>
      </c>
      <c r="AC446" s="12" t="str">
        <f>IFERROR(VLOOKUP($Z$3&amp;$V446,PRM!$Q$3:$R$31,2,FALSE),"")</f>
        <v/>
      </c>
      <c r="AD446" s="12">
        <f>IFERROR(VLOOKUP($Z$3&amp;$W446,PRM!$X$3:$Y$50,2,FALSE),"")</f>
        <v>0</v>
      </c>
      <c r="AE446" s="12">
        <f>IFERROR(VLOOKUP($Z$3&amp;$X446,PRM!$AC$3:$AD$45,2,FALSE),"")</f>
        <v>0</v>
      </c>
      <c r="AF446" s="12" t="str">
        <f>IFERROR(VLOOKUP($Z$3&amp;$V446,PRM!$Q$3:$T$31,3,FALSE),"")</f>
        <v/>
      </c>
      <c r="AG446" s="12" t="str">
        <f>IFERROR(IF($AF446=0,0,MATCH($Z$3,PRM!$U$3:'PRM'!$U$50,0)),"")</f>
        <v/>
      </c>
      <c r="AH446" s="12" t="str">
        <f>IF($Z$3="","",(IF($AF446=0,0,COUNTIF(PRM!$U$3:'PRM'!$U$50,$Z$3))))</f>
        <v/>
      </c>
      <c r="AI446" s="12" t="str">
        <f>IFERROR(VLOOKUP($Z$3&amp;$V446,PRM!$Q$3:$T$31,4,FALSE),"")</f>
        <v/>
      </c>
      <c r="AJ446" s="12" t="str">
        <f>IFERROR(IF($AI446=0,0,MATCH($Z$3,PRM!$Z$3:'PRM'!$Z$95,0)),"")</f>
        <v/>
      </c>
      <c r="AK446" s="12" t="str">
        <f>IF($Z$3="","",IF($AI446=0,0,COUNTIF(PRM!$Z$3:'PRM'!$Z$95,$Z$3)))</f>
        <v/>
      </c>
      <c r="AL446" s="12">
        <f t="shared" si="147"/>
        <v>0</v>
      </c>
      <c r="AM446" s="12">
        <f t="shared" si="148"/>
        <v>0</v>
      </c>
      <c r="AN446" s="12">
        <f t="shared" si="149"/>
        <v>0</v>
      </c>
      <c r="AO446" s="12">
        <f t="shared" si="150"/>
        <v>0</v>
      </c>
      <c r="AP446" s="12">
        <f t="shared" si="138"/>
        <v>0</v>
      </c>
      <c r="AQ446" s="12">
        <f t="shared" si="139"/>
        <v>0</v>
      </c>
      <c r="AR446" s="12">
        <f t="shared" si="140"/>
        <v>0</v>
      </c>
      <c r="AS446" s="12">
        <f t="shared" si="141"/>
        <v>0</v>
      </c>
      <c r="AT446" s="12">
        <f t="shared" si="142"/>
        <v>0</v>
      </c>
      <c r="AU446" s="12" t="e">
        <f>IF(#REF!&lt;&gt;"",IF(AA446="",1,0),0)</f>
        <v>#REF!</v>
      </c>
      <c r="AV446" s="12">
        <f t="shared" si="143"/>
        <v>0</v>
      </c>
      <c r="AW446" s="12">
        <f t="shared" si="144"/>
        <v>0</v>
      </c>
      <c r="AX446" s="12">
        <f t="shared" si="145"/>
        <v>0</v>
      </c>
      <c r="AY446" s="12">
        <f t="shared" si="151"/>
        <v>0</v>
      </c>
      <c r="AZ446" s="12">
        <f t="shared" si="152"/>
        <v>0</v>
      </c>
      <c r="BA446" s="12">
        <f t="shared" si="153"/>
        <v>0</v>
      </c>
      <c r="BB446" s="12">
        <f t="shared" si="154"/>
        <v>0</v>
      </c>
      <c r="BC446" s="12">
        <f t="shared" si="155"/>
        <v>0</v>
      </c>
      <c r="BD446" s="12">
        <f t="shared" si="156"/>
        <v>0</v>
      </c>
      <c r="BE446" s="12">
        <f t="shared" si="157"/>
        <v>0</v>
      </c>
      <c r="BF446" s="12">
        <f t="shared" si="158"/>
        <v>0</v>
      </c>
      <c r="BG446" s="12">
        <f t="shared" si="159"/>
        <v>0</v>
      </c>
      <c r="BH446" s="12">
        <f t="shared" si="160"/>
        <v>0</v>
      </c>
    </row>
    <row r="447" spans="1:60" ht="27.75" customHeight="1">
      <c r="A447" s="45" t="str">
        <f t="shared" si="146"/>
        <v/>
      </c>
      <c r="B447" s="60"/>
      <c r="C447" s="61"/>
      <c r="D447" s="62"/>
      <c r="E447" s="63"/>
      <c r="F447" s="37"/>
      <c r="G447" s="36"/>
      <c r="H447" s="38"/>
      <c r="I447" s="38"/>
      <c r="J447" s="35"/>
      <c r="L447" s="39"/>
      <c r="M447" s="39"/>
      <c r="N447" s="62"/>
      <c r="O447" s="64"/>
      <c r="P447" s="64"/>
      <c r="Q447" s="65"/>
      <c r="R447" s="39"/>
      <c r="S447" s="46"/>
      <c r="T447" s="46"/>
      <c r="U447" s="39"/>
      <c r="V447" s="40"/>
      <c r="W447" s="40"/>
      <c r="X447" s="40"/>
      <c r="Y447" s="12" t="str">
        <f>IFERROR(VLOOKUP($F447,PRM!$G$3:$H$5,2,FALSE),"")</f>
        <v/>
      </c>
      <c r="Z447" s="12" t="str">
        <f>IFERROR(VLOOKUP($G447,PRM!$I$3:$J$5,2,FALSE),"")</f>
        <v/>
      </c>
      <c r="AA447" s="12" t="str">
        <f>IFERROR(VLOOKUP(#REF!,PRM!$K$3:$L$4,2,FALSE),"")</f>
        <v/>
      </c>
      <c r="AB447" s="12" t="str">
        <f>IFERROR(VLOOKUP($N447,PRM!$M$3:$N$50,2,FALSE),"")</f>
        <v/>
      </c>
      <c r="AC447" s="12" t="str">
        <f>IFERROR(VLOOKUP($Z$3&amp;$V447,PRM!$Q$3:$R$31,2,FALSE),"")</f>
        <v/>
      </c>
      <c r="AD447" s="12">
        <f>IFERROR(VLOOKUP($Z$3&amp;$W447,PRM!$X$3:$Y$50,2,FALSE),"")</f>
        <v>0</v>
      </c>
      <c r="AE447" s="12">
        <f>IFERROR(VLOOKUP($Z$3&amp;$X447,PRM!$AC$3:$AD$45,2,FALSE),"")</f>
        <v>0</v>
      </c>
      <c r="AF447" s="12" t="str">
        <f>IFERROR(VLOOKUP($Z$3&amp;$V447,PRM!$Q$3:$T$31,3,FALSE),"")</f>
        <v/>
      </c>
      <c r="AG447" s="12" t="str">
        <f>IFERROR(IF($AF447=0,0,MATCH($Z$3,PRM!$U$3:'PRM'!$U$50,0)),"")</f>
        <v/>
      </c>
      <c r="AH447" s="12" t="str">
        <f>IF($Z$3="","",(IF($AF447=0,0,COUNTIF(PRM!$U$3:'PRM'!$U$50,$Z$3))))</f>
        <v/>
      </c>
      <c r="AI447" s="12" t="str">
        <f>IFERROR(VLOOKUP($Z$3&amp;$V447,PRM!$Q$3:$T$31,4,FALSE),"")</f>
        <v/>
      </c>
      <c r="AJ447" s="12" t="str">
        <f>IFERROR(IF($AI447=0,0,MATCH($Z$3,PRM!$Z$3:'PRM'!$Z$95,0)),"")</f>
        <v/>
      </c>
      <c r="AK447" s="12" t="str">
        <f>IF($Z$3="","",IF($AI447=0,0,COUNTIF(PRM!$Z$3:'PRM'!$Z$95,$Z$3)))</f>
        <v/>
      </c>
      <c r="AL447" s="12">
        <f t="shared" si="147"/>
        <v>0</v>
      </c>
      <c r="AM447" s="12">
        <f t="shared" si="148"/>
        <v>0</v>
      </c>
      <c r="AN447" s="12">
        <f t="shared" si="149"/>
        <v>0</v>
      </c>
      <c r="AO447" s="12">
        <f t="shared" si="150"/>
        <v>0</v>
      </c>
      <c r="AP447" s="12">
        <f t="shared" si="138"/>
        <v>0</v>
      </c>
      <c r="AQ447" s="12">
        <f t="shared" si="139"/>
        <v>0</v>
      </c>
      <c r="AR447" s="12">
        <f t="shared" si="140"/>
        <v>0</v>
      </c>
      <c r="AS447" s="12">
        <f t="shared" si="141"/>
        <v>0</v>
      </c>
      <c r="AT447" s="12">
        <f t="shared" si="142"/>
        <v>0</v>
      </c>
      <c r="AU447" s="12" t="e">
        <f>IF(#REF!&lt;&gt;"",IF(AA447="",1,0),0)</f>
        <v>#REF!</v>
      </c>
      <c r="AV447" s="12">
        <f t="shared" si="143"/>
        <v>0</v>
      </c>
      <c r="AW447" s="12">
        <f t="shared" si="144"/>
        <v>0</v>
      </c>
      <c r="AX447" s="12">
        <f t="shared" si="145"/>
        <v>0</v>
      </c>
      <c r="AY447" s="12">
        <f t="shared" si="151"/>
        <v>0</v>
      </c>
      <c r="AZ447" s="12">
        <f t="shared" si="152"/>
        <v>0</v>
      </c>
      <c r="BA447" s="12">
        <f t="shared" si="153"/>
        <v>0</v>
      </c>
      <c r="BB447" s="12">
        <f t="shared" si="154"/>
        <v>0</v>
      </c>
      <c r="BC447" s="12">
        <f t="shared" si="155"/>
        <v>0</v>
      </c>
      <c r="BD447" s="12">
        <f t="shared" si="156"/>
        <v>0</v>
      </c>
      <c r="BE447" s="12">
        <f t="shared" si="157"/>
        <v>0</v>
      </c>
      <c r="BF447" s="12">
        <f t="shared" si="158"/>
        <v>0</v>
      </c>
      <c r="BG447" s="12">
        <f t="shared" si="159"/>
        <v>0</v>
      </c>
      <c r="BH447" s="12">
        <f t="shared" si="160"/>
        <v>0</v>
      </c>
    </row>
    <row r="448" spans="1:60" ht="27.75" customHeight="1">
      <c r="A448" s="45" t="str">
        <f t="shared" si="146"/>
        <v/>
      </c>
      <c r="B448" s="60"/>
      <c r="C448" s="61"/>
      <c r="D448" s="62"/>
      <c r="E448" s="63"/>
      <c r="F448" s="37"/>
      <c r="G448" s="36"/>
      <c r="H448" s="38"/>
      <c r="I448" s="38"/>
      <c r="J448" s="35"/>
      <c r="L448" s="39"/>
      <c r="M448" s="39"/>
      <c r="N448" s="62"/>
      <c r="O448" s="64"/>
      <c r="P448" s="64"/>
      <c r="Q448" s="65"/>
      <c r="R448" s="39"/>
      <c r="S448" s="46"/>
      <c r="T448" s="46"/>
      <c r="U448" s="39"/>
      <c r="V448" s="40"/>
      <c r="W448" s="40"/>
      <c r="X448" s="40"/>
      <c r="Y448" s="12" t="str">
        <f>IFERROR(VLOOKUP($F448,PRM!$G$3:$H$5,2,FALSE),"")</f>
        <v/>
      </c>
      <c r="Z448" s="12" t="str">
        <f>IFERROR(VLOOKUP($G448,PRM!$I$3:$J$5,2,FALSE),"")</f>
        <v/>
      </c>
      <c r="AA448" s="12" t="str">
        <f>IFERROR(VLOOKUP(#REF!,PRM!$K$3:$L$4,2,FALSE),"")</f>
        <v/>
      </c>
      <c r="AB448" s="12" t="str">
        <f>IFERROR(VLOOKUP($N448,PRM!$M$3:$N$50,2,FALSE),"")</f>
        <v/>
      </c>
      <c r="AC448" s="12" t="str">
        <f>IFERROR(VLOOKUP($Z$3&amp;$V448,PRM!$Q$3:$R$31,2,FALSE),"")</f>
        <v/>
      </c>
      <c r="AD448" s="12">
        <f>IFERROR(VLOOKUP($Z$3&amp;$W448,PRM!$X$3:$Y$50,2,FALSE),"")</f>
        <v>0</v>
      </c>
      <c r="AE448" s="12">
        <f>IFERROR(VLOOKUP($Z$3&amp;$X448,PRM!$AC$3:$AD$45,2,FALSE),"")</f>
        <v>0</v>
      </c>
      <c r="AF448" s="12" t="str">
        <f>IFERROR(VLOOKUP($Z$3&amp;$V448,PRM!$Q$3:$T$31,3,FALSE),"")</f>
        <v/>
      </c>
      <c r="AG448" s="12" t="str">
        <f>IFERROR(IF($AF448=0,0,MATCH($Z$3,PRM!$U$3:'PRM'!$U$50,0)),"")</f>
        <v/>
      </c>
      <c r="AH448" s="12" t="str">
        <f>IF($Z$3="","",(IF($AF448=0,0,COUNTIF(PRM!$U$3:'PRM'!$U$50,$Z$3))))</f>
        <v/>
      </c>
      <c r="AI448" s="12" t="str">
        <f>IFERROR(VLOOKUP($Z$3&amp;$V448,PRM!$Q$3:$T$31,4,FALSE),"")</f>
        <v/>
      </c>
      <c r="AJ448" s="12" t="str">
        <f>IFERROR(IF($AI448=0,0,MATCH($Z$3,PRM!$Z$3:'PRM'!$Z$95,0)),"")</f>
        <v/>
      </c>
      <c r="AK448" s="12" t="str">
        <f>IF($Z$3="","",IF($AI448=0,0,COUNTIF(PRM!$Z$3:'PRM'!$Z$95,$Z$3)))</f>
        <v/>
      </c>
      <c r="AL448" s="12">
        <f t="shared" si="147"/>
        <v>0</v>
      </c>
      <c r="AM448" s="12">
        <f t="shared" si="148"/>
        <v>0</v>
      </c>
      <c r="AN448" s="12">
        <f t="shared" si="149"/>
        <v>0</v>
      </c>
      <c r="AO448" s="12">
        <f t="shared" si="150"/>
        <v>0</v>
      </c>
      <c r="AP448" s="12">
        <f t="shared" si="138"/>
        <v>0</v>
      </c>
      <c r="AQ448" s="12">
        <f t="shared" si="139"/>
        <v>0</v>
      </c>
      <c r="AR448" s="12">
        <f t="shared" si="140"/>
        <v>0</v>
      </c>
      <c r="AS448" s="12">
        <f t="shared" si="141"/>
        <v>0</v>
      </c>
      <c r="AT448" s="12">
        <f t="shared" si="142"/>
        <v>0</v>
      </c>
      <c r="AU448" s="12" t="e">
        <f>IF(#REF!&lt;&gt;"",IF(AA448="",1,0),0)</f>
        <v>#REF!</v>
      </c>
      <c r="AV448" s="12">
        <f t="shared" si="143"/>
        <v>0</v>
      </c>
      <c r="AW448" s="12">
        <f t="shared" si="144"/>
        <v>0</v>
      </c>
      <c r="AX448" s="12">
        <f t="shared" si="145"/>
        <v>0</v>
      </c>
      <c r="AY448" s="12">
        <f t="shared" si="151"/>
        <v>0</v>
      </c>
      <c r="AZ448" s="12">
        <f t="shared" si="152"/>
        <v>0</v>
      </c>
      <c r="BA448" s="12">
        <f t="shared" si="153"/>
        <v>0</v>
      </c>
      <c r="BB448" s="12">
        <f t="shared" si="154"/>
        <v>0</v>
      </c>
      <c r="BC448" s="12">
        <f t="shared" si="155"/>
        <v>0</v>
      </c>
      <c r="BD448" s="12">
        <f t="shared" si="156"/>
        <v>0</v>
      </c>
      <c r="BE448" s="12">
        <f t="shared" si="157"/>
        <v>0</v>
      </c>
      <c r="BF448" s="12">
        <f t="shared" si="158"/>
        <v>0</v>
      </c>
      <c r="BG448" s="12">
        <f t="shared" si="159"/>
        <v>0</v>
      </c>
      <c r="BH448" s="12">
        <f t="shared" si="160"/>
        <v>0</v>
      </c>
    </row>
    <row r="449" spans="1:60" ht="27.75" customHeight="1">
      <c r="A449" s="45" t="str">
        <f t="shared" si="146"/>
        <v/>
      </c>
      <c r="B449" s="60"/>
      <c r="C449" s="61"/>
      <c r="D449" s="62"/>
      <c r="E449" s="63"/>
      <c r="F449" s="37"/>
      <c r="G449" s="36"/>
      <c r="H449" s="38"/>
      <c r="I449" s="38"/>
      <c r="J449" s="35"/>
      <c r="L449" s="39"/>
      <c r="M449" s="39"/>
      <c r="N449" s="62"/>
      <c r="O449" s="64"/>
      <c r="P449" s="64"/>
      <c r="Q449" s="65"/>
      <c r="R449" s="39"/>
      <c r="S449" s="46"/>
      <c r="T449" s="46"/>
      <c r="U449" s="39"/>
      <c r="V449" s="40"/>
      <c r="W449" s="40"/>
      <c r="X449" s="40"/>
      <c r="Y449" s="12" t="str">
        <f>IFERROR(VLOOKUP($F449,PRM!$G$3:$H$5,2,FALSE),"")</f>
        <v/>
      </c>
      <c r="Z449" s="12" t="str">
        <f>IFERROR(VLOOKUP($G449,PRM!$I$3:$J$5,2,FALSE),"")</f>
        <v/>
      </c>
      <c r="AA449" s="12" t="str">
        <f>IFERROR(VLOOKUP(#REF!,PRM!$K$3:$L$4,2,FALSE),"")</f>
        <v/>
      </c>
      <c r="AB449" s="12" t="str">
        <f>IFERROR(VLOOKUP($N449,PRM!$M$3:$N$50,2,FALSE),"")</f>
        <v/>
      </c>
      <c r="AC449" s="12" t="str">
        <f>IFERROR(VLOOKUP($Z$3&amp;$V449,PRM!$Q$3:$R$31,2,FALSE),"")</f>
        <v/>
      </c>
      <c r="AD449" s="12">
        <f>IFERROR(VLOOKUP($Z$3&amp;$W449,PRM!$X$3:$Y$50,2,FALSE),"")</f>
        <v>0</v>
      </c>
      <c r="AE449" s="12">
        <f>IFERROR(VLOOKUP($Z$3&amp;$X449,PRM!$AC$3:$AD$45,2,FALSE),"")</f>
        <v>0</v>
      </c>
      <c r="AF449" s="12" t="str">
        <f>IFERROR(VLOOKUP($Z$3&amp;$V449,PRM!$Q$3:$T$31,3,FALSE),"")</f>
        <v/>
      </c>
      <c r="AG449" s="12" t="str">
        <f>IFERROR(IF($AF449=0,0,MATCH($Z$3,PRM!$U$3:'PRM'!$U$50,0)),"")</f>
        <v/>
      </c>
      <c r="AH449" s="12" t="str">
        <f>IF($Z$3="","",(IF($AF449=0,0,COUNTIF(PRM!$U$3:'PRM'!$U$50,$Z$3))))</f>
        <v/>
      </c>
      <c r="AI449" s="12" t="str">
        <f>IFERROR(VLOOKUP($Z$3&amp;$V449,PRM!$Q$3:$T$31,4,FALSE),"")</f>
        <v/>
      </c>
      <c r="AJ449" s="12" t="str">
        <f>IFERROR(IF($AI449=0,0,MATCH($Z$3,PRM!$Z$3:'PRM'!$Z$95,0)),"")</f>
        <v/>
      </c>
      <c r="AK449" s="12" t="str">
        <f>IF($Z$3="","",IF($AI449=0,0,COUNTIF(PRM!$Z$3:'PRM'!$Z$95,$Z$3)))</f>
        <v/>
      </c>
      <c r="AL449" s="12">
        <f t="shared" si="147"/>
        <v>0</v>
      </c>
      <c r="AM449" s="12">
        <f t="shared" si="148"/>
        <v>0</v>
      </c>
      <c r="AN449" s="12">
        <f t="shared" si="149"/>
        <v>0</v>
      </c>
      <c r="AO449" s="12">
        <f t="shared" si="150"/>
        <v>0</v>
      </c>
      <c r="AP449" s="12">
        <f t="shared" si="138"/>
        <v>0</v>
      </c>
      <c r="AQ449" s="12">
        <f t="shared" si="139"/>
        <v>0</v>
      </c>
      <c r="AR449" s="12">
        <f t="shared" si="140"/>
        <v>0</v>
      </c>
      <c r="AS449" s="12">
        <f t="shared" si="141"/>
        <v>0</v>
      </c>
      <c r="AT449" s="12">
        <f t="shared" si="142"/>
        <v>0</v>
      </c>
      <c r="AU449" s="12" t="e">
        <f>IF(#REF!&lt;&gt;"",IF(AA449="",1,0),0)</f>
        <v>#REF!</v>
      </c>
      <c r="AV449" s="12">
        <f t="shared" si="143"/>
        <v>0</v>
      </c>
      <c r="AW449" s="12">
        <f t="shared" si="144"/>
        <v>0</v>
      </c>
      <c r="AX449" s="12">
        <f t="shared" si="145"/>
        <v>0</v>
      </c>
      <c r="AY449" s="12">
        <f t="shared" si="151"/>
        <v>0</v>
      </c>
      <c r="AZ449" s="12">
        <f t="shared" si="152"/>
        <v>0</v>
      </c>
      <c r="BA449" s="12">
        <f t="shared" si="153"/>
        <v>0</v>
      </c>
      <c r="BB449" s="12">
        <f t="shared" si="154"/>
        <v>0</v>
      </c>
      <c r="BC449" s="12">
        <f t="shared" si="155"/>
        <v>0</v>
      </c>
      <c r="BD449" s="12">
        <f t="shared" si="156"/>
        <v>0</v>
      </c>
      <c r="BE449" s="12">
        <f t="shared" si="157"/>
        <v>0</v>
      </c>
      <c r="BF449" s="12">
        <f t="shared" si="158"/>
        <v>0</v>
      </c>
      <c r="BG449" s="12">
        <f t="shared" si="159"/>
        <v>0</v>
      </c>
      <c r="BH449" s="12">
        <f t="shared" si="160"/>
        <v>0</v>
      </c>
    </row>
    <row r="450" spans="1:60" ht="27.75" customHeight="1">
      <c r="A450" s="45" t="str">
        <f t="shared" si="146"/>
        <v/>
      </c>
      <c r="B450" s="60"/>
      <c r="C450" s="61"/>
      <c r="D450" s="62"/>
      <c r="E450" s="63"/>
      <c r="F450" s="37"/>
      <c r="G450" s="36"/>
      <c r="H450" s="38"/>
      <c r="I450" s="38"/>
      <c r="J450" s="35"/>
      <c r="L450" s="39"/>
      <c r="M450" s="39"/>
      <c r="N450" s="62"/>
      <c r="O450" s="64"/>
      <c r="P450" s="64"/>
      <c r="Q450" s="65"/>
      <c r="R450" s="39"/>
      <c r="S450" s="46"/>
      <c r="T450" s="46"/>
      <c r="U450" s="39"/>
      <c r="V450" s="40"/>
      <c r="W450" s="40"/>
      <c r="X450" s="40"/>
      <c r="Y450" s="12" t="str">
        <f>IFERROR(VLOOKUP($F450,PRM!$G$3:$H$5,2,FALSE),"")</f>
        <v/>
      </c>
      <c r="Z450" s="12" t="str">
        <f>IFERROR(VLOOKUP($G450,PRM!$I$3:$J$5,2,FALSE),"")</f>
        <v/>
      </c>
      <c r="AA450" s="12" t="str">
        <f>IFERROR(VLOOKUP(#REF!,PRM!$K$3:$L$4,2,FALSE),"")</f>
        <v/>
      </c>
      <c r="AB450" s="12" t="str">
        <f>IFERROR(VLOOKUP($N450,PRM!$M$3:$N$50,2,FALSE),"")</f>
        <v/>
      </c>
      <c r="AC450" s="12" t="str">
        <f>IFERROR(VLOOKUP($Z$3&amp;$V450,PRM!$Q$3:$R$31,2,FALSE),"")</f>
        <v/>
      </c>
      <c r="AD450" s="12">
        <f>IFERROR(VLOOKUP($Z$3&amp;$W450,PRM!$X$3:$Y$50,2,FALSE),"")</f>
        <v>0</v>
      </c>
      <c r="AE450" s="12">
        <f>IFERROR(VLOOKUP($Z$3&amp;$X450,PRM!$AC$3:$AD$45,2,FALSE),"")</f>
        <v>0</v>
      </c>
      <c r="AF450" s="12" t="str">
        <f>IFERROR(VLOOKUP($Z$3&amp;$V450,PRM!$Q$3:$T$31,3,FALSE),"")</f>
        <v/>
      </c>
      <c r="AG450" s="12" t="str">
        <f>IFERROR(IF($AF450=0,0,MATCH($Z$3,PRM!$U$3:'PRM'!$U$50,0)),"")</f>
        <v/>
      </c>
      <c r="AH450" s="12" t="str">
        <f>IF($Z$3="","",(IF($AF450=0,0,COUNTIF(PRM!$U$3:'PRM'!$U$50,$Z$3))))</f>
        <v/>
      </c>
      <c r="AI450" s="12" t="str">
        <f>IFERROR(VLOOKUP($Z$3&amp;$V450,PRM!$Q$3:$T$31,4,FALSE),"")</f>
        <v/>
      </c>
      <c r="AJ450" s="12" t="str">
        <f>IFERROR(IF($AI450=0,0,MATCH($Z$3,PRM!$Z$3:'PRM'!$Z$95,0)),"")</f>
        <v/>
      </c>
      <c r="AK450" s="12" t="str">
        <f>IF($Z$3="","",IF($AI450=0,0,COUNTIF(PRM!$Z$3:'PRM'!$Z$95,$Z$3)))</f>
        <v/>
      </c>
      <c r="AL450" s="12">
        <f t="shared" si="147"/>
        <v>0</v>
      </c>
      <c r="AM450" s="12">
        <f t="shared" si="148"/>
        <v>0</v>
      </c>
      <c r="AN450" s="12">
        <f t="shared" si="149"/>
        <v>0</v>
      </c>
      <c r="AO450" s="12">
        <f t="shared" si="150"/>
        <v>0</v>
      </c>
      <c r="AP450" s="12">
        <f t="shared" si="138"/>
        <v>0</v>
      </c>
      <c r="AQ450" s="12">
        <f t="shared" si="139"/>
        <v>0</v>
      </c>
      <c r="AR450" s="12">
        <f t="shared" si="140"/>
        <v>0</v>
      </c>
      <c r="AS450" s="12">
        <f t="shared" si="141"/>
        <v>0</v>
      </c>
      <c r="AT450" s="12">
        <f t="shared" si="142"/>
        <v>0</v>
      </c>
      <c r="AU450" s="12" t="e">
        <f>IF(#REF!&lt;&gt;"",IF(AA450="",1,0),0)</f>
        <v>#REF!</v>
      </c>
      <c r="AV450" s="12">
        <f t="shared" si="143"/>
        <v>0</v>
      </c>
      <c r="AW450" s="12">
        <f t="shared" si="144"/>
        <v>0</v>
      </c>
      <c r="AX450" s="12">
        <f t="shared" si="145"/>
        <v>0</v>
      </c>
      <c r="AY450" s="12">
        <f t="shared" si="151"/>
        <v>0</v>
      </c>
      <c r="AZ450" s="12">
        <f t="shared" si="152"/>
        <v>0</v>
      </c>
      <c r="BA450" s="12">
        <f t="shared" si="153"/>
        <v>0</v>
      </c>
      <c r="BB450" s="12">
        <f t="shared" si="154"/>
        <v>0</v>
      </c>
      <c r="BC450" s="12">
        <f t="shared" si="155"/>
        <v>0</v>
      </c>
      <c r="BD450" s="12">
        <f t="shared" si="156"/>
        <v>0</v>
      </c>
      <c r="BE450" s="12">
        <f t="shared" si="157"/>
        <v>0</v>
      </c>
      <c r="BF450" s="12">
        <f t="shared" si="158"/>
        <v>0</v>
      </c>
      <c r="BG450" s="12">
        <f t="shared" si="159"/>
        <v>0</v>
      </c>
      <c r="BH450" s="12">
        <f t="shared" si="160"/>
        <v>0</v>
      </c>
    </row>
    <row r="451" spans="1:60" ht="27.75" customHeight="1">
      <c r="A451" s="45" t="str">
        <f t="shared" si="146"/>
        <v/>
      </c>
      <c r="B451" s="60"/>
      <c r="C451" s="61"/>
      <c r="D451" s="62"/>
      <c r="E451" s="63"/>
      <c r="F451" s="37"/>
      <c r="G451" s="36"/>
      <c r="H451" s="38"/>
      <c r="I451" s="38"/>
      <c r="J451" s="35"/>
      <c r="L451" s="39"/>
      <c r="M451" s="39"/>
      <c r="N451" s="62"/>
      <c r="O451" s="64"/>
      <c r="P451" s="64"/>
      <c r="Q451" s="65"/>
      <c r="R451" s="39"/>
      <c r="S451" s="46"/>
      <c r="T451" s="46"/>
      <c r="U451" s="39"/>
      <c r="V451" s="40"/>
      <c r="W451" s="40"/>
      <c r="X451" s="40"/>
      <c r="Y451" s="12" t="str">
        <f>IFERROR(VLOOKUP($F451,PRM!$G$3:$H$5,2,FALSE),"")</f>
        <v/>
      </c>
      <c r="Z451" s="12" t="str">
        <f>IFERROR(VLOOKUP($G451,PRM!$I$3:$J$5,2,FALSE),"")</f>
        <v/>
      </c>
      <c r="AA451" s="12" t="str">
        <f>IFERROR(VLOOKUP(#REF!,PRM!$K$3:$L$4,2,FALSE),"")</f>
        <v/>
      </c>
      <c r="AB451" s="12" t="str">
        <f>IFERROR(VLOOKUP($N451,PRM!$M$3:$N$50,2,FALSE),"")</f>
        <v/>
      </c>
      <c r="AC451" s="12" t="str">
        <f>IFERROR(VLOOKUP($Z$3&amp;$V451,PRM!$Q$3:$R$31,2,FALSE),"")</f>
        <v/>
      </c>
      <c r="AD451" s="12">
        <f>IFERROR(VLOOKUP($Z$3&amp;$W451,PRM!$X$3:$Y$50,2,FALSE),"")</f>
        <v>0</v>
      </c>
      <c r="AE451" s="12">
        <f>IFERROR(VLOOKUP($Z$3&amp;$X451,PRM!$AC$3:$AD$45,2,FALSE),"")</f>
        <v>0</v>
      </c>
      <c r="AF451" s="12" t="str">
        <f>IFERROR(VLOOKUP($Z$3&amp;$V451,PRM!$Q$3:$T$31,3,FALSE),"")</f>
        <v/>
      </c>
      <c r="AG451" s="12" t="str">
        <f>IFERROR(IF($AF451=0,0,MATCH($Z$3,PRM!$U$3:'PRM'!$U$50,0)),"")</f>
        <v/>
      </c>
      <c r="AH451" s="12" t="str">
        <f>IF($Z$3="","",(IF($AF451=0,0,COUNTIF(PRM!$U$3:'PRM'!$U$50,$Z$3))))</f>
        <v/>
      </c>
      <c r="AI451" s="12" t="str">
        <f>IFERROR(VLOOKUP($Z$3&amp;$V451,PRM!$Q$3:$T$31,4,FALSE),"")</f>
        <v/>
      </c>
      <c r="AJ451" s="12" t="str">
        <f>IFERROR(IF($AI451=0,0,MATCH($Z$3,PRM!$Z$3:'PRM'!$Z$95,0)),"")</f>
        <v/>
      </c>
      <c r="AK451" s="12" t="str">
        <f>IF($Z$3="","",IF($AI451=0,0,COUNTIF(PRM!$Z$3:'PRM'!$Z$95,$Z$3)))</f>
        <v/>
      </c>
      <c r="AL451" s="12">
        <f t="shared" si="147"/>
        <v>0</v>
      </c>
      <c r="AM451" s="12">
        <f t="shared" si="148"/>
        <v>0</v>
      </c>
      <c r="AN451" s="12">
        <f t="shared" si="149"/>
        <v>0</v>
      </c>
      <c r="AO451" s="12">
        <f t="shared" si="150"/>
        <v>0</v>
      </c>
      <c r="AP451" s="12">
        <f t="shared" si="138"/>
        <v>0</v>
      </c>
      <c r="AQ451" s="12">
        <f t="shared" si="139"/>
        <v>0</v>
      </c>
      <c r="AR451" s="12">
        <f t="shared" si="140"/>
        <v>0</v>
      </c>
      <c r="AS451" s="12">
        <f t="shared" si="141"/>
        <v>0</v>
      </c>
      <c r="AT451" s="12">
        <f t="shared" si="142"/>
        <v>0</v>
      </c>
      <c r="AU451" s="12" t="e">
        <f>IF(#REF!&lt;&gt;"",IF(AA451="",1,0),0)</f>
        <v>#REF!</v>
      </c>
      <c r="AV451" s="12">
        <f t="shared" si="143"/>
        <v>0</v>
      </c>
      <c r="AW451" s="12">
        <f t="shared" si="144"/>
        <v>0</v>
      </c>
      <c r="AX451" s="12">
        <f t="shared" si="145"/>
        <v>0</v>
      </c>
      <c r="AY451" s="12">
        <f t="shared" si="151"/>
        <v>0</v>
      </c>
      <c r="AZ451" s="12">
        <f t="shared" si="152"/>
        <v>0</v>
      </c>
      <c r="BA451" s="12">
        <f t="shared" si="153"/>
        <v>0</v>
      </c>
      <c r="BB451" s="12">
        <f t="shared" si="154"/>
        <v>0</v>
      </c>
      <c r="BC451" s="12">
        <f t="shared" si="155"/>
        <v>0</v>
      </c>
      <c r="BD451" s="12">
        <f t="shared" si="156"/>
        <v>0</v>
      </c>
      <c r="BE451" s="12">
        <f t="shared" si="157"/>
        <v>0</v>
      </c>
      <c r="BF451" s="12">
        <f t="shared" si="158"/>
        <v>0</v>
      </c>
      <c r="BG451" s="12">
        <f t="shared" si="159"/>
        <v>0</v>
      </c>
      <c r="BH451" s="12">
        <f t="shared" si="160"/>
        <v>0</v>
      </c>
    </row>
    <row r="452" spans="1:60" ht="27.75" customHeight="1">
      <c r="A452" s="45" t="str">
        <f t="shared" si="146"/>
        <v/>
      </c>
      <c r="B452" s="60"/>
      <c r="C452" s="61"/>
      <c r="D452" s="62"/>
      <c r="E452" s="63"/>
      <c r="F452" s="37"/>
      <c r="G452" s="36"/>
      <c r="H452" s="38"/>
      <c r="I452" s="38"/>
      <c r="J452" s="35"/>
      <c r="L452" s="39"/>
      <c r="M452" s="39"/>
      <c r="N452" s="62"/>
      <c r="O452" s="64"/>
      <c r="P452" s="64"/>
      <c r="Q452" s="65"/>
      <c r="R452" s="39"/>
      <c r="S452" s="46"/>
      <c r="T452" s="46"/>
      <c r="U452" s="39"/>
      <c r="V452" s="40"/>
      <c r="W452" s="40"/>
      <c r="X452" s="40"/>
      <c r="Y452" s="12" t="str">
        <f>IFERROR(VLOOKUP($F452,PRM!$G$3:$H$5,2,FALSE),"")</f>
        <v/>
      </c>
      <c r="Z452" s="12" t="str">
        <f>IFERROR(VLOOKUP($G452,PRM!$I$3:$J$5,2,FALSE),"")</f>
        <v/>
      </c>
      <c r="AA452" s="12" t="str">
        <f>IFERROR(VLOOKUP(#REF!,PRM!$K$3:$L$4,2,FALSE),"")</f>
        <v/>
      </c>
      <c r="AB452" s="12" t="str">
        <f>IFERROR(VLOOKUP($N452,PRM!$M$3:$N$50,2,FALSE),"")</f>
        <v/>
      </c>
      <c r="AC452" s="12" t="str">
        <f>IFERROR(VLOOKUP($Z$3&amp;$V452,PRM!$Q$3:$R$31,2,FALSE),"")</f>
        <v/>
      </c>
      <c r="AD452" s="12">
        <f>IFERROR(VLOOKUP($Z$3&amp;$W452,PRM!$X$3:$Y$50,2,FALSE),"")</f>
        <v>0</v>
      </c>
      <c r="AE452" s="12">
        <f>IFERROR(VLOOKUP($Z$3&amp;$X452,PRM!$AC$3:$AD$45,2,FALSE),"")</f>
        <v>0</v>
      </c>
      <c r="AF452" s="12" t="str">
        <f>IFERROR(VLOOKUP($Z$3&amp;$V452,PRM!$Q$3:$T$31,3,FALSE),"")</f>
        <v/>
      </c>
      <c r="AG452" s="12" t="str">
        <f>IFERROR(IF($AF452=0,0,MATCH($Z$3,PRM!$U$3:'PRM'!$U$50,0)),"")</f>
        <v/>
      </c>
      <c r="AH452" s="12" t="str">
        <f>IF($Z$3="","",(IF($AF452=0,0,COUNTIF(PRM!$U$3:'PRM'!$U$50,$Z$3))))</f>
        <v/>
      </c>
      <c r="AI452" s="12" t="str">
        <f>IFERROR(VLOOKUP($Z$3&amp;$V452,PRM!$Q$3:$T$31,4,FALSE),"")</f>
        <v/>
      </c>
      <c r="AJ452" s="12" t="str">
        <f>IFERROR(IF($AI452=0,0,MATCH($Z$3,PRM!$Z$3:'PRM'!$Z$95,0)),"")</f>
        <v/>
      </c>
      <c r="AK452" s="12" t="str">
        <f>IF($Z$3="","",IF($AI452=0,0,COUNTIF(PRM!$Z$3:'PRM'!$Z$95,$Z$3)))</f>
        <v/>
      </c>
      <c r="AL452" s="12">
        <f t="shared" si="147"/>
        <v>0</v>
      </c>
      <c r="AM452" s="12">
        <f t="shared" si="148"/>
        <v>0</v>
      </c>
      <c r="AN452" s="12">
        <f t="shared" si="149"/>
        <v>0</v>
      </c>
      <c r="AO452" s="12">
        <f t="shared" si="150"/>
        <v>0</v>
      </c>
      <c r="AP452" s="12">
        <f t="shared" si="138"/>
        <v>0</v>
      </c>
      <c r="AQ452" s="12">
        <f t="shared" si="139"/>
        <v>0</v>
      </c>
      <c r="AR452" s="12">
        <f t="shared" si="140"/>
        <v>0</v>
      </c>
      <c r="AS452" s="12">
        <f t="shared" si="141"/>
        <v>0</v>
      </c>
      <c r="AT452" s="12">
        <f t="shared" si="142"/>
        <v>0</v>
      </c>
      <c r="AU452" s="12" t="e">
        <f>IF(#REF!&lt;&gt;"",IF(AA452="",1,0),0)</f>
        <v>#REF!</v>
      </c>
      <c r="AV452" s="12">
        <f t="shared" si="143"/>
        <v>0</v>
      </c>
      <c r="AW452" s="12">
        <f t="shared" si="144"/>
        <v>0</v>
      </c>
      <c r="AX452" s="12">
        <f t="shared" si="145"/>
        <v>0</v>
      </c>
      <c r="AY452" s="12">
        <f t="shared" si="151"/>
        <v>0</v>
      </c>
      <c r="AZ452" s="12">
        <f t="shared" si="152"/>
        <v>0</v>
      </c>
      <c r="BA452" s="12">
        <f t="shared" si="153"/>
        <v>0</v>
      </c>
      <c r="BB452" s="12">
        <f t="shared" si="154"/>
        <v>0</v>
      </c>
      <c r="BC452" s="12">
        <f t="shared" si="155"/>
        <v>0</v>
      </c>
      <c r="BD452" s="12">
        <f t="shared" si="156"/>
        <v>0</v>
      </c>
      <c r="BE452" s="12">
        <f t="shared" si="157"/>
        <v>0</v>
      </c>
      <c r="BF452" s="12">
        <f t="shared" si="158"/>
        <v>0</v>
      </c>
      <c r="BG452" s="12">
        <f t="shared" si="159"/>
        <v>0</v>
      </c>
      <c r="BH452" s="12">
        <f t="shared" si="160"/>
        <v>0</v>
      </c>
    </row>
    <row r="453" spans="1:60" ht="27.75" customHeight="1">
      <c r="A453" s="45" t="str">
        <f t="shared" si="146"/>
        <v/>
      </c>
      <c r="B453" s="60"/>
      <c r="C453" s="61"/>
      <c r="D453" s="62"/>
      <c r="E453" s="63"/>
      <c r="F453" s="37"/>
      <c r="G453" s="36"/>
      <c r="H453" s="38"/>
      <c r="I453" s="38"/>
      <c r="J453" s="35"/>
      <c r="L453" s="39"/>
      <c r="M453" s="39"/>
      <c r="N453" s="62"/>
      <c r="O453" s="64"/>
      <c r="P453" s="64"/>
      <c r="Q453" s="65"/>
      <c r="R453" s="39"/>
      <c r="S453" s="46"/>
      <c r="T453" s="46"/>
      <c r="U453" s="39"/>
      <c r="V453" s="40"/>
      <c r="W453" s="40"/>
      <c r="X453" s="40"/>
      <c r="Y453" s="12" t="str">
        <f>IFERROR(VLOOKUP($F453,PRM!$G$3:$H$5,2,FALSE),"")</f>
        <v/>
      </c>
      <c r="Z453" s="12" t="str">
        <f>IFERROR(VLOOKUP($G453,PRM!$I$3:$J$5,2,FALSE),"")</f>
        <v/>
      </c>
      <c r="AA453" s="12" t="str">
        <f>IFERROR(VLOOKUP(#REF!,PRM!$K$3:$L$4,2,FALSE),"")</f>
        <v/>
      </c>
      <c r="AB453" s="12" t="str">
        <f>IFERROR(VLOOKUP($N453,PRM!$M$3:$N$50,2,FALSE),"")</f>
        <v/>
      </c>
      <c r="AC453" s="12" t="str">
        <f>IFERROR(VLOOKUP($Z$3&amp;$V453,PRM!$Q$3:$R$31,2,FALSE),"")</f>
        <v/>
      </c>
      <c r="AD453" s="12">
        <f>IFERROR(VLOOKUP($Z$3&amp;$W453,PRM!$X$3:$Y$50,2,FALSE),"")</f>
        <v>0</v>
      </c>
      <c r="AE453" s="12">
        <f>IFERROR(VLOOKUP($Z$3&amp;$X453,PRM!$AC$3:$AD$45,2,FALSE),"")</f>
        <v>0</v>
      </c>
      <c r="AF453" s="12" t="str">
        <f>IFERROR(VLOOKUP($Z$3&amp;$V453,PRM!$Q$3:$T$31,3,FALSE),"")</f>
        <v/>
      </c>
      <c r="AG453" s="12" t="str">
        <f>IFERROR(IF($AF453=0,0,MATCH($Z$3,PRM!$U$3:'PRM'!$U$50,0)),"")</f>
        <v/>
      </c>
      <c r="AH453" s="12" t="str">
        <f>IF($Z$3="","",(IF($AF453=0,0,COUNTIF(PRM!$U$3:'PRM'!$U$50,$Z$3))))</f>
        <v/>
      </c>
      <c r="AI453" s="12" t="str">
        <f>IFERROR(VLOOKUP($Z$3&amp;$V453,PRM!$Q$3:$T$31,4,FALSE),"")</f>
        <v/>
      </c>
      <c r="AJ453" s="12" t="str">
        <f>IFERROR(IF($AI453=0,0,MATCH($Z$3,PRM!$Z$3:'PRM'!$Z$95,0)),"")</f>
        <v/>
      </c>
      <c r="AK453" s="12" t="str">
        <f>IF($Z$3="","",IF($AI453=0,0,COUNTIF(PRM!$Z$3:'PRM'!$Z$95,$Z$3)))</f>
        <v/>
      </c>
      <c r="AL453" s="12">
        <f t="shared" si="147"/>
        <v>0</v>
      </c>
      <c r="AM453" s="12">
        <f t="shared" si="148"/>
        <v>0</v>
      </c>
      <c r="AN453" s="12">
        <f t="shared" si="149"/>
        <v>0</v>
      </c>
      <c r="AO453" s="12">
        <f t="shared" si="150"/>
        <v>0</v>
      </c>
      <c r="AP453" s="12">
        <f t="shared" si="138"/>
        <v>0</v>
      </c>
      <c r="AQ453" s="12">
        <f t="shared" si="139"/>
        <v>0</v>
      </c>
      <c r="AR453" s="12">
        <f t="shared" si="140"/>
        <v>0</v>
      </c>
      <c r="AS453" s="12">
        <f t="shared" si="141"/>
        <v>0</v>
      </c>
      <c r="AT453" s="12">
        <f t="shared" si="142"/>
        <v>0</v>
      </c>
      <c r="AU453" s="12" t="e">
        <f>IF(#REF!&lt;&gt;"",IF(AA453="",1,0),0)</f>
        <v>#REF!</v>
      </c>
      <c r="AV453" s="12">
        <f t="shared" si="143"/>
        <v>0</v>
      </c>
      <c r="AW453" s="12">
        <f t="shared" si="144"/>
        <v>0</v>
      </c>
      <c r="AX453" s="12">
        <f t="shared" si="145"/>
        <v>0</v>
      </c>
      <c r="AY453" s="12">
        <f t="shared" si="151"/>
        <v>0</v>
      </c>
      <c r="AZ453" s="12">
        <f t="shared" si="152"/>
        <v>0</v>
      </c>
      <c r="BA453" s="12">
        <f t="shared" si="153"/>
        <v>0</v>
      </c>
      <c r="BB453" s="12">
        <f t="shared" si="154"/>
        <v>0</v>
      </c>
      <c r="BC453" s="12">
        <f t="shared" si="155"/>
        <v>0</v>
      </c>
      <c r="BD453" s="12">
        <f t="shared" si="156"/>
        <v>0</v>
      </c>
      <c r="BE453" s="12">
        <f t="shared" si="157"/>
        <v>0</v>
      </c>
      <c r="BF453" s="12">
        <f t="shared" si="158"/>
        <v>0</v>
      </c>
      <c r="BG453" s="12">
        <f t="shared" si="159"/>
        <v>0</v>
      </c>
      <c r="BH453" s="12">
        <f t="shared" si="160"/>
        <v>0</v>
      </c>
    </row>
    <row r="454" spans="1:60" ht="27.75" customHeight="1">
      <c r="A454" s="45" t="str">
        <f t="shared" si="146"/>
        <v/>
      </c>
      <c r="B454" s="60"/>
      <c r="C454" s="61"/>
      <c r="D454" s="62"/>
      <c r="E454" s="63"/>
      <c r="F454" s="37"/>
      <c r="G454" s="36"/>
      <c r="H454" s="38"/>
      <c r="I454" s="38"/>
      <c r="J454" s="35"/>
      <c r="L454" s="39"/>
      <c r="M454" s="39"/>
      <c r="N454" s="62"/>
      <c r="O454" s="64"/>
      <c r="P454" s="64"/>
      <c r="Q454" s="65"/>
      <c r="R454" s="39"/>
      <c r="S454" s="46"/>
      <c r="T454" s="46"/>
      <c r="U454" s="39"/>
      <c r="V454" s="40"/>
      <c r="W454" s="40"/>
      <c r="X454" s="40"/>
      <c r="Y454" s="12" t="str">
        <f>IFERROR(VLOOKUP($F454,PRM!$G$3:$H$5,2,FALSE),"")</f>
        <v/>
      </c>
      <c r="Z454" s="12" t="str">
        <f>IFERROR(VLOOKUP($G454,PRM!$I$3:$J$5,2,FALSE),"")</f>
        <v/>
      </c>
      <c r="AA454" s="12" t="str">
        <f>IFERROR(VLOOKUP(#REF!,PRM!$K$3:$L$4,2,FALSE),"")</f>
        <v/>
      </c>
      <c r="AB454" s="12" t="str">
        <f>IFERROR(VLOOKUP($N454,PRM!$M$3:$N$50,2,FALSE),"")</f>
        <v/>
      </c>
      <c r="AC454" s="12" t="str">
        <f>IFERROR(VLOOKUP($Z$3&amp;$V454,PRM!$Q$3:$R$31,2,FALSE),"")</f>
        <v/>
      </c>
      <c r="AD454" s="12">
        <f>IFERROR(VLOOKUP($Z$3&amp;$W454,PRM!$X$3:$Y$50,2,FALSE),"")</f>
        <v>0</v>
      </c>
      <c r="AE454" s="12">
        <f>IFERROR(VLOOKUP($Z$3&amp;$X454,PRM!$AC$3:$AD$45,2,FALSE),"")</f>
        <v>0</v>
      </c>
      <c r="AF454" s="12" t="str">
        <f>IFERROR(VLOOKUP($Z$3&amp;$V454,PRM!$Q$3:$T$31,3,FALSE),"")</f>
        <v/>
      </c>
      <c r="AG454" s="12" t="str">
        <f>IFERROR(IF($AF454=0,0,MATCH($Z$3,PRM!$U$3:'PRM'!$U$50,0)),"")</f>
        <v/>
      </c>
      <c r="AH454" s="12" t="str">
        <f>IF($Z$3="","",(IF($AF454=0,0,COUNTIF(PRM!$U$3:'PRM'!$U$50,$Z$3))))</f>
        <v/>
      </c>
      <c r="AI454" s="12" t="str">
        <f>IFERROR(VLOOKUP($Z$3&amp;$V454,PRM!$Q$3:$T$31,4,FALSE),"")</f>
        <v/>
      </c>
      <c r="AJ454" s="12" t="str">
        <f>IFERROR(IF($AI454=0,0,MATCH($Z$3,PRM!$Z$3:'PRM'!$Z$95,0)),"")</f>
        <v/>
      </c>
      <c r="AK454" s="12" t="str">
        <f>IF($Z$3="","",IF($AI454=0,0,COUNTIF(PRM!$Z$3:'PRM'!$Z$95,$Z$3)))</f>
        <v/>
      </c>
      <c r="AL454" s="12">
        <f t="shared" si="147"/>
        <v>0</v>
      </c>
      <c r="AM454" s="12">
        <f t="shared" si="148"/>
        <v>0</v>
      </c>
      <c r="AN454" s="12">
        <f t="shared" si="149"/>
        <v>0</v>
      </c>
      <c r="AO454" s="12">
        <f t="shared" si="150"/>
        <v>0</v>
      </c>
      <c r="AP454" s="12">
        <f t="shared" si="138"/>
        <v>0</v>
      </c>
      <c r="AQ454" s="12">
        <f t="shared" si="139"/>
        <v>0</v>
      </c>
      <c r="AR454" s="12">
        <f t="shared" si="140"/>
        <v>0</v>
      </c>
      <c r="AS454" s="12">
        <f t="shared" si="141"/>
        <v>0</v>
      </c>
      <c r="AT454" s="12">
        <f t="shared" si="142"/>
        <v>0</v>
      </c>
      <c r="AU454" s="12" t="e">
        <f>IF(#REF!&lt;&gt;"",IF(AA454="",1,0),0)</f>
        <v>#REF!</v>
      </c>
      <c r="AV454" s="12">
        <f t="shared" si="143"/>
        <v>0</v>
      </c>
      <c r="AW454" s="12">
        <f t="shared" si="144"/>
        <v>0</v>
      </c>
      <c r="AX454" s="12">
        <f t="shared" si="145"/>
        <v>0</v>
      </c>
      <c r="AY454" s="12">
        <f t="shared" si="151"/>
        <v>0</v>
      </c>
      <c r="AZ454" s="12">
        <f t="shared" si="152"/>
        <v>0</v>
      </c>
      <c r="BA454" s="12">
        <f t="shared" si="153"/>
        <v>0</v>
      </c>
      <c r="BB454" s="12">
        <f t="shared" si="154"/>
        <v>0</v>
      </c>
      <c r="BC454" s="12">
        <f t="shared" si="155"/>
        <v>0</v>
      </c>
      <c r="BD454" s="12">
        <f t="shared" si="156"/>
        <v>0</v>
      </c>
      <c r="BE454" s="12">
        <f t="shared" si="157"/>
        <v>0</v>
      </c>
      <c r="BF454" s="12">
        <f t="shared" si="158"/>
        <v>0</v>
      </c>
      <c r="BG454" s="12">
        <f t="shared" si="159"/>
        <v>0</v>
      </c>
      <c r="BH454" s="12">
        <f t="shared" si="160"/>
        <v>0</v>
      </c>
    </row>
    <row r="455" spans="1:60" ht="27.75" customHeight="1">
      <c r="A455" s="45" t="str">
        <f t="shared" si="146"/>
        <v/>
      </c>
      <c r="B455" s="60"/>
      <c r="C455" s="61"/>
      <c r="D455" s="62"/>
      <c r="E455" s="63"/>
      <c r="F455" s="37"/>
      <c r="G455" s="36"/>
      <c r="H455" s="38"/>
      <c r="I455" s="38"/>
      <c r="J455" s="35"/>
      <c r="L455" s="39"/>
      <c r="M455" s="39"/>
      <c r="N455" s="62"/>
      <c r="O455" s="64"/>
      <c r="P455" s="64"/>
      <c r="Q455" s="65"/>
      <c r="R455" s="39"/>
      <c r="S455" s="46"/>
      <c r="T455" s="46"/>
      <c r="U455" s="39"/>
      <c r="V455" s="40"/>
      <c r="W455" s="40"/>
      <c r="X455" s="40"/>
      <c r="Y455" s="12" t="str">
        <f>IFERROR(VLOOKUP($F455,PRM!$G$3:$H$5,2,FALSE),"")</f>
        <v/>
      </c>
      <c r="Z455" s="12" t="str">
        <f>IFERROR(VLOOKUP($G455,PRM!$I$3:$J$5,2,FALSE),"")</f>
        <v/>
      </c>
      <c r="AA455" s="12" t="str">
        <f>IFERROR(VLOOKUP(#REF!,PRM!$K$3:$L$4,2,FALSE),"")</f>
        <v/>
      </c>
      <c r="AB455" s="12" t="str">
        <f>IFERROR(VLOOKUP($N455,PRM!$M$3:$N$50,2,FALSE),"")</f>
        <v/>
      </c>
      <c r="AC455" s="12" t="str">
        <f>IFERROR(VLOOKUP($Z$3&amp;$V455,PRM!$Q$3:$R$31,2,FALSE),"")</f>
        <v/>
      </c>
      <c r="AD455" s="12">
        <f>IFERROR(VLOOKUP($Z$3&amp;$W455,PRM!$X$3:$Y$50,2,FALSE),"")</f>
        <v>0</v>
      </c>
      <c r="AE455" s="12">
        <f>IFERROR(VLOOKUP($Z$3&amp;$X455,PRM!$AC$3:$AD$45,2,FALSE),"")</f>
        <v>0</v>
      </c>
      <c r="AF455" s="12" t="str">
        <f>IFERROR(VLOOKUP($Z$3&amp;$V455,PRM!$Q$3:$T$31,3,FALSE),"")</f>
        <v/>
      </c>
      <c r="AG455" s="12" t="str">
        <f>IFERROR(IF($AF455=0,0,MATCH($Z$3,PRM!$U$3:'PRM'!$U$50,0)),"")</f>
        <v/>
      </c>
      <c r="AH455" s="12" t="str">
        <f>IF($Z$3="","",(IF($AF455=0,0,COUNTIF(PRM!$U$3:'PRM'!$U$50,$Z$3))))</f>
        <v/>
      </c>
      <c r="AI455" s="12" t="str">
        <f>IFERROR(VLOOKUP($Z$3&amp;$V455,PRM!$Q$3:$T$31,4,FALSE),"")</f>
        <v/>
      </c>
      <c r="AJ455" s="12" t="str">
        <f>IFERROR(IF($AI455=0,0,MATCH($Z$3,PRM!$Z$3:'PRM'!$Z$95,0)),"")</f>
        <v/>
      </c>
      <c r="AK455" s="12" t="str">
        <f>IF($Z$3="","",IF($AI455=0,0,COUNTIF(PRM!$Z$3:'PRM'!$Z$95,$Z$3)))</f>
        <v/>
      </c>
      <c r="AL455" s="12">
        <f t="shared" si="147"/>
        <v>0</v>
      </c>
      <c r="AM455" s="12">
        <f t="shared" si="148"/>
        <v>0</v>
      </c>
      <c r="AN455" s="12">
        <f t="shared" si="149"/>
        <v>0</v>
      </c>
      <c r="AO455" s="12">
        <f t="shared" si="150"/>
        <v>0</v>
      </c>
      <c r="AP455" s="12">
        <f t="shared" si="138"/>
        <v>0</v>
      </c>
      <c r="AQ455" s="12">
        <f t="shared" si="139"/>
        <v>0</v>
      </c>
      <c r="AR455" s="12">
        <f t="shared" si="140"/>
        <v>0</v>
      </c>
      <c r="AS455" s="12">
        <f t="shared" si="141"/>
        <v>0</v>
      </c>
      <c r="AT455" s="12">
        <f t="shared" si="142"/>
        <v>0</v>
      </c>
      <c r="AU455" s="12" t="e">
        <f>IF(#REF!&lt;&gt;"",IF(AA455="",1,0),0)</f>
        <v>#REF!</v>
      </c>
      <c r="AV455" s="12">
        <f t="shared" si="143"/>
        <v>0</v>
      </c>
      <c r="AW455" s="12">
        <f t="shared" si="144"/>
        <v>0</v>
      </c>
      <c r="AX455" s="12">
        <f t="shared" si="145"/>
        <v>0</v>
      </c>
      <c r="AY455" s="12">
        <f t="shared" si="151"/>
        <v>0</v>
      </c>
      <c r="AZ455" s="12">
        <f t="shared" si="152"/>
        <v>0</v>
      </c>
      <c r="BA455" s="12">
        <f t="shared" si="153"/>
        <v>0</v>
      </c>
      <c r="BB455" s="12">
        <f t="shared" si="154"/>
        <v>0</v>
      </c>
      <c r="BC455" s="12">
        <f t="shared" si="155"/>
        <v>0</v>
      </c>
      <c r="BD455" s="12">
        <f t="shared" si="156"/>
        <v>0</v>
      </c>
      <c r="BE455" s="12">
        <f t="shared" si="157"/>
        <v>0</v>
      </c>
      <c r="BF455" s="12">
        <f t="shared" si="158"/>
        <v>0</v>
      </c>
      <c r="BG455" s="12">
        <f t="shared" si="159"/>
        <v>0</v>
      </c>
      <c r="BH455" s="12">
        <f t="shared" si="160"/>
        <v>0</v>
      </c>
    </row>
    <row r="456" spans="1:60" ht="27.75" customHeight="1">
      <c r="A456" s="45" t="str">
        <f t="shared" si="146"/>
        <v/>
      </c>
      <c r="B456" s="60"/>
      <c r="C456" s="61"/>
      <c r="D456" s="62"/>
      <c r="E456" s="63"/>
      <c r="F456" s="37"/>
      <c r="G456" s="36"/>
      <c r="H456" s="38"/>
      <c r="I456" s="38"/>
      <c r="J456" s="35"/>
      <c r="L456" s="39"/>
      <c r="M456" s="39"/>
      <c r="N456" s="62"/>
      <c r="O456" s="64"/>
      <c r="P456" s="64"/>
      <c r="Q456" s="65"/>
      <c r="R456" s="39"/>
      <c r="S456" s="46"/>
      <c r="T456" s="46"/>
      <c r="U456" s="39"/>
      <c r="V456" s="40"/>
      <c r="W456" s="40"/>
      <c r="X456" s="40"/>
      <c r="Y456" s="12" t="str">
        <f>IFERROR(VLOOKUP($F456,PRM!$G$3:$H$5,2,FALSE),"")</f>
        <v/>
      </c>
      <c r="Z456" s="12" t="str">
        <f>IFERROR(VLOOKUP($G456,PRM!$I$3:$J$5,2,FALSE),"")</f>
        <v/>
      </c>
      <c r="AA456" s="12" t="str">
        <f>IFERROR(VLOOKUP(#REF!,PRM!$K$3:$L$4,2,FALSE),"")</f>
        <v/>
      </c>
      <c r="AB456" s="12" t="str">
        <f>IFERROR(VLOOKUP($N456,PRM!$M$3:$N$50,2,FALSE),"")</f>
        <v/>
      </c>
      <c r="AC456" s="12" t="str">
        <f>IFERROR(VLOOKUP($Z$3&amp;$V456,PRM!$Q$3:$R$31,2,FALSE),"")</f>
        <v/>
      </c>
      <c r="AD456" s="12">
        <f>IFERROR(VLOOKUP($Z$3&amp;$W456,PRM!$X$3:$Y$50,2,FALSE),"")</f>
        <v>0</v>
      </c>
      <c r="AE456" s="12">
        <f>IFERROR(VLOOKUP($Z$3&amp;$X456,PRM!$AC$3:$AD$45,2,FALSE),"")</f>
        <v>0</v>
      </c>
      <c r="AF456" s="12" t="str">
        <f>IFERROR(VLOOKUP($Z$3&amp;$V456,PRM!$Q$3:$T$31,3,FALSE),"")</f>
        <v/>
      </c>
      <c r="AG456" s="12" t="str">
        <f>IFERROR(IF($AF456=0,0,MATCH($Z$3,PRM!$U$3:'PRM'!$U$50,0)),"")</f>
        <v/>
      </c>
      <c r="AH456" s="12" t="str">
        <f>IF($Z$3="","",(IF($AF456=0,0,COUNTIF(PRM!$U$3:'PRM'!$U$50,$Z$3))))</f>
        <v/>
      </c>
      <c r="AI456" s="12" t="str">
        <f>IFERROR(VLOOKUP($Z$3&amp;$V456,PRM!$Q$3:$T$31,4,FALSE),"")</f>
        <v/>
      </c>
      <c r="AJ456" s="12" t="str">
        <f>IFERROR(IF($AI456=0,0,MATCH($Z$3,PRM!$Z$3:'PRM'!$Z$95,0)),"")</f>
        <v/>
      </c>
      <c r="AK456" s="12" t="str">
        <f>IF($Z$3="","",IF($AI456=0,0,COUNTIF(PRM!$Z$3:'PRM'!$Z$95,$Z$3)))</f>
        <v/>
      </c>
      <c r="AL456" s="12">
        <f t="shared" si="147"/>
        <v>0</v>
      </c>
      <c r="AM456" s="12">
        <f t="shared" si="148"/>
        <v>0</v>
      </c>
      <c r="AN456" s="12">
        <f t="shared" si="149"/>
        <v>0</v>
      </c>
      <c r="AO456" s="12">
        <f t="shared" si="150"/>
        <v>0</v>
      </c>
      <c r="AP456" s="12">
        <f t="shared" si="138"/>
        <v>0</v>
      </c>
      <c r="AQ456" s="12">
        <f t="shared" si="139"/>
        <v>0</v>
      </c>
      <c r="AR456" s="12">
        <f t="shared" si="140"/>
        <v>0</v>
      </c>
      <c r="AS456" s="12">
        <f t="shared" si="141"/>
        <v>0</v>
      </c>
      <c r="AT456" s="12">
        <f t="shared" si="142"/>
        <v>0</v>
      </c>
      <c r="AU456" s="12" t="e">
        <f>IF(#REF!&lt;&gt;"",IF(AA456="",1,0),0)</f>
        <v>#REF!</v>
      </c>
      <c r="AV456" s="12">
        <f t="shared" si="143"/>
        <v>0</v>
      </c>
      <c r="AW456" s="12">
        <f t="shared" si="144"/>
        <v>0</v>
      </c>
      <c r="AX456" s="12">
        <f t="shared" si="145"/>
        <v>0</v>
      </c>
      <c r="AY456" s="12">
        <f t="shared" si="151"/>
        <v>0</v>
      </c>
      <c r="AZ456" s="12">
        <f t="shared" si="152"/>
        <v>0</v>
      </c>
      <c r="BA456" s="12">
        <f t="shared" si="153"/>
        <v>0</v>
      </c>
      <c r="BB456" s="12">
        <f t="shared" si="154"/>
        <v>0</v>
      </c>
      <c r="BC456" s="12">
        <f t="shared" si="155"/>
        <v>0</v>
      </c>
      <c r="BD456" s="12">
        <f t="shared" si="156"/>
        <v>0</v>
      </c>
      <c r="BE456" s="12">
        <f t="shared" si="157"/>
        <v>0</v>
      </c>
      <c r="BF456" s="12">
        <f t="shared" si="158"/>
        <v>0</v>
      </c>
      <c r="BG456" s="12">
        <f t="shared" si="159"/>
        <v>0</v>
      </c>
      <c r="BH456" s="12">
        <f t="shared" si="160"/>
        <v>0</v>
      </c>
    </row>
    <row r="457" spans="1:60" ht="27.75" customHeight="1">
      <c r="A457" s="45" t="str">
        <f t="shared" si="146"/>
        <v/>
      </c>
      <c r="B457" s="60"/>
      <c r="C457" s="61"/>
      <c r="D457" s="62"/>
      <c r="E457" s="63"/>
      <c r="F457" s="37"/>
      <c r="G457" s="36"/>
      <c r="H457" s="38"/>
      <c r="I457" s="38"/>
      <c r="J457" s="35"/>
      <c r="L457" s="39"/>
      <c r="M457" s="39"/>
      <c r="N457" s="62"/>
      <c r="O457" s="64"/>
      <c r="P457" s="64"/>
      <c r="Q457" s="65"/>
      <c r="R457" s="39"/>
      <c r="S457" s="46"/>
      <c r="T457" s="46"/>
      <c r="U457" s="39"/>
      <c r="V457" s="40"/>
      <c r="W457" s="40"/>
      <c r="X457" s="40"/>
      <c r="Y457" s="12" t="str">
        <f>IFERROR(VLOOKUP($F457,PRM!$G$3:$H$5,2,FALSE),"")</f>
        <v/>
      </c>
      <c r="Z457" s="12" t="str">
        <f>IFERROR(VLOOKUP($G457,PRM!$I$3:$J$5,2,FALSE),"")</f>
        <v/>
      </c>
      <c r="AA457" s="12" t="str">
        <f>IFERROR(VLOOKUP(#REF!,PRM!$K$3:$L$4,2,FALSE),"")</f>
        <v/>
      </c>
      <c r="AB457" s="12" t="str">
        <f>IFERROR(VLOOKUP($N457,PRM!$M$3:$N$50,2,FALSE),"")</f>
        <v/>
      </c>
      <c r="AC457" s="12" t="str">
        <f>IFERROR(VLOOKUP($Z$3&amp;$V457,PRM!$Q$3:$R$31,2,FALSE),"")</f>
        <v/>
      </c>
      <c r="AD457" s="12">
        <f>IFERROR(VLOOKUP($Z$3&amp;$W457,PRM!$X$3:$Y$50,2,FALSE),"")</f>
        <v>0</v>
      </c>
      <c r="AE457" s="12">
        <f>IFERROR(VLOOKUP($Z$3&amp;$X457,PRM!$AC$3:$AD$45,2,FALSE),"")</f>
        <v>0</v>
      </c>
      <c r="AF457" s="12" t="str">
        <f>IFERROR(VLOOKUP($Z$3&amp;$V457,PRM!$Q$3:$T$31,3,FALSE),"")</f>
        <v/>
      </c>
      <c r="AG457" s="12" t="str">
        <f>IFERROR(IF($AF457=0,0,MATCH($Z$3,PRM!$U$3:'PRM'!$U$50,0)),"")</f>
        <v/>
      </c>
      <c r="AH457" s="12" t="str">
        <f>IF($Z$3="","",(IF($AF457=0,0,COUNTIF(PRM!$U$3:'PRM'!$U$50,$Z$3))))</f>
        <v/>
      </c>
      <c r="AI457" s="12" t="str">
        <f>IFERROR(VLOOKUP($Z$3&amp;$V457,PRM!$Q$3:$T$31,4,FALSE),"")</f>
        <v/>
      </c>
      <c r="AJ457" s="12" t="str">
        <f>IFERROR(IF($AI457=0,0,MATCH($Z$3,PRM!$Z$3:'PRM'!$Z$95,0)),"")</f>
        <v/>
      </c>
      <c r="AK457" s="12" t="str">
        <f>IF($Z$3="","",IF($AI457=0,0,COUNTIF(PRM!$Z$3:'PRM'!$Z$95,$Z$3)))</f>
        <v/>
      </c>
      <c r="AL457" s="12">
        <f t="shared" si="147"/>
        <v>0</v>
      </c>
      <c r="AM457" s="12">
        <f t="shared" si="148"/>
        <v>0</v>
      </c>
      <c r="AN457" s="12">
        <f t="shared" si="149"/>
        <v>0</v>
      </c>
      <c r="AO457" s="12">
        <f t="shared" si="150"/>
        <v>0</v>
      </c>
      <c r="AP457" s="12">
        <f t="shared" si="138"/>
        <v>0</v>
      </c>
      <c r="AQ457" s="12">
        <f t="shared" si="139"/>
        <v>0</v>
      </c>
      <c r="AR457" s="12">
        <f t="shared" si="140"/>
        <v>0</v>
      </c>
      <c r="AS457" s="12">
        <f t="shared" si="141"/>
        <v>0</v>
      </c>
      <c r="AT457" s="12">
        <f t="shared" si="142"/>
        <v>0</v>
      </c>
      <c r="AU457" s="12" t="e">
        <f>IF(#REF!&lt;&gt;"",IF(AA457="",1,0),0)</f>
        <v>#REF!</v>
      </c>
      <c r="AV457" s="12">
        <f t="shared" si="143"/>
        <v>0</v>
      </c>
      <c r="AW457" s="12">
        <f t="shared" si="144"/>
        <v>0</v>
      </c>
      <c r="AX457" s="12">
        <f t="shared" si="145"/>
        <v>0</v>
      </c>
      <c r="AY457" s="12">
        <f t="shared" si="151"/>
        <v>0</v>
      </c>
      <c r="AZ457" s="12">
        <f t="shared" si="152"/>
        <v>0</v>
      </c>
      <c r="BA457" s="12">
        <f t="shared" si="153"/>
        <v>0</v>
      </c>
      <c r="BB457" s="12">
        <f t="shared" si="154"/>
        <v>0</v>
      </c>
      <c r="BC457" s="12">
        <f t="shared" si="155"/>
        <v>0</v>
      </c>
      <c r="BD457" s="12">
        <f t="shared" si="156"/>
        <v>0</v>
      </c>
      <c r="BE457" s="12">
        <f t="shared" si="157"/>
        <v>0</v>
      </c>
      <c r="BF457" s="12">
        <f t="shared" si="158"/>
        <v>0</v>
      </c>
      <c r="BG457" s="12">
        <f t="shared" si="159"/>
        <v>0</v>
      </c>
      <c r="BH457" s="12">
        <f t="shared" si="160"/>
        <v>0</v>
      </c>
    </row>
    <row r="458" spans="1:60" ht="27.75" customHeight="1">
      <c r="A458" s="45" t="str">
        <f t="shared" si="146"/>
        <v/>
      </c>
      <c r="B458" s="60"/>
      <c r="C458" s="61"/>
      <c r="D458" s="62"/>
      <c r="E458" s="63"/>
      <c r="F458" s="37"/>
      <c r="G458" s="36"/>
      <c r="H458" s="38"/>
      <c r="I458" s="38"/>
      <c r="J458" s="35"/>
      <c r="L458" s="39"/>
      <c r="M458" s="39"/>
      <c r="N458" s="62"/>
      <c r="O458" s="64"/>
      <c r="P458" s="64"/>
      <c r="Q458" s="65"/>
      <c r="R458" s="39"/>
      <c r="S458" s="46"/>
      <c r="T458" s="46"/>
      <c r="U458" s="39"/>
      <c r="V458" s="40"/>
      <c r="W458" s="40"/>
      <c r="X458" s="40"/>
      <c r="Y458" s="12" t="str">
        <f>IFERROR(VLOOKUP($F458,PRM!$G$3:$H$5,2,FALSE),"")</f>
        <v/>
      </c>
      <c r="Z458" s="12" t="str">
        <f>IFERROR(VLOOKUP($G458,PRM!$I$3:$J$5,2,FALSE),"")</f>
        <v/>
      </c>
      <c r="AA458" s="12" t="str">
        <f>IFERROR(VLOOKUP(#REF!,PRM!$K$3:$L$4,2,FALSE),"")</f>
        <v/>
      </c>
      <c r="AB458" s="12" t="str">
        <f>IFERROR(VLOOKUP($N458,PRM!$M$3:$N$50,2,FALSE),"")</f>
        <v/>
      </c>
      <c r="AC458" s="12" t="str">
        <f>IFERROR(VLOOKUP($Z$3&amp;$V458,PRM!$Q$3:$R$31,2,FALSE),"")</f>
        <v/>
      </c>
      <c r="AD458" s="12">
        <f>IFERROR(VLOOKUP($Z$3&amp;$W458,PRM!$X$3:$Y$50,2,FALSE),"")</f>
        <v>0</v>
      </c>
      <c r="AE458" s="12">
        <f>IFERROR(VLOOKUP($Z$3&amp;$X458,PRM!$AC$3:$AD$45,2,FALSE),"")</f>
        <v>0</v>
      </c>
      <c r="AF458" s="12" t="str">
        <f>IFERROR(VLOOKUP($Z$3&amp;$V458,PRM!$Q$3:$T$31,3,FALSE),"")</f>
        <v/>
      </c>
      <c r="AG458" s="12" t="str">
        <f>IFERROR(IF($AF458=0,0,MATCH($Z$3,PRM!$U$3:'PRM'!$U$50,0)),"")</f>
        <v/>
      </c>
      <c r="AH458" s="12" t="str">
        <f>IF($Z$3="","",(IF($AF458=0,0,COUNTIF(PRM!$U$3:'PRM'!$U$50,$Z$3))))</f>
        <v/>
      </c>
      <c r="AI458" s="12" t="str">
        <f>IFERROR(VLOOKUP($Z$3&amp;$V458,PRM!$Q$3:$T$31,4,FALSE),"")</f>
        <v/>
      </c>
      <c r="AJ458" s="12" t="str">
        <f>IFERROR(IF($AI458=0,0,MATCH($Z$3,PRM!$Z$3:'PRM'!$Z$95,0)),"")</f>
        <v/>
      </c>
      <c r="AK458" s="12" t="str">
        <f>IF($Z$3="","",IF($AI458=0,0,COUNTIF(PRM!$Z$3:'PRM'!$Z$95,$Z$3)))</f>
        <v/>
      </c>
      <c r="AL458" s="12">
        <f t="shared" si="147"/>
        <v>0</v>
      </c>
      <c r="AM458" s="12">
        <f t="shared" si="148"/>
        <v>0</v>
      </c>
      <c r="AN458" s="12">
        <f t="shared" si="149"/>
        <v>0</v>
      </c>
      <c r="AO458" s="12">
        <f t="shared" si="150"/>
        <v>0</v>
      </c>
      <c r="AP458" s="12">
        <f t="shared" si="138"/>
        <v>0</v>
      </c>
      <c r="AQ458" s="12">
        <f t="shared" si="139"/>
        <v>0</v>
      </c>
      <c r="AR458" s="12">
        <f t="shared" si="140"/>
        <v>0</v>
      </c>
      <c r="AS458" s="12">
        <f t="shared" si="141"/>
        <v>0</v>
      </c>
      <c r="AT458" s="12">
        <f t="shared" si="142"/>
        <v>0</v>
      </c>
      <c r="AU458" s="12" t="e">
        <f>IF(#REF!&lt;&gt;"",IF(AA458="",1,0),0)</f>
        <v>#REF!</v>
      </c>
      <c r="AV458" s="12">
        <f t="shared" si="143"/>
        <v>0</v>
      </c>
      <c r="AW458" s="12">
        <f t="shared" si="144"/>
        <v>0</v>
      </c>
      <c r="AX458" s="12">
        <f t="shared" si="145"/>
        <v>0</v>
      </c>
      <c r="AY458" s="12">
        <f t="shared" si="151"/>
        <v>0</v>
      </c>
      <c r="AZ458" s="12">
        <f t="shared" si="152"/>
        <v>0</v>
      </c>
      <c r="BA458" s="12">
        <f t="shared" si="153"/>
        <v>0</v>
      </c>
      <c r="BB458" s="12">
        <f t="shared" si="154"/>
        <v>0</v>
      </c>
      <c r="BC458" s="12">
        <f t="shared" si="155"/>
        <v>0</v>
      </c>
      <c r="BD458" s="12">
        <f t="shared" si="156"/>
        <v>0</v>
      </c>
      <c r="BE458" s="12">
        <f t="shared" si="157"/>
        <v>0</v>
      </c>
      <c r="BF458" s="12">
        <f t="shared" si="158"/>
        <v>0</v>
      </c>
      <c r="BG458" s="12">
        <f t="shared" si="159"/>
        <v>0</v>
      </c>
      <c r="BH458" s="12">
        <f t="shared" si="160"/>
        <v>0</v>
      </c>
    </row>
    <row r="459" spans="1:60" ht="27.75" customHeight="1">
      <c r="A459" s="45" t="str">
        <f t="shared" si="146"/>
        <v/>
      </c>
      <c r="B459" s="60"/>
      <c r="C459" s="61"/>
      <c r="D459" s="62"/>
      <c r="E459" s="63"/>
      <c r="F459" s="37"/>
      <c r="G459" s="36"/>
      <c r="H459" s="38"/>
      <c r="I459" s="38"/>
      <c r="J459" s="35"/>
      <c r="L459" s="39"/>
      <c r="M459" s="39"/>
      <c r="N459" s="62"/>
      <c r="O459" s="64"/>
      <c r="P459" s="64"/>
      <c r="Q459" s="65"/>
      <c r="R459" s="39"/>
      <c r="S459" s="46"/>
      <c r="T459" s="46"/>
      <c r="U459" s="39"/>
      <c r="V459" s="40"/>
      <c r="W459" s="40"/>
      <c r="X459" s="40"/>
      <c r="Y459" s="12" t="str">
        <f>IFERROR(VLOOKUP($F459,PRM!$G$3:$H$5,2,FALSE),"")</f>
        <v/>
      </c>
      <c r="Z459" s="12" t="str">
        <f>IFERROR(VLOOKUP($G459,PRM!$I$3:$J$5,2,FALSE),"")</f>
        <v/>
      </c>
      <c r="AA459" s="12" t="str">
        <f>IFERROR(VLOOKUP(#REF!,PRM!$K$3:$L$4,2,FALSE),"")</f>
        <v/>
      </c>
      <c r="AB459" s="12" t="str">
        <f>IFERROR(VLOOKUP($N459,PRM!$M$3:$N$50,2,FALSE),"")</f>
        <v/>
      </c>
      <c r="AC459" s="12" t="str">
        <f>IFERROR(VLOOKUP($Z$3&amp;$V459,PRM!$Q$3:$R$31,2,FALSE),"")</f>
        <v/>
      </c>
      <c r="AD459" s="12">
        <f>IFERROR(VLOOKUP($Z$3&amp;$W459,PRM!$X$3:$Y$50,2,FALSE),"")</f>
        <v>0</v>
      </c>
      <c r="AE459" s="12">
        <f>IFERROR(VLOOKUP($Z$3&amp;$X459,PRM!$AC$3:$AD$45,2,FALSE),"")</f>
        <v>0</v>
      </c>
      <c r="AF459" s="12" t="str">
        <f>IFERROR(VLOOKUP($Z$3&amp;$V459,PRM!$Q$3:$T$31,3,FALSE),"")</f>
        <v/>
      </c>
      <c r="AG459" s="12" t="str">
        <f>IFERROR(IF($AF459=0,0,MATCH($Z$3,PRM!$U$3:'PRM'!$U$50,0)),"")</f>
        <v/>
      </c>
      <c r="AH459" s="12" t="str">
        <f>IF($Z$3="","",(IF($AF459=0,0,COUNTIF(PRM!$U$3:'PRM'!$U$50,$Z$3))))</f>
        <v/>
      </c>
      <c r="AI459" s="12" t="str">
        <f>IFERROR(VLOOKUP($Z$3&amp;$V459,PRM!$Q$3:$T$31,4,FALSE),"")</f>
        <v/>
      </c>
      <c r="AJ459" s="12" t="str">
        <f>IFERROR(IF($AI459=0,0,MATCH($Z$3,PRM!$Z$3:'PRM'!$Z$95,0)),"")</f>
        <v/>
      </c>
      <c r="AK459" s="12" t="str">
        <f>IF($Z$3="","",IF($AI459=0,0,COUNTIF(PRM!$Z$3:'PRM'!$Z$95,$Z$3)))</f>
        <v/>
      </c>
      <c r="AL459" s="12">
        <f t="shared" si="147"/>
        <v>0</v>
      </c>
      <c r="AM459" s="12">
        <f t="shared" si="148"/>
        <v>0</v>
      </c>
      <c r="AN459" s="12">
        <f t="shared" si="149"/>
        <v>0</v>
      </c>
      <c r="AO459" s="12">
        <f t="shared" si="150"/>
        <v>0</v>
      </c>
      <c r="AP459" s="12">
        <f t="shared" si="138"/>
        <v>0</v>
      </c>
      <c r="AQ459" s="12">
        <f t="shared" si="139"/>
        <v>0</v>
      </c>
      <c r="AR459" s="12">
        <f t="shared" si="140"/>
        <v>0</v>
      </c>
      <c r="AS459" s="12">
        <f t="shared" si="141"/>
        <v>0</v>
      </c>
      <c r="AT459" s="12">
        <f t="shared" si="142"/>
        <v>0</v>
      </c>
      <c r="AU459" s="12" t="e">
        <f>IF(#REF!&lt;&gt;"",IF(AA459="",1,0),0)</f>
        <v>#REF!</v>
      </c>
      <c r="AV459" s="12">
        <f t="shared" si="143"/>
        <v>0</v>
      </c>
      <c r="AW459" s="12">
        <f t="shared" si="144"/>
        <v>0</v>
      </c>
      <c r="AX459" s="12">
        <f t="shared" si="145"/>
        <v>0</v>
      </c>
      <c r="AY459" s="12">
        <f t="shared" si="151"/>
        <v>0</v>
      </c>
      <c r="AZ459" s="12">
        <f t="shared" si="152"/>
        <v>0</v>
      </c>
      <c r="BA459" s="12">
        <f t="shared" si="153"/>
        <v>0</v>
      </c>
      <c r="BB459" s="12">
        <f t="shared" si="154"/>
        <v>0</v>
      </c>
      <c r="BC459" s="12">
        <f t="shared" si="155"/>
        <v>0</v>
      </c>
      <c r="BD459" s="12">
        <f t="shared" si="156"/>
        <v>0</v>
      </c>
      <c r="BE459" s="12">
        <f t="shared" si="157"/>
        <v>0</v>
      </c>
      <c r="BF459" s="12">
        <f t="shared" si="158"/>
        <v>0</v>
      </c>
      <c r="BG459" s="12">
        <f t="shared" si="159"/>
        <v>0</v>
      </c>
      <c r="BH459" s="12">
        <f t="shared" si="160"/>
        <v>0</v>
      </c>
    </row>
    <row r="460" spans="1:60" ht="27.75" customHeight="1">
      <c r="A460" s="45" t="str">
        <f t="shared" si="146"/>
        <v/>
      </c>
      <c r="B460" s="60"/>
      <c r="C460" s="61"/>
      <c r="D460" s="62"/>
      <c r="E460" s="63"/>
      <c r="F460" s="37"/>
      <c r="G460" s="36"/>
      <c r="H460" s="38"/>
      <c r="I460" s="38"/>
      <c r="J460" s="35"/>
      <c r="L460" s="39"/>
      <c r="M460" s="39"/>
      <c r="N460" s="62"/>
      <c r="O460" s="64"/>
      <c r="P460" s="64"/>
      <c r="Q460" s="65"/>
      <c r="R460" s="39"/>
      <c r="S460" s="46"/>
      <c r="T460" s="46"/>
      <c r="U460" s="39"/>
      <c r="V460" s="40"/>
      <c r="W460" s="40"/>
      <c r="X460" s="40"/>
      <c r="Y460" s="12" t="str">
        <f>IFERROR(VLOOKUP($F460,PRM!$G$3:$H$5,2,FALSE),"")</f>
        <v/>
      </c>
      <c r="Z460" s="12" t="str">
        <f>IFERROR(VLOOKUP($G460,PRM!$I$3:$J$5,2,FALSE),"")</f>
        <v/>
      </c>
      <c r="AA460" s="12" t="str">
        <f>IFERROR(VLOOKUP(#REF!,PRM!$K$3:$L$4,2,FALSE),"")</f>
        <v/>
      </c>
      <c r="AB460" s="12" t="str">
        <f>IFERROR(VLOOKUP($N460,PRM!$M$3:$N$50,2,FALSE),"")</f>
        <v/>
      </c>
      <c r="AC460" s="12" t="str">
        <f>IFERROR(VLOOKUP($Z$3&amp;$V460,PRM!$Q$3:$R$31,2,FALSE),"")</f>
        <v/>
      </c>
      <c r="AD460" s="12">
        <f>IFERROR(VLOOKUP($Z$3&amp;$W460,PRM!$X$3:$Y$50,2,FALSE),"")</f>
        <v>0</v>
      </c>
      <c r="AE460" s="12">
        <f>IFERROR(VLOOKUP($Z$3&amp;$X460,PRM!$AC$3:$AD$45,2,FALSE),"")</f>
        <v>0</v>
      </c>
      <c r="AF460" s="12" t="str">
        <f>IFERROR(VLOOKUP($Z$3&amp;$V460,PRM!$Q$3:$T$31,3,FALSE),"")</f>
        <v/>
      </c>
      <c r="AG460" s="12" t="str">
        <f>IFERROR(IF($AF460=0,0,MATCH($Z$3,PRM!$U$3:'PRM'!$U$50,0)),"")</f>
        <v/>
      </c>
      <c r="AH460" s="12" t="str">
        <f>IF($Z$3="","",(IF($AF460=0,0,COUNTIF(PRM!$U$3:'PRM'!$U$50,$Z$3))))</f>
        <v/>
      </c>
      <c r="AI460" s="12" t="str">
        <f>IFERROR(VLOOKUP($Z$3&amp;$V460,PRM!$Q$3:$T$31,4,FALSE),"")</f>
        <v/>
      </c>
      <c r="AJ460" s="12" t="str">
        <f>IFERROR(IF($AI460=0,0,MATCH($Z$3,PRM!$Z$3:'PRM'!$Z$95,0)),"")</f>
        <v/>
      </c>
      <c r="AK460" s="12" t="str">
        <f>IF($Z$3="","",IF($AI460=0,0,COUNTIF(PRM!$Z$3:'PRM'!$Z$95,$Z$3)))</f>
        <v/>
      </c>
      <c r="AL460" s="12">
        <f t="shared" si="147"/>
        <v>0</v>
      </c>
      <c r="AM460" s="12">
        <f t="shared" si="148"/>
        <v>0</v>
      </c>
      <c r="AN460" s="12">
        <f t="shared" si="149"/>
        <v>0</v>
      </c>
      <c r="AO460" s="12">
        <f t="shared" si="150"/>
        <v>0</v>
      </c>
      <c r="AP460" s="12">
        <f t="shared" ref="AP460:AP511" si="161">IF(F460&lt;&gt;"",IF(Y460="",1,0),0)</f>
        <v>0</v>
      </c>
      <c r="AQ460" s="12">
        <f t="shared" ref="AQ460:AQ511" si="162">IF(G460&lt;&gt;"",IF(Z460="",1,0),0)</f>
        <v>0</v>
      </c>
      <c r="AR460" s="12">
        <f t="shared" ref="AR460:AR511" si="163">IF(LEN(H460)&gt;2,1,0)</f>
        <v>0</v>
      </c>
      <c r="AS460" s="12">
        <f t="shared" ref="AS460:AS511" si="164">IF(LEN(I460)&gt;2,1,0)</f>
        <v>0</v>
      </c>
      <c r="AT460" s="12">
        <f t="shared" ref="AT460:AT511" si="165">IF(LEN(J460)&gt;2,1,0)</f>
        <v>0</v>
      </c>
      <c r="AU460" s="12" t="e">
        <f>IF(#REF!&lt;&gt;"",IF(AA460="",1,0),0)</f>
        <v>#REF!</v>
      </c>
      <c r="AV460" s="12">
        <f t="shared" ref="AV460:AV511" si="166">IF(LEN(L460)&gt;13,1,0)</f>
        <v>0</v>
      </c>
      <c r="AW460" s="12">
        <f t="shared" ref="AW460:AW511" si="167">IF(M460="",0,IF(LEN(M460)&lt;&gt;7,1,0))</f>
        <v>0</v>
      </c>
      <c r="AX460" s="12">
        <f t="shared" ref="AX460:AX511" si="168">IF(N460&lt;&gt;"",IF(AB460="",1,0),0)</f>
        <v>0</v>
      </c>
      <c r="AY460" s="12">
        <f t="shared" si="151"/>
        <v>0</v>
      </c>
      <c r="AZ460" s="12">
        <f t="shared" si="152"/>
        <v>0</v>
      </c>
      <c r="BA460" s="12">
        <f t="shared" si="153"/>
        <v>0</v>
      </c>
      <c r="BB460" s="12">
        <f t="shared" si="154"/>
        <v>0</v>
      </c>
      <c r="BC460" s="12">
        <f t="shared" si="155"/>
        <v>0</v>
      </c>
      <c r="BD460" s="12">
        <f t="shared" si="156"/>
        <v>0</v>
      </c>
      <c r="BE460" s="12">
        <f t="shared" si="157"/>
        <v>0</v>
      </c>
      <c r="BF460" s="12">
        <f t="shared" si="158"/>
        <v>0</v>
      </c>
      <c r="BG460" s="12">
        <f t="shared" si="159"/>
        <v>0</v>
      </c>
      <c r="BH460" s="12">
        <f t="shared" si="160"/>
        <v>0</v>
      </c>
    </row>
    <row r="461" spans="1:60" ht="27.75" customHeight="1">
      <c r="A461" s="45" t="str">
        <f t="shared" ref="A461:A511" si="169">+IF(B461="","",ROW()-11)</f>
        <v/>
      </c>
      <c r="B461" s="60"/>
      <c r="C461" s="61"/>
      <c r="D461" s="62"/>
      <c r="E461" s="63"/>
      <c r="F461" s="37"/>
      <c r="G461" s="36"/>
      <c r="H461" s="38"/>
      <c r="I461" s="38"/>
      <c r="J461" s="35"/>
      <c r="L461" s="39"/>
      <c r="M461" s="39"/>
      <c r="N461" s="62"/>
      <c r="O461" s="64"/>
      <c r="P461" s="64"/>
      <c r="Q461" s="65"/>
      <c r="R461" s="39"/>
      <c r="S461" s="46"/>
      <c r="T461" s="46"/>
      <c r="U461" s="39"/>
      <c r="V461" s="40"/>
      <c r="W461" s="40"/>
      <c r="X461" s="40"/>
      <c r="Y461" s="12" t="str">
        <f>IFERROR(VLOOKUP($F461,PRM!$G$3:$H$5,2,FALSE),"")</f>
        <v/>
      </c>
      <c r="Z461" s="12" t="str">
        <f>IFERROR(VLOOKUP($G461,PRM!$I$3:$J$5,2,FALSE),"")</f>
        <v/>
      </c>
      <c r="AA461" s="12" t="str">
        <f>IFERROR(VLOOKUP(#REF!,PRM!$K$3:$L$4,2,FALSE),"")</f>
        <v/>
      </c>
      <c r="AB461" s="12" t="str">
        <f>IFERROR(VLOOKUP($N461,PRM!$M$3:$N$50,2,FALSE),"")</f>
        <v/>
      </c>
      <c r="AC461" s="12" t="str">
        <f>IFERROR(VLOOKUP($Z$3&amp;$V461,PRM!$Q$3:$R$31,2,FALSE),"")</f>
        <v/>
      </c>
      <c r="AD461" s="12">
        <f>IFERROR(VLOOKUP($Z$3&amp;$W461,PRM!$X$3:$Y$50,2,FALSE),"")</f>
        <v>0</v>
      </c>
      <c r="AE461" s="12">
        <f>IFERROR(VLOOKUP($Z$3&amp;$X461,PRM!$AC$3:$AD$45,2,FALSE),"")</f>
        <v>0</v>
      </c>
      <c r="AF461" s="12" t="str">
        <f>IFERROR(VLOOKUP($Z$3&amp;$V461,PRM!$Q$3:$T$31,3,FALSE),"")</f>
        <v/>
      </c>
      <c r="AG461" s="12" t="str">
        <f>IFERROR(IF($AF461=0,0,MATCH($Z$3,PRM!$U$3:'PRM'!$U$50,0)),"")</f>
        <v/>
      </c>
      <c r="AH461" s="12" t="str">
        <f>IF($Z$3="","",(IF($AF461=0,0,COUNTIF(PRM!$U$3:'PRM'!$U$50,$Z$3))))</f>
        <v/>
      </c>
      <c r="AI461" s="12" t="str">
        <f>IFERROR(VLOOKUP($Z$3&amp;$V461,PRM!$Q$3:$T$31,4,FALSE),"")</f>
        <v/>
      </c>
      <c r="AJ461" s="12" t="str">
        <f>IFERROR(IF($AI461=0,0,MATCH($Z$3,PRM!$Z$3:'PRM'!$Z$95,0)),"")</f>
        <v/>
      </c>
      <c r="AK461" s="12" t="str">
        <f>IF($Z$3="","",IF($AI461=0,0,COUNTIF(PRM!$Z$3:'PRM'!$Z$95,$Z$3)))</f>
        <v/>
      </c>
      <c r="AL461" s="12">
        <f t="shared" ref="AL461:AL511" si="170">IF(LEN(B461)&gt;20,1,0)</f>
        <v>0</v>
      </c>
      <c r="AM461" s="12">
        <f t="shared" ref="AM461:AM511" si="171">IF(LEN(C461)&gt;20,1,0)</f>
        <v>0</v>
      </c>
      <c r="AN461" s="12">
        <f t="shared" ref="AN461:AN511" si="172">IF(LEN(D461)&gt;20,1,0)</f>
        <v>0</v>
      </c>
      <c r="AO461" s="12">
        <f t="shared" ref="AO461:AO511" si="173">IF(LEN(E461)&gt;20,1,0)</f>
        <v>0</v>
      </c>
      <c r="AP461" s="12">
        <f t="shared" si="161"/>
        <v>0</v>
      </c>
      <c r="AQ461" s="12">
        <f t="shared" si="162"/>
        <v>0</v>
      </c>
      <c r="AR461" s="12">
        <f t="shared" si="163"/>
        <v>0</v>
      </c>
      <c r="AS461" s="12">
        <f t="shared" si="164"/>
        <v>0</v>
      </c>
      <c r="AT461" s="12">
        <f t="shared" si="165"/>
        <v>0</v>
      </c>
      <c r="AU461" s="12" t="e">
        <f>IF(#REF!&lt;&gt;"",IF(AA461="",1,0),0)</f>
        <v>#REF!</v>
      </c>
      <c r="AV461" s="12">
        <f t="shared" si="166"/>
        <v>0</v>
      </c>
      <c r="AW461" s="12">
        <f t="shared" si="167"/>
        <v>0</v>
      </c>
      <c r="AX461" s="12">
        <f t="shared" si="168"/>
        <v>0</v>
      </c>
      <c r="AY461" s="12">
        <f t="shared" ref="AY461:AY511" si="174">IF(LEN(O461)&gt;25,1,0)</f>
        <v>0</v>
      </c>
      <c r="AZ461" s="12">
        <f t="shared" ref="AZ461:AZ511" si="175">IF(LEN(P461)&gt;25,1,0)</f>
        <v>0</v>
      </c>
      <c r="BA461" s="12">
        <f t="shared" ref="BA461:BA511" si="176">IF(LEN(Q461)&gt;25,1,0)</f>
        <v>0</v>
      </c>
      <c r="BB461" s="12">
        <f t="shared" ref="BB461:BB511" si="177">IF(LEN(R461)&gt;15,1,0)</f>
        <v>0</v>
      </c>
      <c r="BC461" s="12">
        <f t="shared" ref="BC461:BC511" si="178">IF(LEN(S461)&gt;5,1,0)</f>
        <v>0</v>
      </c>
      <c r="BD461" s="12">
        <f t="shared" ref="BD461:BD511" si="179">IF(LEN(T461)&gt;15,1,0)</f>
        <v>0</v>
      </c>
      <c r="BE461" s="12">
        <f t="shared" ref="BE461:BE511" si="180">IF(LEN(U461)&gt;10,1,0)</f>
        <v>0</v>
      </c>
      <c r="BF461" s="12">
        <f t="shared" ref="BF461:BF511" si="181">IF(V461&lt;&gt;"",IF(AC461="",1,0),0)</f>
        <v>0</v>
      </c>
      <c r="BG461" s="12">
        <f t="shared" ref="BG461:BG511" si="182">IF(W461&lt;&gt;"",IF(AD461="",1,0),0)</f>
        <v>0</v>
      </c>
      <c r="BH461" s="12">
        <f t="shared" ref="BH461:BH511" si="183">IF(X461&lt;&gt;"",IF(AE461="",1,0),0)</f>
        <v>0</v>
      </c>
    </row>
    <row r="462" spans="1:60" ht="27.75" customHeight="1">
      <c r="A462" s="45" t="str">
        <f t="shared" si="169"/>
        <v/>
      </c>
      <c r="B462" s="60"/>
      <c r="C462" s="61"/>
      <c r="D462" s="62"/>
      <c r="E462" s="63"/>
      <c r="F462" s="37"/>
      <c r="G462" s="36"/>
      <c r="H462" s="38"/>
      <c r="I462" s="38"/>
      <c r="J462" s="35"/>
      <c r="L462" s="39"/>
      <c r="M462" s="39"/>
      <c r="N462" s="62"/>
      <c r="O462" s="64"/>
      <c r="P462" s="64"/>
      <c r="Q462" s="65"/>
      <c r="R462" s="39"/>
      <c r="S462" s="46"/>
      <c r="T462" s="46"/>
      <c r="U462" s="39"/>
      <c r="V462" s="40"/>
      <c r="W462" s="40"/>
      <c r="X462" s="40"/>
      <c r="Y462" s="12" t="str">
        <f>IFERROR(VLOOKUP($F462,PRM!$G$3:$H$5,2,FALSE),"")</f>
        <v/>
      </c>
      <c r="Z462" s="12" t="str">
        <f>IFERROR(VLOOKUP($G462,PRM!$I$3:$J$5,2,FALSE),"")</f>
        <v/>
      </c>
      <c r="AA462" s="12" t="str">
        <f>IFERROR(VLOOKUP(#REF!,PRM!$K$3:$L$4,2,FALSE),"")</f>
        <v/>
      </c>
      <c r="AB462" s="12" t="str">
        <f>IFERROR(VLOOKUP($N462,PRM!$M$3:$N$50,2,FALSE),"")</f>
        <v/>
      </c>
      <c r="AC462" s="12" t="str">
        <f>IFERROR(VLOOKUP($Z$3&amp;$V462,PRM!$Q$3:$R$31,2,FALSE),"")</f>
        <v/>
      </c>
      <c r="AD462" s="12">
        <f>IFERROR(VLOOKUP($Z$3&amp;$W462,PRM!$X$3:$Y$50,2,FALSE),"")</f>
        <v>0</v>
      </c>
      <c r="AE462" s="12">
        <f>IFERROR(VLOOKUP($Z$3&amp;$X462,PRM!$AC$3:$AD$45,2,FALSE),"")</f>
        <v>0</v>
      </c>
      <c r="AF462" s="12" t="str">
        <f>IFERROR(VLOOKUP($Z$3&amp;$V462,PRM!$Q$3:$T$31,3,FALSE),"")</f>
        <v/>
      </c>
      <c r="AG462" s="12" t="str">
        <f>IFERROR(IF($AF462=0,0,MATCH($Z$3,PRM!$U$3:'PRM'!$U$50,0)),"")</f>
        <v/>
      </c>
      <c r="AH462" s="12" t="str">
        <f>IF($Z$3="","",(IF($AF462=0,0,COUNTIF(PRM!$U$3:'PRM'!$U$50,$Z$3))))</f>
        <v/>
      </c>
      <c r="AI462" s="12" t="str">
        <f>IFERROR(VLOOKUP($Z$3&amp;$V462,PRM!$Q$3:$T$31,4,FALSE),"")</f>
        <v/>
      </c>
      <c r="AJ462" s="12" t="str">
        <f>IFERROR(IF($AI462=0,0,MATCH($Z$3,PRM!$Z$3:'PRM'!$Z$95,0)),"")</f>
        <v/>
      </c>
      <c r="AK462" s="12" t="str">
        <f>IF($Z$3="","",IF($AI462=0,0,COUNTIF(PRM!$Z$3:'PRM'!$Z$95,$Z$3)))</f>
        <v/>
      </c>
      <c r="AL462" s="12">
        <f t="shared" si="170"/>
        <v>0</v>
      </c>
      <c r="AM462" s="12">
        <f t="shared" si="171"/>
        <v>0</v>
      </c>
      <c r="AN462" s="12">
        <f t="shared" si="172"/>
        <v>0</v>
      </c>
      <c r="AO462" s="12">
        <f t="shared" si="173"/>
        <v>0</v>
      </c>
      <c r="AP462" s="12">
        <f t="shared" si="161"/>
        <v>0</v>
      </c>
      <c r="AQ462" s="12">
        <f t="shared" si="162"/>
        <v>0</v>
      </c>
      <c r="AR462" s="12">
        <f t="shared" si="163"/>
        <v>0</v>
      </c>
      <c r="AS462" s="12">
        <f t="shared" si="164"/>
        <v>0</v>
      </c>
      <c r="AT462" s="12">
        <f t="shared" si="165"/>
        <v>0</v>
      </c>
      <c r="AU462" s="12" t="e">
        <f>IF(#REF!&lt;&gt;"",IF(AA462="",1,0),0)</f>
        <v>#REF!</v>
      </c>
      <c r="AV462" s="12">
        <f t="shared" si="166"/>
        <v>0</v>
      </c>
      <c r="AW462" s="12">
        <f t="shared" si="167"/>
        <v>0</v>
      </c>
      <c r="AX462" s="12">
        <f t="shared" si="168"/>
        <v>0</v>
      </c>
      <c r="AY462" s="12">
        <f t="shared" si="174"/>
        <v>0</v>
      </c>
      <c r="AZ462" s="12">
        <f t="shared" si="175"/>
        <v>0</v>
      </c>
      <c r="BA462" s="12">
        <f t="shared" si="176"/>
        <v>0</v>
      </c>
      <c r="BB462" s="12">
        <f t="shared" si="177"/>
        <v>0</v>
      </c>
      <c r="BC462" s="12">
        <f t="shared" si="178"/>
        <v>0</v>
      </c>
      <c r="BD462" s="12">
        <f t="shared" si="179"/>
        <v>0</v>
      </c>
      <c r="BE462" s="12">
        <f t="shared" si="180"/>
        <v>0</v>
      </c>
      <c r="BF462" s="12">
        <f t="shared" si="181"/>
        <v>0</v>
      </c>
      <c r="BG462" s="12">
        <f t="shared" si="182"/>
        <v>0</v>
      </c>
      <c r="BH462" s="12">
        <f t="shared" si="183"/>
        <v>0</v>
      </c>
    </row>
    <row r="463" spans="1:60" ht="27.75" customHeight="1">
      <c r="A463" s="45" t="str">
        <f t="shared" si="169"/>
        <v/>
      </c>
      <c r="B463" s="60"/>
      <c r="C463" s="61"/>
      <c r="D463" s="62"/>
      <c r="E463" s="63"/>
      <c r="F463" s="37"/>
      <c r="G463" s="36"/>
      <c r="H463" s="38"/>
      <c r="I463" s="38"/>
      <c r="J463" s="35"/>
      <c r="L463" s="39"/>
      <c r="M463" s="39"/>
      <c r="N463" s="62"/>
      <c r="O463" s="64"/>
      <c r="P463" s="64"/>
      <c r="Q463" s="65"/>
      <c r="R463" s="39"/>
      <c r="S463" s="46"/>
      <c r="T463" s="46"/>
      <c r="U463" s="39"/>
      <c r="V463" s="40"/>
      <c r="W463" s="40"/>
      <c r="X463" s="40"/>
      <c r="Y463" s="12" t="str">
        <f>IFERROR(VLOOKUP($F463,PRM!$G$3:$H$5,2,FALSE),"")</f>
        <v/>
      </c>
      <c r="Z463" s="12" t="str">
        <f>IFERROR(VLOOKUP($G463,PRM!$I$3:$J$5,2,FALSE),"")</f>
        <v/>
      </c>
      <c r="AA463" s="12" t="str">
        <f>IFERROR(VLOOKUP(#REF!,PRM!$K$3:$L$4,2,FALSE),"")</f>
        <v/>
      </c>
      <c r="AB463" s="12" t="str">
        <f>IFERROR(VLOOKUP($N463,PRM!$M$3:$N$50,2,FALSE),"")</f>
        <v/>
      </c>
      <c r="AC463" s="12" t="str">
        <f>IFERROR(VLOOKUP($Z$3&amp;$V463,PRM!$Q$3:$R$31,2,FALSE),"")</f>
        <v/>
      </c>
      <c r="AD463" s="12">
        <f>IFERROR(VLOOKUP($Z$3&amp;$W463,PRM!$X$3:$Y$50,2,FALSE),"")</f>
        <v>0</v>
      </c>
      <c r="AE463" s="12">
        <f>IFERROR(VLOOKUP($Z$3&amp;$X463,PRM!$AC$3:$AD$45,2,FALSE),"")</f>
        <v>0</v>
      </c>
      <c r="AF463" s="12" t="str">
        <f>IFERROR(VLOOKUP($Z$3&amp;$V463,PRM!$Q$3:$T$31,3,FALSE),"")</f>
        <v/>
      </c>
      <c r="AG463" s="12" t="str">
        <f>IFERROR(IF($AF463=0,0,MATCH($Z$3,PRM!$U$3:'PRM'!$U$50,0)),"")</f>
        <v/>
      </c>
      <c r="AH463" s="12" t="str">
        <f>IF($Z$3="","",(IF($AF463=0,0,COUNTIF(PRM!$U$3:'PRM'!$U$50,$Z$3))))</f>
        <v/>
      </c>
      <c r="AI463" s="12" t="str">
        <f>IFERROR(VLOOKUP($Z$3&amp;$V463,PRM!$Q$3:$T$31,4,FALSE),"")</f>
        <v/>
      </c>
      <c r="AJ463" s="12" t="str">
        <f>IFERROR(IF($AI463=0,0,MATCH($Z$3,PRM!$Z$3:'PRM'!$Z$95,0)),"")</f>
        <v/>
      </c>
      <c r="AK463" s="12" t="str">
        <f>IF($Z$3="","",IF($AI463=0,0,COUNTIF(PRM!$Z$3:'PRM'!$Z$95,$Z$3)))</f>
        <v/>
      </c>
      <c r="AL463" s="12">
        <f t="shared" si="170"/>
        <v>0</v>
      </c>
      <c r="AM463" s="12">
        <f t="shared" si="171"/>
        <v>0</v>
      </c>
      <c r="AN463" s="12">
        <f t="shared" si="172"/>
        <v>0</v>
      </c>
      <c r="AO463" s="12">
        <f t="shared" si="173"/>
        <v>0</v>
      </c>
      <c r="AP463" s="12">
        <f t="shared" si="161"/>
        <v>0</v>
      </c>
      <c r="AQ463" s="12">
        <f t="shared" si="162"/>
        <v>0</v>
      </c>
      <c r="AR463" s="12">
        <f t="shared" si="163"/>
        <v>0</v>
      </c>
      <c r="AS463" s="12">
        <f t="shared" si="164"/>
        <v>0</v>
      </c>
      <c r="AT463" s="12">
        <f t="shared" si="165"/>
        <v>0</v>
      </c>
      <c r="AU463" s="12" t="e">
        <f>IF(#REF!&lt;&gt;"",IF(AA463="",1,0),0)</f>
        <v>#REF!</v>
      </c>
      <c r="AV463" s="12">
        <f t="shared" si="166"/>
        <v>0</v>
      </c>
      <c r="AW463" s="12">
        <f t="shared" si="167"/>
        <v>0</v>
      </c>
      <c r="AX463" s="12">
        <f t="shared" si="168"/>
        <v>0</v>
      </c>
      <c r="AY463" s="12">
        <f t="shared" si="174"/>
        <v>0</v>
      </c>
      <c r="AZ463" s="12">
        <f t="shared" si="175"/>
        <v>0</v>
      </c>
      <c r="BA463" s="12">
        <f t="shared" si="176"/>
        <v>0</v>
      </c>
      <c r="BB463" s="12">
        <f t="shared" si="177"/>
        <v>0</v>
      </c>
      <c r="BC463" s="12">
        <f t="shared" si="178"/>
        <v>0</v>
      </c>
      <c r="BD463" s="12">
        <f t="shared" si="179"/>
        <v>0</v>
      </c>
      <c r="BE463" s="12">
        <f t="shared" si="180"/>
        <v>0</v>
      </c>
      <c r="BF463" s="12">
        <f t="shared" si="181"/>
        <v>0</v>
      </c>
      <c r="BG463" s="12">
        <f t="shared" si="182"/>
        <v>0</v>
      </c>
      <c r="BH463" s="12">
        <f t="shared" si="183"/>
        <v>0</v>
      </c>
    </row>
    <row r="464" spans="1:60" ht="27.75" customHeight="1">
      <c r="A464" s="45" t="str">
        <f t="shared" si="169"/>
        <v/>
      </c>
      <c r="B464" s="60"/>
      <c r="C464" s="61"/>
      <c r="D464" s="62"/>
      <c r="E464" s="63"/>
      <c r="F464" s="37"/>
      <c r="G464" s="36"/>
      <c r="H464" s="38"/>
      <c r="I464" s="38"/>
      <c r="J464" s="35"/>
      <c r="L464" s="39"/>
      <c r="M464" s="39"/>
      <c r="N464" s="62"/>
      <c r="O464" s="64"/>
      <c r="P464" s="64"/>
      <c r="Q464" s="65"/>
      <c r="R464" s="39"/>
      <c r="S464" s="46"/>
      <c r="T464" s="46"/>
      <c r="U464" s="39"/>
      <c r="V464" s="40"/>
      <c r="W464" s="40"/>
      <c r="X464" s="40"/>
      <c r="Y464" s="12" t="str">
        <f>IFERROR(VLOOKUP($F464,PRM!$G$3:$H$5,2,FALSE),"")</f>
        <v/>
      </c>
      <c r="Z464" s="12" t="str">
        <f>IFERROR(VLOOKUP($G464,PRM!$I$3:$J$5,2,FALSE),"")</f>
        <v/>
      </c>
      <c r="AA464" s="12" t="str">
        <f>IFERROR(VLOOKUP(#REF!,PRM!$K$3:$L$4,2,FALSE),"")</f>
        <v/>
      </c>
      <c r="AB464" s="12" t="str">
        <f>IFERROR(VLOOKUP($N464,PRM!$M$3:$N$50,2,FALSE),"")</f>
        <v/>
      </c>
      <c r="AC464" s="12" t="str">
        <f>IFERROR(VLOOKUP($Z$3&amp;$V464,PRM!$Q$3:$R$31,2,FALSE),"")</f>
        <v/>
      </c>
      <c r="AD464" s="12">
        <f>IFERROR(VLOOKUP($Z$3&amp;$W464,PRM!$X$3:$Y$50,2,FALSE),"")</f>
        <v>0</v>
      </c>
      <c r="AE464" s="12">
        <f>IFERROR(VLOOKUP($Z$3&amp;$X464,PRM!$AC$3:$AD$45,2,FALSE),"")</f>
        <v>0</v>
      </c>
      <c r="AF464" s="12" t="str">
        <f>IFERROR(VLOOKUP($Z$3&amp;$V464,PRM!$Q$3:$T$31,3,FALSE),"")</f>
        <v/>
      </c>
      <c r="AG464" s="12" t="str">
        <f>IFERROR(IF($AF464=0,0,MATCH($Z$3,PRM!$U$3:'PRM'!$U$50,0)),"")</f>
        <v/>
      </c>
      <c r="AH464" s="12" t="str">
        <f>IF($Z$3="","",(IF($AF464=0,0,COUNTIF(PRM!$U$3:'PRM'!$U$50,$Z$3))))</f>
        <v/>
      </c>
      <c r="AI464" s="12" t="str">
        <f>IFERROR(VLOOKUP($Z$3&amp;$V464,PRM!$Q$3:$T$31,4,FALSE),"")</f>
        <v/>
      </c>
      <c r="AJ464" s="12" t="str">
        <f>IFERROR(IF($AI464=0,0,MATCH($Z$3,PRM!$Z$3:'PRM'!$Z$95,0)),"")</f>
        <v/>
      </c>
      <c r="AK464" s="12" t="str">
        <f>IF($Z$3="","",IF($AI464=0,0,COUNTIF(PRM!$Z$3:'PRM'!$Z$95,$Z$3)))</f>
        <v/>
      </c>
      <c r="AL464" s="12">
        <f t="shared" si="170"/>
        <v>0</v>
      </c>
      <c r="AM464" s="12">
        <f t="shared" si="171"/>
        <v>0</v>
      </c>
      <c r="AN464" s="12">
        <f t="shared" si="172"/>
        <v>0</v>
      </c>
      <c r="AO464" s="12">
        <f t="shared" si="173"/>
        <v>0</v>
      </c>
      <c r="AP464" s="12">
        <f t="shared" si="161"/>
        <v>0</v>
      </c>
      <c r="AQ464" s="12">
        <f t="shared" si="162"/>
        <v>0</v>
      </c>
      <c r="AR464" s="12">
        <f t="shared" si="163"/>
        <v>0</v>
      </c>
      <c r="AS464" s="12">
        <f t="shared" si="164"/>
        <v>0</v>
      </c>
      <c r="AT464" s="12">
        <f t="shared" si="165"/>
        <v>0</v>
      </c>
      <c r="AU464" s="12" t="e">
        <f>IF(#REF!&lt;&gt;"",IF(AA464="",1,0),0)</f>
        <v>#REF!</v>
      </c>
      <c r="AV464" s="12">
        <f t="shared" si="166"/>
        <v>0</v>
      </c>
      <c r="AW464" s="12">
        <f t="shared" si="167"/>
        <v>0</v>
      </c>
      <c r="AX464" s="12">
        <f t="shared" si="168"/>
        <v>0</v>
      </c>
      <c r="AY464" s="12">
        <f t="shared" si="174"/>
        <v>0</v>
      </c>
      <c r="AZ464" s="12">
        <f t="shared" si="175"/>
        <v>0</v>
      </c>
      <c r="BA464" s="12">
        <f t="shared" si="176"/>
        <v>0</v>
      </c>
      <c r="BB464" s="12">
        <f t="shared" si="177"/>
        <v>0</v>
      </c>
      <c r="BC464" s="12">
        <f t="shared" si="178"/>
        <v>0</v>
      </c>
      <c r="BD464" s="12">
        <f t="shared" si="179"/>
        <v>0</v>
      </c>
      <c r="BE464" s="12">
        <f t="shared" si="180"/>
        <v>0</v>
      </c>
      <c r="BF464" s="12">
        <f t="shared" si="181"/>
        <v>0</v>
      </c>
      <c r="BG464" s="12">
        <f t="shared" si="182"/>
        <v>0</v>
      </c>
      <c r="BH464" s="12">
        <f t="shared" si="183"/>
        <v>0</v>
      </c>
    </row>
    <row r="465" spans="1:60" ht="27.75" customHeight="1">
      <c r="A465" s="45" t="str">
        <f t="shared" si="169"/>
        <v/>
      </c>
      <c r="B465" s="60"/>
      <c r="C465" s="61"/>
      <c r="D465" s="62"/>
      <c r="E465" s="63"/>
      <c r="F465" s="37"/>
      <c r="G465" s="36"/>
      <c r="H465" s="38"/>
      <c r="I465" s="38"/>
      <c r="J465" s="35"/>
      <c r="L465" s="39"/>
      <c r="M465" s="39"/>
      <c r="N465" s="62"/>
      <c r="O465" s="64"/>
      <c r="P465" s="64"/>
      <c r="Q465" s="65"/>
      <c r="R465" s="39"/>
      <c r="S465" s="46"/>
      <c r="T465" s="46"/>
      <c r="U465" s="39"/>
      <c r="V465" s="40"/>
      <c r="W465" s="40"/>
      <c r="X465" s="40"/>
      <c r="Y465" s="12" t="str">
        <f>IFERROR(VLOOKUP($F465,PRM!$G$3:$H$5,2,FALSE),"")</f>
        <v/>
      </c>
      <c r="Z465" s="12" t="str">
        <f>IFERROR(VLOOKUP($G465,PRM!$I$3:$J$5,2,FALSE),"")</f>
        <v/>
      </c>
      <c r="AA465" s="12" t="str">
        <f>IFERROR(VLOOKUP(#REF!,PRM!$K$3:$L$4,2,FALSE),"")</f>
        <v/>
      </c>
      <c r="AB465" s="12" t="str">
        <f>IFERROR(VLOOKUP($N465,PRM!$M$3:$N$50,2,FALSE),"")</f>
        <v/>
      </c>
      <c r="AC465" s="12" t="str">
        <f>IFERROR(VLOOKUP($Z$3&amp;$V465,PRM!$Q$3:$R$31,2,FALSE),"")</f>
        <v/>
      </c>
      <c r="AD465" s="12">
        <f>IFERROR(VLOOKUP($Z$3&amp;$W465,PRM!$X$3:$Y$50,2,FALSE),"")</f>
        <v>0</v>
      </c>
      <c r="AE465" s="12">
        <f>IFERROR(VLOOKUP($Z$3&amp;$X465,PRM!$AC$3:$AD$45,2,FALSE),"")</f>
        <v>0</v>
      </c>
      <c r="AF465" s="12" t="str">
        <f>IFERROR(VLOOKUP($Z$3&amp;$V465,PRM!$Q$3:$T$31,3,FALSE),"")</f>
        <v/>
      </c>
      <c r="AG465" s="12" t="str">
        <f>IFERROR(IF($AF465=0,0,MATCH($Z$3,PRM!$U$3:'PRM'!$U$50,0)),"")</f>
        <v/>
      </c>
      <c r="AH465" s="12" t="str">
        <f>IF($Z$3="","",(IF($AF465=0,0,COUNTIF(PRM!$U$3:'PRM'!$U$50,$Z$3))))</f>
        <v/>
      </c>
      <c r="AI465" s="12" t="str">
        <f>IFERROR(VLOOKUP($Z$3&amp;$V465,PRM!$Q$3:$T$31,4,FALSE),"")</f>
        <v/>
      </c>
      <c r="AJ465" s="12" t="str">
        <f>IFERROR(IF($AI465=0,0,MATCH($Z$3,PRM!$Z$3:'PRM'!$Z$95,0)),"")</f>
        <v/>
      </c>
      <c r="AK465" s="12" t="str">
        <f>IF($Z$3="","",IF($AI465=0,0,COUNTIF(PRM!$Z$3:'PRM'!$Z$95,$Z$3)))</f>
        <v/>
      </c>
      <c r="AL465" s="12">
        <f t="shared" si="170"/>
        <v>0</v>
      </c>
      <c r="AM465" s="12">
        <f t="shared" si="171"/>
        <v>0</v>
      </c>
      <c r="AN465" s="12">
        <f t="shared" si="172"/>
        <v>0</v>
      </c>
      <c r="AO465" s="12">
        <f t="shared" si="173"/>
        <v>0</v>
      </c>
      <c r="AP465" s="12">
        <f t="shared" si="161"/>
        <v>0</v>
      </c>
      <c r="AQ465" s="12">
        <f t="shared" si="162"/>
        <v>0</v>
      </c>
      <c r="AR465" s="12">
        <f t="shared" si="163"/>
        <v>0</v>
      </c>
      <c r="AS465" s="12">
        <f t="shared" si="164"/>
        <v>0</v>
      </c>
      <c r="AT465" s="12">
        <f t="shared" si="165"/>
        <v>0</v>
      </c>
      <c r="AU465" s="12" t="e">
        <f>IF(#REF!&lt;&gt;"",IF(AA465="",1,0),0)</f>
        <v>#REF!</v>
      </c>
      <c r="AV465" s="12">
        <f t="shared" si="166"/>
        <v>0</v>
      </c>
      <c r="AW465" s="12">
        <f t="shared" si="167"/>
        <v>0</v>
      </c>
      <c r="AX465" s="12">
        <f t="shared" si="168"/>
        <v>0</v>
      </c>
      <c r="AY465" s="12">
        <f t="shared" si="174"/>
        <v>0</v>
      </c>
      <c r="AZ465" s="12">
        <f t="shared" si="175"/>
        <v>0</v>
      </c>
      <c r="BA465" s="12">
        <f t="shared" si="176"/>
        <v>0</v>
      </c>
      <c r="BB465" s="12">
        <f t="shared" si="177"/>
        <v>0</v>
      </c>
      <c r="BC465" s="12">
        <f t="shared" si="178"/>
        <v>0</v>
      </c>
      <c r="BD465" s="12">
        <f t="shared" si="179"/>
        <v>0</v>
      </c>
      <c r="BE465" s="12">
        <f t="shared" si="180"/>
        <v>0</v>
      </c>
      <c r="BF465" s="12">
        <f t="shared" si="181"/>
        <v>0</v>
      </c>
      <c r="BG465" s="12">
        <f t="shared" si="182"/>
        <v>0</v>
      </c>
      <c r="BH465" s="12">
        <f t="shared" si="183"/>
        <v>0</v>
      </c>
    </row>
    <row r="466" spans="1:60" ht="27.75" customHeight="1">
      <c r="A466" s="45" t="str">
        <f t="shared" si="169"/>
        <v/>
      </c>
      <c r="B466" s="60"/>
      <c r="C466" s="61"/>
      <c r="D466" s="62"/>
      <c r="E466" s="63"/>
      <c r="F466" s="37"/>
      <c r="G466" s="36"/>
      <c r="H466" s="38"/>
      <c r="I466" s="38"/>
      <c r="J466" s="35"/>
      <c r="L466" s="39"/>
      <c r="M466" s="39"/>
      <c r="N466" s="62"/>
      <c r="O466" s="64"/>
      <c r="P466" s="64"/>
      <c r="Q466" s="65"/>
      <c r="R466" s="39"/>
      <c r="S466" s="46"/>
      <c r="T466" s="46"/>
      <c r="U466" s="39"/>
      <c r="V466" s="40"/>
      <c r="W466" s="40"/>
      <c r="X466" s="40"/>
      <c r="Y466" s="12" t="str">
        <f>IFERROR(VLOOKUP($F466,PRM!$G$3:$H$5,2,FALSE),"")</f>
        <v/>
      </c>
      <c r="Z466" s="12" t="str">
        <f>IFERROR(VLOOKUP($G466,PRM!$I$3:$J$5,2,FALSE),"")</f>
        <v/>
      </c>
      <c r="AA466" s="12" t="str">
        <f>IFERROR(VLOOKUP(#REF!,PRM!$K$3:$L$4,2,FALSE),"")</f>
        <v/>
      </c>
      <c r="AB466" s="12" t="str">
        <f>IFERROR(VLOOKUP($N466,PRM!$M$3:$N$50,2,FALSE),"")</f>
        <v/>
      </c>
      <c r="AC466" s="12" t="str">
        <f>IFERROR(VLOOKUP($Z$3&amp;$V466,PRM!$Q$3:$R$31,2,FALSE),"")</f>
        <v/>
      </c>
      <c r="AD466" s="12">
        <f>IFERROR(VLOOKUP($Z$3&amp;$W466,PRM!$X$3:$Y$50,2,FALSE),"")</f>
        <v>0</v>
      </c>
      <c r="AE466" s="12">
        <f>IFERROR(VLOOKUP($Z$3&amp;$X466,PRM!$AC$3:$AD$45,2,FALSE),"")</f>
        <v>0</v>
      </c>
      <c r="AF466" s="12" t="str">
        <f>IFERROR(VLOOKUP($Z$3&amp;$V466,PRM!$Q$3:$T$31,3,FALSE),"")</f>
        <v/>
      </c>
      <c r="AG466" s="12" t="str">
        <f>IFERROR(IF($AF466=0,0,MATCH($Z$3,PRM!$U$3:'PRM'!$U$50,0)),"")</f>
        <v/>
      </c>
      <c r="AH466" s="12" t="str">
        <f>IF($Z$3="","",(IF($AF466=0,0,COUNTIF(PRM!$U$3:'PRM'!$U$50,$Z$3))))</f>
        <v/>
      </c>
      <c r="AI466" s="12" t="str">
        <f>IFERROR(VLOOKUP($Z$3&amp;$V466,PRM!$Q$3:$T$31,4,FALSE),"")</f>
        <v/>
      </c>
      <c r="AJ466" s="12" t="str">
        <f>IFERROR(IF($AI466=0,0,MATCH($Z$3,PRM!$Z$3:'PRM'!$Z$95,0)),"")</f>
        <v/>
      </c>
      <c r="AK466" s="12" t="str">
        <f>IF($Z$3="","",IF($AI466=0,0,COUNTIF(PRM!$Z$3:'PRM'!$Z$95,$Z$3)))</f>
        <v/>
      </c>
      <c r="AL466" s="12">
        <f t="shared" si="170"/>
        <v>0</v>
      </c>
      <c r="AM466" s="12">
        <f t="shared" si="171"/>
        <v>0</v>
      </c>
      <c r="AN466" s="12">
        <f t="shared" si="172"/>
        <v>0</v>
      </c>
      <c r="AO466" s="12">
        <f t="shared" si="173"/>
        <v>0</v>
      </c>
      <c r="AP466" s="12">
        <f t="shared" si="161"/>
        <v>0</v>
      </c>
      <c r="AQ466" s="12">
        <f t="shared" si="162"/>
        <v>0</v>
      </c>
      <c r="AR466" s="12">
        <f t="shared" si="163"/>
        <v>0</v>
      </c>
      <c r="AS466" s="12">
        <f t="shared" si="164"/>
        <v>0</v>
      </c>
      <c r="AT466" s="12">
        <f t="shared" si="165"/>
        <v>0</v>
      </c>
      <c r="AU466" s="12" t="e">
        <f>IF(#REF!&lt;&gt;"",IF(AA466="",1,0),0)</f>
        <v>#REF!</v>
      </c>
      <c r="AV466" s="12">
        <f t="shared" si="166"/>
        <v>0</v>
      </c>
      <c r="AW466" s="12">
        <f t="shared" si="167"/>
        <v>0</v>
      </c>
      <c r="AX466" s="12">
        <f t="shared" si="168"/>
        <v>0</v>
      </c>
      <c r="AY466" s="12">
        <f t="shared" si="174"/>
        <v>0</v>
      </c>
      <c r="AZ466" s="12">
        <f t="shared" si="175"/>
        <v>0</v>
      </c>
      <c r="BA466" s="12">
        <f t="shared" si="176"/>
        <v>0</v>
      </c>
      <c r="BB466" s="12">
        <f t="shared" si="177"/>
        <v>0</v>
      </c>
      <c r="BC466" s="12">
        <f t="shared" si="178"/>
        <v>0</v>
      </c>
      <c r="BD466" s="12">
        <f t="shared" si="179"/>
        <v>0</v>
      </c>
      <c r="BE466" s="12">
        <f t="shared" si="180"/>
        <v>0</v>
      </c>
      <c r="BF466" s="12">
        <f t="shared" si="181"/>
        <v>0</v>
      </c>
      <c r="BG466" s="12">
        <f t="shared" si="182"/>
        <v>0</v>
      </c>
      <c r="BH466" s="12">
        <f t="shared" si="183"/>
        <v>0</v>
      </c>
    </row>
    <row r="467" spans="1:60" ht="27.75" customHeight="1">
      <c r="A467" s="45" t="str">
        <f t="shared" si="169"/>
        <v/>
      </c>
      <c r="B467" s="60"/>
      <c r="C467" s="61"/>
      <c r="D467" s="62"/>
      <c r="E467" s="63"/>
      <c r="F467" s="37"/>
      <c r="G467" s="36"/>
      <c r="H467" s="38"/>
      <c r="I467" s="38"/>
      <c r="J467" s="35"/>
      <c r="L467" s="39"/>
      <c r="M467" s="39"/>
      <c r="N467" s="62"/>
      <c r="O467" s="64"/>
      <c r="P467" s="64"/>
      <c r="Q467" s="65"/>
      <c r="R467" s="39"/>
      <c r="S467" s="46"/>
      <c r="T467" s="46"/>
      <c r="U467" s="39"/>
      <c r="V467" s="40"/>
      <c r="W467" s="40"/>
      <c r="X467" s="40"/>
      <c r="Y467" s="12" t="str">
        <f>IFERROR(VLOOKUP($F467,PRM!$G$3:$H$5,2,FALSE),"")</f>
        <v/>
      </c>
      <c r="Z467" s="12" t="str">
        <f>IFERROR(VLOOKUP($G467,PRM!$I$3:$J$5,2,FALSE),"")</f>
        <v/>
      </c>
      <c r="AA467" s="12" t="str">
        <f>IFERROR(VLOOKUP(#REF!,PRM!$K$3:$L$4,2,FALSE),"")</f>
        <v/>
      </c>
      <c r="AB467" s="12" t="str">
        <f>IFERROR(VLOOKUP($N467,PRM!$M$3:$N$50,2,FALSE),"")</f>
        <v/>
      </c>
      <c r="AC467" s="12" t="str">
        <f>IFERROR(VLOOKUP($Z$3&amp;$V467,PRM!$Q$3:$R$31,2,FALSE),"")</f>
        <v/>
      </c>
      <c r="AD467" s="12">
        <f>IFERROR(VLOOKUP($Z$3&amp;$W467,PRM!$X$3:$Y$50,2,FALSE),"")</f>
        <v>0</v>
      </c>
      <c r="AE467" s="12">
        <f>IFERROR(VLOOKUP($Z$3&amp;$X467,PRM!$AC$3:$AD$45,2,FALSE),"")</f>
        <v>0</v>
      </c>
      <c r="AF467" s="12" t="str">
        <f>IFERROR(VLOOKUP($Z$3&amp;$V467,PRM!$Q$3:$T$31,3,FALSE),"")</f>
        <v/>
      </c>
      <c r="AG467" s="12" t="str">
        <f>IFERROR(IF($AF467=0,0,MATCH($Z$3,PRM!$U$3:'PRM'!$U$50,0)),"")</f>
        <v/>
      </c>
      <c r="AH467" s="12" t="str">
        <f>IF($Z$3="","",(IF($AF467=0,0,COUNTIF(PRM!$U$3:'PRM'!$U$50,$Z$3))))</f>
        <v/>
      </c>
      <c r="AI467" s="12" t="str">
        <f>IFERROR(VLOOKUP($Z$3&amp;$V467,PRM!$Q$3:$T$31,4,FALSE),"")</f>
        <v/>
      </c>
      <c r="AJ467" s="12" t="str">
        <f>IFERROR(IF($AI467=0,0,MATCH($Z$3,PRM!$Z$3:'PRM'!$Z$95,0)),"")</f>
        <v/>
      </c>
      <c r="AK467" s="12" t="str">
        <f>IF($Z$3="","",IF($AI467=0,0,COUNTIF(PRM!$Z$3:'PRM'!$Z$95,$Z$3)))</f>
        <v/>
      </c>
      <c r="AL467" s="12">
        <f t="shared" si="170"/>
        <v>0</v>
      </c>
      <c r="AM467" s="12">
        <f t="shared" si="171"/>
        <v>0</v>
      </c>
      <c r="AN467" s="12">
        <f t="shared" si="172"/>
        <v>0</v>
      </c>
      <c r="AO467" s="12">
        <f t="shared" si="173"/>
        <v>0</v>
      </c>
      <c r="AP467" s="12">
        <f t="shared" si="161"/>
        <v>0</v>
      </c>
      <c r="AQ467" s="12">
        <f t="shared" si="162"/>
        <v>0</v>
      </c>
      <c r="AR467" s="12">
        <f t="shared" si="163"/>
        <v>0</v>
      </c>
      <c r="AS467" s="12">
        <f t="shared" si="164"/>
        <v>0</v>
      </c>
      <c r="AT467" s="12">
        <f t="shared" si="165"/>
        <v>0</v>
      </c>
      <c r="AU467" s="12" t="e">
        <f>IF(#REF!&lt;&gt;"",IF(AA467="",1,0),0)</f>
        <v>#REF!</v>
      </c>
      <c r="AV467" s="12">
        <f t="shared" si="166"/>
        <v>0</v>
      </c>
      <c r="AW467" s="12">
        <f t="shared" si="167"/>
        <v>0</v>
      </c>
      <c r="AX467" s="12">
        <f t="shared" si="168"/>
        <v>0</v>
      </c>
      <c r="AY467" s="12">
        <f t="shared" si="174"/>
        <v>0</v>
      </c>
      <c r="AZ467" s="12">
        <f t="shared" si="175"/>
        <v>0</v>
      </c>
      <c r="BA467" s="12">
        <f t="shared" si="176"/>
        <v>0</v>
      </c>
      <c r="BB467" s="12">
        <f t="shared" si="177"/>
        <v>0</v>
      </c>
      <c r="BC467" s="12">
        <f t="shared" si="178"/>
        <v>0</v>
      </c>
      <c r="BD467" s="12">
        <f t="shared" si="179"/>
        <v>0</v>
      </c>
      <c r="BE467" s="12">
        <f t="shared" si="180"/>
        <v>0</v>
      </c>
      <c r="BF467" s="12">
        <f t="shared" si="181"/>
        <v>0</v>
      </c>
      <c r="BG467" s="12">
        <f t="shared" si="182"/>
        <v>0</v>
      </c>
      <c r="BH467" s="12">
        <f t="shared" si="183"/>
        <v>0</v>
      </c>
    </row>
    <row r="468" spans="1:60" ht="27.75" customHeight="1">
      <c r="A468" s="45" t="str">
        <f t="shared" si="169"/>
        <v/>
      </c>
      <c r="B468" s="60"/>
      <c r="C468" s="61"/>
      <c r="D468" s="62"/>
      <c r="E468" s="63"/>
      <c r="F468" s="37"/>
      <c r="G468" s="36"/>
      <c r="H468" s="38"/>
      <c r="I468" s="38"/>
      <c r="J468" s="35"/>
      <c r="L468" s="39"/>
      <c r="M468" s="39"/>
      <c r="N468" s="62"/>
      <c r="O468" s="64"/>
      <c r="P468" s="64"/>
      <c r="Q468" s="65"/>
      <c r="R468" s="39"/>
      <c r="S468" s="46"/>
      <c r="T468" s="46"/>
      <c r="U468" s="39"/>
      <c r="V468" s="40"/>
      <c r="W468" s="40"/>
      <c r="X468" s="40"/>
      <c r="Y468" s="12" t="str">
        <f>IFERROR(VLOOKUP($F468,PRM!$G$3:$H$5,2,FALSE),"")</f>
        <v/>
      </c>
      <c r="Z468" s="12" t="str">
        <f>IFERROR(VLOOKUP($G468,PRM!$I$3:$J$5,2,FALSE),"")</f>
        <v/>
      </c>
      <c r="AA468" s="12" t="str">
        <f>IFERROR(VLOOKUP(#REF!,PRM!$K$3:$L$4,2,FALSE),"")</f>
        <v/>
      </c>
      <c r="AB468" s="12" t="str">
        <f>IFERROR(VLOOKUP($N468,PRM!$M$3:$N$50,2,FALSE),"")</f>
        <v/>
      </c>
      <c r="AC468" s="12" t="str">
        <f>IFERROR(VLOOKUP($Z$3&amp;$V468,PRM!$Q$3:$R$31,2,FALSE),"")</f>
        <v/>
      </c>
      <c r="AD468" s="12">
        <f>IFERROR(VLOOKUP($Z$3&amp;$W468,PRM!$X$3:$Y$50,2,FALSE),"")</f>
        <v>0</v>
      </c>
      <c r="AE468" s="12">
        <f>IFERROR(VLOOKUP($Z$3&amp;$X468,PRM!$AC$3:$AD$45,2,FALSE),"")</f>
        <v>0</v>
      </c>
      <c r="AF468" s="12" t="str">
        <f>IFERROR(VLOOKUP($Z$3&amp;$V468,PRM!$Q$3:$T$31,3,FALSE),"")</f>
        <v/>
      </c>
      <c r="AG468" s="12" t="str">
        <f>IFERROR(IF($AF468=0,0,MATCH($Z$3,PRM!$U$3:'PRM'!$U$50,0)),"")</f>
        <v/>
      </c>
      <c r="AH468" s="12" t="str">
        <f>IF($Z$3="","",(IF($AF468=0,0,COUNTIF(PRM!$U$3:'PRM'!$U$50,$Z$3))))</f>
        <v/>
      </c>
      <c r="AI468" s="12" t="str">
        <f>IFERROR(VLOOKUP($Z$3&amp;$V468,PRM!$Q$3:$T$31,4,FALSE),"")</f>
        <v/>
      </c>
      <c r="AJ468" s="12" t="str">
        <f>IFERROR(IF($AI468=0,0,MATCH($Z$3,PRM!$Z$3:'PRM'!$Z$95,0)),"")</f>
        <v/>
      </c>
      <c r="AK468" s="12" t="str">
        <f>IF($Z$3="","",IF($AI468=0,0,COUNTIF(PRM!$Z$3:'PRM'!$Z$95,$Z$3)))</f>
        <v/>
      </c>
      <c r="AL468" s="12">
        <f t="shared" si="170"/>
        <v>0</v>
      </c>
      <c r="AM468" s="12">
        <f t="shared" si="171"/>
        <v>0</v>
      </c>
      <c r="AN468" s="12">
        <f t="shared" si="172"/>
        <v>0</v>
      </c>
      <c r="AO468" s="12">
        <f t="shared" si="173"/>
        <v>0</v>
      </c>
      <c r="AP468" s="12">
        <f t="shared" si="161"/>
        <v>0</v>
      </c>
      <c r="AQ468" s="12">
        <f t="shared" si="162"/>
        <v>0</v>
      </c>
      <c r="AR468" s="12">
        <f t="shared" si="163"/>
        <v>0</v>
      </c>
      <c r="AS468" s="12">
        <f t="shared" si="164"/>
        <v>0</v>
      </c>
      <c r="AT468" s="12">
        <f t="shared" si="165"/>
        <v>0</v>
      </c>
      <c r="AU468" s="12" t="e">
        <f>IF(#REF!&lt;&gt;"",IF(AA468="",1,0),0)</f>
        <v>#REF!</v>
      </c>
      <c r="AV468" s="12">
        <f t="shared" si="166"/>
        <v>0</v>
      </c>
      <c r="AW468" s="12">
        <f t="shared" si="167"/>
        <v>0</v>
      </c>
      <c r="AX468" s="12">
        <f t="shared" si="168"/>
        <v>0</v>
      </c>
      <c r="AY468" s="12">
        <f t="shared" si="174"/>
        <v>0</v>
      </c>
      <c r="AZ468" s="12">
        <f t="shared" si="175"/>
        <v>0</v>
      </c>
      <c r="BA468" s="12">
        <f t="shared" si="176"/>
        <v>0</v>
      </c>
      <c r="BB468" s="12">
        <f t="shared" si="177"/>
        <v>0</v>
      </c>
      <c r="BC468" s="12">
        <f t="shared" si="178"/>
        <v>0</v>
      </c>
      <c r="BD468" s="12">
        <f t="shared" si="179"/>
        <v>0</v>
      </c>
      <c r="BE468" s="12">
        <f t="shared" si="180"/>
        <v>0</v>
      </c>
      <c r="BF468" s="12">
        <f t="shared" si="181"/>
        <v>0</v>
      </c>
      <c r="BG468" s="12">
        <f t="shared" si="182"/>
        <v>0</v>
      </c>
      <c r="BH468" s="12">
        <f t="shared" si="183"/>
        <v>0</v>
      </c>
    </row>
    <row r="469" spans="1:60" ht="27.75" customHeight="1">
      <c r="A469" s="45" t="str">
        <f t="shared" si="169"/>
        <v/>
      </c>
      <c r="B469" s="60"/>
      <c r="C469" s="61"/>
      <c r="D469" s="62"/>
      <c r="E469" s="63"/>
      <c r="F469" s="37"/>
      <c r="G469" s="36"/>
      <c r="H469" s="38"/>
      <c r="I469" s="38"/>
      <c r="J469" s="35"/>
      <c r="L469" s="39"/>
      <c r="M469" s="39"/>
      <c r="N469" s="62"/>
      <c r="O469" s="64"/>
      <c r="P469" s="64"/>
      <c r="Q469" s="65"/>
      <c r="R469" s="39"/>
      <c r="S469" s="46"/>
      <c r="T469" s="46"/>
      <c r="U469" s="39"/>
      <c r="V469" s="40"/>
      <c r="W469" s="40"/>
      <c r="X469" s="40"/>
      <c r="Y469" s="12" t="str">
        <f>IFERROR(VLOOKUP($F469,PRM!$G$3:$H$5,2,FALSE),"")</f>
        <v/>
      </c>
      <c r="Z469" s="12" t="str">
        <f>IFERROR(VLOOKUP($G469,PRM!$I$3:$J$5,2,FALSE),"")</f>
        <v/>
      </c>
      <c r="AA469" s="12" t="str">
        <f>IFERROR(VLOOKUP(#REF!,PRM!$K$3:$L$4,2,FALSE),"")</f>
        <v/>
      </c>
      <c r="AB469" s="12" t="str">
        <f>IFERROR(VLOOKUP($N469,PRM!$M$3:$N$50,2,FALSE),"")</f>
        <v/>
      </c>
      <c r="AC469" s="12" t="str">
        <f>IFERROR(VLOOKUP($Z$3&amp;$V469,PRM!$Q$3:$R$31,2,FALSE),"")</f>
        <v/>
      </c>
      <c r="AD469" s="12">
        <f>IFERROR(VLOOKUP($Z$3&amp;$W469,PRM!$X$3:$Y$50,2,FALSE),"")</f>
        <v>0</v>
      </c>
      <c r="AE469" s="12">
        <f>IFERROR(VLOOKUP($Z$3&amp;$X469,PRM!$AC$3:$AD$45,2,FALSE),"")</f>
        <v>0</v>
      </c>
      <c r="AF469" s="12" t="str">
        <f>IFERROR(VLOOKUP($Z$3&amp;$V469,PRM!$Q$3:$T$31,3,FALSE),"")</f>
        <v/>
      </c>
      <c r="AG469" s="12" t="str">
        <f>IFERROR(IF($AF469=0,0,MATCH($Z$3,PRM!$U$3:'PRM'!$U$50,0)),"")</f>
        <v/>
      </c>
      <c r="AH469" s="12" t="str">
        <f>IF($Z$3="","",(IF($AF469=0,0,COUNTIF(PRM!$U$3:'PRM'!$U$50,$Z$3))))</f>
        <v/>
      </c>
      <c r="AI469" s="12" t="str">
        <f>IFERROR(VLOOKUP($Z$3&amp;$V469,PRM!$Q$3:$T$31,4,FALSE),"")</f>
        <v/>
      </c>
      <c r="AJ469" s="12" t="str">
        <f>IFERROR(IF($AI469=0,0,MATCH($Z$3,PRM!$Z$3:'PRM'!$Z$95,0)),"")</f>
        <v/>
      </c>
      <c r="AK469" s="12" t="str">
        <f>IF($Z$3="","",IF($AI469=0,0,COUNTIF(PRM!$Z$3:'PRM'!$Z$95,$Z$3)))</f>
        <v/>
      </c>
      <c r="AL469" s="12">
        <f t="shared" si="170"/>
        <v>0</v>
      </c>
      <c r="AM469" s="12">
        <f t="shared" si="171"/>
        <v>0</v>
      </c>
      <c r="AN469" s="12">
        <f t="shared" si="172"/>
        <v>0</v>
      </c>
      <c r="AO469" s="12">
        <f t="shared" si="173"/>
        <v>0</v>
      </c>
      <c r="AP469" s="12">
        <f t="shared" si="161"/>
        <v>0</v>
      </c>
      <c r="AQ469" s="12">
        <f t="shared" si="162"/>
        <v>0</v>
      </c>
      <c r="AR469" s="12">
        <f t="shared" si="163"/>
        <v>0</v>
      </c>
      <c r="AS469" s="12">
        <f t="shared" si="164"/>
        <v>0</v>
      </c>
      <c r="AT469" s="12">
        <f t="shared" si="165"/>
        <v>0</v>
      </c>
      <c r="AU469" s="12" t="e">
        <f>IF(#REF!&lt;&gt;"",IF(AA469="",1,0),0)</f>
        <v>#REF!</v>
      </c>
      <c r="AV469" s="12">
        <f t="shared" si="166"/>
        <v>0</v>
      </c>
      <c r="AW469" s="12">
        <f t="shared" si="167"/>
        <v>0</v>
      </c>
      <c r="AX469" s="12">
        <f t="shared" si="168"/>
        <v>0</v>
      </c>
      <c r="AY469" s="12">
        <f t="shared" si="174"/>
        <v>0</v>
      </c>
      <c r="AZ469" s="12">
        <f t="shared" si="175"/>
        <v>0</v>
      </c>
      <c r="BA469" s="12">
        <f t="shared" si="176"/>
        <v>0</v>
      </c>
      <c r="BB469" s="12">
        <f t="shared" si="177"/>
        <v>0</v>
      </c>
      <c r="BC469" s="12">
        <f t="shared" si="178"/>
        <v>0</v>
      </c>
      <c r="BD469" s="12">
        <f t="shared" si="179"/>
        <v>0</v>
      </c>
      <c r="BE469" s="12">
        <f t="shared" si="180"/>
        <v>0</v>
      </c>
      <c r="BF469" s="12">
        <f t="shared" si="181"/>
        <v>0</v>
      </c>
      <c r="BG469" s="12">
        <f t="shared" si="182"/>
        <v>0</v>
      </c>
      <c r="BH469" s="12">
        <f t="shared" si="183"/>
        <v>0</v>
      </c>
    </row>
    <row r="470" spans="1:60" ht="27.75" customHeight="1">
      <c r="A470" s="45" t="str">
        <f t="shared" si="169"/>
        <v/>
      </c>
      <c r="B470" s="60"/>
      <c r="C470" s="61"/>
      <c r="D470" s="62"/>
      <c r="E470" s="63"/>
      <c r="F470" s="37"/>
      <c r="G470" s="36"/>
      <c r="H470" s="38"/>
      <c r="I470" s="38"/>
      <c r="J470" s="35"/>
      <c r="L470" s="39"/>
      <c r="M470" s="39"/>
      <c r="N470" s="62"/>
      <c r="O470" s="64"/>
      <c r="P470" s="64"/>
      <c r="Q470" s="65"/>
      <c r="R470" s="39"/>
      <c r="S470" s="46"/>
      <c r="T470" s="46"/>
      <c r="U470" s="39"/>
      <c r="V470" s="40"/>
      <c r="W470" s="40"/>
      <c r="X470" s="40"/>
      <c r="Y470" s="12" t="str">
        <f>IFERROR(VLOOKUP($F470,PRM!$G$3:$H$5,2,FALSE),"")</f>
        <v/>
      </c>
      <c r="Z470" s="12" t="str">
        <f>IFERROR(VLOOKUP($G470,PRM!$I$3:$J$5,2,FALSE),"")</f>
        <v/>
      </c>
      <c r="AA470" s="12" t="str">
        <f>IFERROR(VLOOKUP(#REF!,PRM!$K$3:$L$4,2,FALSE),"")</f>
        <v/>
      </c>
      <c r="AB470" s="12" t="str">
        <f>IFERROR(VLOOKUP($N470,PRM!$M$3:$N$50,2,FALSE),"")</f>
        <v/>
      </c>
      <c r="AC470" s="12" t="str">
        <f>IFERROR(VLOOKUP($Z$3&amp;$V470,PRM!$Q$3:$R$31,2,FALSE),"")</f>
        <v/>
      </c>
      <c r="AD470" s="12">
        <f>IFERROR(VLOOKUP($Z$3&amp;$W470,PRM!$X$3:$Y$50,2,FALSE),"")</f>
        <v>0</v>
      </c>
      <c r="AE470" s="12">
        <f>IFERROR(VLOOKUP($Z$3&amp;$X470,PRM!$AC$3:$AD$45,2,FALSE),"")</f>
        <v>0</v>
      </c>
      <c r="AF470" s="12" t="str">
        <f>IFERROR(VLOOKUP($Z$3&amp;$V470,PRM!$Q$3:$T$31,3,FALSE),"")</f>
        <v/>
      </c>
      <c r="AG470" s="12" t="str">
        <f>IFERROR(IF($AF470=0,0,MATCH($Z$3,PRM!$U$3:'PRM'!$U$50,0)),"")</f>
        <v/>
      </c>
      <c r="AH470" s="12" t="str">
        <f>IF($Z$3="","",(IF($AF470=0,0,COUNTIF(PRM!$U$3:'PRM'!$U$50,$Z$3))))</f>
        <v/>
      </c>
      <c r="AI470" s="12" t="str">
        <f>IFERROR(VLOOKUP($Z$3&amp;$V470,PRM!$Q$3:$T$31,4,FALSE),"")</f>
        <v/>
      </c>
      <c r="AJ470" s="12" t="str">
        <f>IFERROR(IF($AI470=0,0,MATCH($Z$3,PRM!$Z$3:'PRM'!$Z$95,0)),"")</f>
        <v/>
      </c>
      <c r="AK470" s="12" t="str">
        <f>IF($Z$3="","",IF($AI470=0,0,COUNTIF(PRM!$Z$3:'PRM'!$Z$95,$Z$3)))</f>
        <v/>
      </c>
      <c r="AL470" s="12">
        <f t="shared" si="170"/>
        <v>0</v>
      </c>
      <c r="AM470" s="12">
        <f t="shared" si="171"/>
        <v>0</v>
      </c>
      <c r="AN470" s="12">
        <f t="shared" si="172"/>
        <v>0</v>
      </c>
      <c r="AO470" s="12">
        <f t="shared" si="173"/>
        <v>0</v>
      </c>
      <c r="AP470" s="12">
        <f t="shared" si="161"/>
        <v>0</v>
      </c>
      <c r="AQ470" s="12">
        <f t="shared" si="162"/>
        <v>0</v>
      </c>
      <c r="AR470" s="12">
        <f t="shared" si="163"/>
        <v>0</v>
      </c>
      <c r="AS470" s="12">
        <f t="shared" si="164"/>
        <v>0</v>
      </c>
      <c r="AT470" s="12">
        <f t="shared" si="165"/>
        <v>0</v>
      </c>
      <c r="AU470" s="12" t="e">
        <f>IF(#REF!&lt;&gt;"",IF(AA470="",1,0),0)</f>
        <v>#REF!</v>
      </c>
      <c r="AV470" s="12">
        <f t="shared" si="166"/>
        <v>0</v>
      </c>
      <c r="AW470" s="12">
        <f t="shared" si="167"/>
        <v>0</v>
      </c>
      <c r="AX470" s="12">
        <f t="shared" si="168"/>
        <v>0</v>
      </c>
      <c r="AY470" s="12">
        <f t="shared" si="174"/>
        <v>0</v>
      </c>
      <c r="AZ470" s="12">
        <f t="shared" si="175"/>
        <v>0</v>
      </c>
      <c r="BA470" s="12">
        <f t="shared" si="176"/>
        <v>0</v>
      </c>
      <c r="BB470" s="12">
        <f t="shared" si="177"/>
        <v>0</v>
      </c>
      <c r="BC470" s="12">
        <f t="shared" si="178"/>
        <v>0</v>
      </c>
      <c r="BD470" s="12">
        <f t="shared" si="179"/>
        <v>0</v>
      </c>
      <c r="BE470" s="12">
        <f t="shared" si="180"/>
        <v>0</v>
      </c>
      <c r="BF470" s="12">
        <f t="shared" si="181"/>
        <v>0</v>
      </c>
      <c r="BG470" s="12">
        <f t="shared" si="182"/>
        <v>0</v>
      </c>
      <c r="BH470" s="12">
        <f t="shared" si="183"/>
        <v>0</v>
      </c>
    </row>
    <row r="471" spans="1:60" ht="27.75" customHeight="1">
      <c r="A471" s="45" t="str">
        <f t="shared" si="169"/>
        <v/>
      </c>
      <c r="B471" s="60"/>
      <c r="C471" s="61"/>
      <c r="D471" s="62"/>
      <c r="E471" s="63"/>
      <c r="F471" s="37"/>
      <c r="G471" s="36"/>
      <c r="H471" s="38"/>
      <c r="I471" s="38"/>
      <c r="J471" s="35"/>
      <c r="L471" s="39"/>
      <c r="M471" s="39"/>
      <c r="N471" s="62"/>
      <c r="O471" s="64"/>
      <c r="P471" s="64"/>
      <c r="Q471" s="65"/>
      <c r="R471" s="39"/>
      <c r="S471" s="46"/>
      <c r="T471" s="46"/>
      <c r="U471" s="39"/>
      <c r="V471" s="40"/>
      <c r="W471" s="40"/>
      <c r="X471" s="40"/>
      <c r="Y471" s="12" t="str">
        <f>IFERROR(VLOOKUP($F471,PRM!$G$3:$H$5,2,FALSE),"")</f>
        <v/>
      </c>
      <c r="Z471" s="12" t="str">
        <f>IFERROR(VLOOKUP($G471,PRM!$I$3:$J$5,2,FALSE),"")</f>
        <v/>
      </c>
      <c r="AA471" s="12" t="str">
        <f>IFERROR(VLOOKUP(#REF!,PRM!$K$3:$L$4,2,FALSE),"")</f>
        <v/>
      </c>
      <c r="AB471" s="12" t="str">
        <f>IFERROR(VLOOKUP($N471,PRM!$M$3:$N$50,2,FALSE),"")</f>
        <v/>
      </c>
      <c r="AC471" s="12" t="str">
        <f>IFERROR(VLOOKUP($Z$3&amp;$V471,PRM!$Q$3:$R$31,2,FALSE),"")</f>
        <v/>
      </c>
      <c r="AD471" s="12">
        <f>IFERROR(VLOOKUP($Z$3&amp;$W471,PRM!$X$3:$Y$50,2,FALSE),"")</f>
        <v>0</v>
      </c>
      <c r="AE471" s="12">
        <f>IFERROR(VLOOKUP($Z$3&amp;$X471,PRM!$AC$3:$AD$45,2,FALSE),"")</f>
        <v>0</v>
      </c>
      <c r="AF471" s="12" t="str">
        <f>IFERROR(VLOOKUP($Z$3&amp;$V471,PRM!$Q$3:$T$31,3,FALSE),"")</f>
        <v/>
      </c>
      <c r="AG471" s="12" t="str">
        <f>IFERROR(IF($AF471=0,0,MATCH($Z$3,PRM!$U$3:'PRM'!$U$50,0)),"")</f>
        <v/>
      </c>
      <c r="AH471" s="12" t="str">
        <f>IF($Z$3="","",(IF($AF471=0,0,COUNTIF(PRM!$U$3:'PRM'!$U$50,$Z$3))))</f>
        <v/>
      </c>
      <c r="AI471" s="12" t="str">
        <f>IFERROR(VLOOKUP($Z$3&amp;$V471,PRM!$Q$3:$T$31,4,FALSE),"")</f>
        <v/>
      </c>
      <c r="AJ471" s="12" t="str">
        <f>IFERROR(IF($AI471=0,0,MATCH($Z$3,PRM!$Z$3:'PRM'!$Z$95,0)),"")</f>
        <v/>
      </c>
      <c r="AK471" s="12" t="str">
        <f>IF($Z$3="","",IF($AI471=0,0,COUNTIF(PRM!$Z$3:'PRM'!$Z$95,$Z$3)))</f>
        <v/>
      </c>
      <c r="AL471" s="12">
        <f t="shared" si="170"/>
        <v>0</v>
      </c>
      <c r="AM471" s="12">
        <f t="shared" si="171"/>
        <v>0</v>
      </c>
      <c r="AN471" s="12">
        <f t="shared" si="172"/>
        <v>0</v>
      </c>
      <c r="AO471" s="12">
        <f t="shared" si="173"/>
        <v>0</v>
      </c>
      <c r="AP471" s="12">
        <f t="shared" si="161"/>
        <v>0</v>
      </c>
      <c r="AQ471" s="12">
        <f t="shared" si="162"/>
        <v>0</v>
      </c>
      <c r="AR471" s="12">
        <f t="shared" si="163"/>
        <v>0</v>
      </c>
      <c r="AS471" s="12">
        <f t="shared" si="164"/>
        <v>0</v>
      </c>
      <c r="AT471" s="12">
        <f t="shared" si="165"/>
        <v>0</v>
      </c>
      <c r="AU471" s="12" t="e">
        <f>IF(#REF!&lt;&gt;"",IF(AA471="",1,0),0)</f>
        <v>#REF!</v>
      </c>
      <c r="AV471" s="12">
        <f t="shared" si="166"/>
        <v>0</v>
      </c>
      <c r="AW471" s="12">
        <f t="shared" si="167"/>
        <v>0</v>
      </c>
      <c r="AX471" s="12">
        <f t="shared" si="168"/>
        <v>0</v>
      </c>
      <c r="AY471" s="12">
        <f t="shared" si="174"/>
        <v>0</v>
      </c>
      <c r="AZ471" s="12">
        <f t="shared" si="175"/>
        <v>0</v>
      </c>
      <c r="BA471" s="12">
        <f t="shared" si="176"/>
        <v>0</v>
      </c>
      <c r="BB471" s="12">
        <f t="shared" si="177"/>
        <v>0</v>
      </c>
      <c r="BC471" s="12">
        <f t="shared" si="178"/>
        <v>0</v>
      </c>
      <c r="BD471" s="12">
        <f t="shared" si="179"/>
        <v>0</v>
      </c>
      <c r="BE471" s="12">
        <f t="shared" si="180"/>
        <v>0</v>
      </c>
      <c r="BF471" s="12">
        <f t="shared" si="181"/>
        <v>0</v>
      </c>
      <c r="BG471" s="12">
        <f t="shared" si="182"/>
        <v>0</v>
      </c>
      <c r="BH471" s="12">
        <f t="shared" si="183"/>
        <v>0</v>
      </c>
    </row>
    <row r="472" spans="1:60" ht="27.75" customHeight="1">
      <c r="A472" s="45" t="str">
        <f t="shared" si="169"/>
        <v/>
      </c>
      <c r="B472" s="60"/>
      <c r="C472" s="61"/>
      <c r="D472" s="62"/>
      <c r="E472" s="63"/>
      <c r="F472" s="37"/>
      <c r="G472" s="36"/>
      <c r="H472" s="38"/>
      <c r="I472" s="38"/>
      <c r="J472" s="35"/>
      <c r="L472" s="39"/>
      <c r="M472" s="39"/>
      <c r="N472" s="62"/>
      <c r="O472" s="64"/>
      <c r="P472" s="64"/>
      <c r="Q472" s="65"/>
      <c r="R472" s="39"/>
      <c r="S472" s="46"/>
      <c r="T472" s="46"/>
      <c r="U472" s="39"/>
      <c r="V472" s="40"/>
      <c r="W472" s="40"/>
      <c r="X472" s="40"/>
      <c r="Y472" s="12" t="str">
        <f>IFERROR(VLOOKUP($F472,PRM!$G$3:$H$5,2,FALSE),"")</f>
        <v/>
      </c>
      <c r="Z472" s="12" t="str">
        <f>IFERROR(VLOOKUP($G472,PRM!$I$3:$J$5,2,FALSE),"")</f>
        <v/>
      </c>
      <c r="AA472" s="12" t="str">
        <f>IFERROR(VLOOKUP(#REF!,PRM!$K$3:$L$4,2,FALSE),"")</f>
        <v/>
      </c>
      <c r="AB472" s="12" t="str">
        <f>IFERROR(VLOOKUP($N472,PRM!$M$3:$N$50,2,FALSE),"")</f>
        <v/>
      </c>
      <c r="AC472" s="12" t="str">
        <f>IFERROR(VLOOKUP($Z$3&amp;$V472,PRM!$Q$3:$R$31,2,FALSE),"")</f>
        <v/>
      </c>
      <c r="AD472" s="12">
        <f>IFERROR(VLOOKUP($Z$3&amp;$W472,PRM!$X$3:$Y$50,2,FALSE),"")</f>
        <v>0</v>
      </c>
      <c r="AE472" s="12">
        <f>IFERROR(VLOOKUP($Z$3&amp;$X472,PRM!$AC$3:$AD$45,2,FALSE),"")</f>
        <v>0</v>
      </c>
      <c r="AF472" s="12" t="str">
        <f>IFERROR(VLOOKUP($Z$3&amp;$V472,PRM!$Q$3:$T$31,3,FALSE),"")</f>
        <v/>
      </c>
      <c r="AG472" s="12" t="str">
        <f>IFERROR(IF($AF472=0,0,MATCH($Z$3,PRM!$U$3:'PRM'!$U$50,0)),"")</f>
        <v/>
      </c>
      <c r="AH472" s="12" t="str">
        <f>IF($Z$3="","",(IF($AF472=0,0,COUNTIF(PRM!$U$3:'PRM'!$U$50,$Z$3))))</f>
        <v/>
      </c>
      <c r="AI472" s="12" t="str">
        <f>IFERROR(VLOOKUP($Z$3&amp;$V472,PRM!$Q$3:$T$31,4,FALSE),"")</f>
        <v/>
      </c>
      <c r="AJ472" s="12" t="str">
        <f>IFERROR(IF($AI472=0,0,MATCH($Z$3,PRM!$Z$3:'PRM'!$Z$95,0)),"")</f>
        <v/>
      </c>
      <c r="AK472" s="12" t="str">
        <f>IF($Z$3="","",IF($AI472=0,0,COUNTIF(PRM!$Z$3:'PRM'!$Z$95,$Z$3)))</f>
        <v/>
      </c>
      <c r="AL472" s="12">
        <f t="shared" si="170"/>
        <v>0</v>
      </c>
      <c r="AM472" s="12">
        <f t="shared" si="171"/>
        <v>0</v>
      </c>
      <c r="AN472" s="12">
        <f t="shared" si="172"/>
        <v>0</v>
      </c>
      <c r="AO472" s="12">
        <f t="shared" si="173"/>
        <v>0</v>
      </c>
      <c r="AP472" s="12">
        <f t="shared" si="161"/>
        <v>0</v>
      </c>
      <c r="AQ472" s="12">
        <f t="shared" si="162"/>
        <v>0</v>
      </c>
      <c r="AR472" s="12">
        <f t="shared" si="163"/>
        <v>0</v>
      </c>
      <c r="AS472" s="12">
        <f t="shared" si="164"/>
        <v>0</v>
      </c>
      <c r="AT472" s="12">
        <f t="shared" si="165"/>
        <v>0</v>
      </c>
      <c r="AU472" s="12" t="e">
        <f>IF(#REF!&lt;&gt;"",IF(AA472="",1,0),0)</f>
        <v>#REF!</v>
      </c>
      <c r="AV472" s="12">
        <f t="shared" si="166"/>
        <v>0</v>
      </c>
      <c r="AW472" s="12">
        <f t="shared" si="167"/>
        <v>0</v>
      </c>
      <c r="AX472" s="12">
        <f t="shared" si="168"/>
        <v>0</v>
      </c>
      <c r="AY472" s="12">
        <f t="shared" si="174"/>
        <v>0</v>
      </c>
      <c r="AZ472" s="12">
        <f t="shared" si="175"/>
        <v>0</v>
      </c>
      <c r="BA472" s="12">
        <f t="shared" si="176"/>
        <v>0</v>
      </c>
      <c r="BB472" s="12">
        <f t="shared" si="177"/>
        <v>0</v>
      </c>
      <c r="BC472" s="12">
        <f t="shared" si="178"/>
        <v>0</v>
      </c>
      <c r="BD472" s="12">
        <f t="shared" si="179"/>
        <v>0</v>
      </c>
      <c r="BE472" s="12">
        <f t="shared" si="180"/>
        <v>0</v>
      </c>
      <c r="BF472" s="12">
        <f t="shared" si="181"/>
        <v>0</v>
      </c>
      <c r="BG472" s="12">
        <f t="shared" si="182"/>
        <v>0</v>
      </c>
      <c r="BH472" s="12">
        <f t="shared" si="183"/>
        <v>0</v>
      </c>
    </row>
    <row r="473" spans="1:60" ht="27.75" customHeight="1">
      <c r="A473" s="45" t="str">
        <f t="shared" si="169"/>
        <v/>
      </c>
      <c r="B473" s="60"/>
      <c r="C473" s="61"/>
      <c r="D473" s="62"/>
      <c r="E473" s="63"/>
      <c r="F473" s="37"/>
      <c r="G473" s="36"/>
      <c r="H473" s="38"/>
      <c r="I473" s="38"/>
      <c r="J473" s="35"/>
      <c r="L473" s="39"/>
      <c r="M473" s="39"/>
      <c r="N473" s="62"/>
      <c r="O473" s="64"/>
      <c r="P473" s="64"/>
      <c r="Q473" s="65"/>
      <c r="R473" s="39"/>
      <c r="S473" s="46"/>
      <c r="T473" s="46"/>
      <c r="U473" s="39"/>
      <c r="V473" s="40"/>
      <c r="W473" s="40"/>
      <c r="X473" s="40"/>
      <c r="Y473" s="12" t="str">
        <f>IFERROR(VLOOKUP($F473,PRM!$G$3:$H$5,2,FALSE),"")</f>
        <v/>
      </c>
      <c r="Z473" s="12" t="str">
        <f>IFERROR(VLOOKUP($G473,PRM!$I$3:$J$5,2,FALSE),"")</f>
        <v/>
      </c>
      <c r="AA473" s="12" t="str">
        <f>IFERROR(VLOOKUP(#REF!,PRM!$K$3:$L$4,2,FALSE),"")</f>
        <v/>
      </c>
      <c r="AB473" s="12" t="str">
        <f>IFERROR(VLOOKUP($N473,PRM!$M$3:$N$50,2,FALSE),"")</f>
        <v/>
      </c>
      <c r="AC473" s="12" t="str">
        <f>IFERROR(VLOOKUP($Z$3&amp;$V473,PRM!$Q$3:$R$31,2,FALSE),"")</f>
        <v/>
      </c>
      <c r="AD473" s="12">
        <f>IFERROR(VLOOKUP($Z$3&amp;$W473,PRM!$X$3:$Y$50,2,FALSE),"")</f>
        <v>0</v>
      </c>
      <c r="AE473" s="12">
        <f>IFERROR(VLOOKUP($Z$3&amp;$X473,PRM!$AC$3:$AD$45,2,FALSE),"")</f>
        <v>0</v>
      </c>
      <c r="AF473" s="12" t="str">
        <f>IFERROR(VLOOKUP($Z$3&amp;$V473,PRM!$Q$3:$T$31,3,FALSE),"")</f>
        <v/>
      </c>
      <c r="AG473" s="12" t="str">
        <f>IFERROR(IF($AF473=0,0,MATCH($Z$3,PRM!$U$3:'PRM'!$U$50,0)),"")</f>
        <v/>
      </c>
      <c r="AH473" s="12" t="str">
        <f>IF($Z$3="","",(IF($AF473=0,0,COUNTIF(PRM!$U$3:'PRM'!$U$50,$Z$3))))</f>
        <v/>
      </c>
      <c r="AI473" s="12" t="str">
        <f>IFERROR(VLOOKUP($Z$3&amp;$V473,PRM!$Q$3:$T$31,4,FALSE),"")</f>
        <v/>
      </c>
      <c r="AJ473" s="12" t="str">
        <f>IFERROR(IF($AI473=0,0,MATCH($Z$3,PRM!$Z$3:'PRM'!$Z$95,0)),"")</f>
        <v/>
      </c>
      <c r="AK473" s="12" t="str">
        <f>IF($Z$3="","",IF($AI473=0,0,COUNTIF(PRM!$Z$3:'PRM'!$Z$95,$Z$3)))</f>
        <v/>
      </c>
      <c r="AL473" s="12">
        <f t="shared" si="170"/>
        <v>0</v>
      </c>
      <c r="AM473" s="12">
        <f t="shared" si="171"/>
        <v>0</v>
      </c>
      <c r="AN473" s="12">
        <f t="shared" si="172"/>
        <v>0</v>
      </c>
      <c r="AO473" s="12">
        <f t="shared" si="173"/>
        <v>0</v>
      </c>
      <c r="AP473" s="12">
        <f t="shared" si="161"/>
        <v>0</v>
      </c>
      <c r="AQ473" s="12">
        <f t="shared" si="162"/>
        <v>0</v>
      </c>
      <c r="AR473" s="12">
        <f t="shared" si="163"/>
        <v>0</v>
      </c>
      <c r="AS473" s="12">
        <f t="shared" si="164"/>
        <v>0</v>
      </c>
      <c r="AT473" s="12">
        <f t="shared" si="165"/>
        <v>0</v>
      </c>
      <c r="AU473" s="12" t="e">
        <f>IF(#REF!&lt;&gt;"",IF(AA473="",1,0),0)</f>
        <v>#REF!</v>
      </c>
      <c r="AV473" s="12">
        <f t="shared" si="166"/>
        <v>0</v>
      </c>
      <c r="AW473" s="12">
        <f t="shared" si="167"/>
        <v>0</v>
      </c>
      <c r="AX473" s="12">
        <f t="shared" si="168"/>
        <v>0</v>
      </c>
      <c r="AY473" s="12">
        <f t="shared" si="174"/>
        <v>0</v>
      </c>
      <c r="AZ473" s="12">
        <f t="shared" si="175"/>
        <v>0</v>
      </c>
      <c r="BA473" s="12">
        <f t="shared" si="176"/>
        <v>0</v>
      </c>
      <c r="BB473" s="12">
        <f t="shared" si="177"/>
        <v>0</v>
      </c>
      <c r="BC473" s="12">
        <f t="shared" si="178"/>
        <v>0</v>
      </c>
      <c r="BD473" s="12">
        <f t="shared" si="179"/>
        <v>0</v>
      </c>
      <c r="BE473" s="12">
        <f t="shared" si="180"/>
        <v>0</v>
      </c>
      <c r="BF473" s="12">
        <f t="shared" si="181"/>
        <v>0</v>
      </c>
      <c r="BG473" s="12">
        <f t="shared" si="182"/>
        <v>0</v>
      </c>
      <c r="BH473" s="12">
        <f t="shared" si="183"/>
        <v>0</v>
      </c>
    </row>
    <row r="474" spans="1:60" ht="27.75" customHeight="1">
      <c r="A474" s="45" t="str">
        <f t="shared" si="169"/>
        <v/>
      </c>
      <c r="B474" s="60"/>
      <c r="C474" s="61"/>
      <c r="D474" s="62"/>
      <c r="E474" s="63"/>
      <c r="F474" s="37"/>
      <c r="G474" s="36"/>
      <c r="H474" s="38"/>
      <c r="I474" s="38"/>
      <c r="J474" s="35"/>
      <c r="L474" s="39"/>
      <c r="M474" s="39"/>
      <c r="N474" s="62"/>
      <c r="O474" s="64"/>
      <c r="P474" s="64"/>
      <c r="Q474" s="65"/>
      <c r="R474" s="39"/>
      <c r="S474" s="46"/>
      <c r="T474" s="46"/>
      <c r="U474" s="39"/>
      <c r="V474" s="40"/>
      <c r="W474" s="40"/>
      <c r="X474" s="40"/>
      <c r="Y474" s="12" t="str">
        <f>IFERROR(VLOOKUP($F474,PRM!$G$3:$H$5,2,FALSE),"")</f>
        <v/>
      </c>
      <c r="Z474" s="12" t="str">
        <f>IFERROR(VLOOKUP($G474,PRM!$I$3:$J$5,2,FALSE),"")</f>
        <v/>
      </c>
      <c r="AA474" s="12" t="str">
        <f>IFERROR(VLOOKUP(#REF!,PRM!$K$3:$L$4,2,FALSE),"")</f>
        <v/>
      </c>
      <c r="AB474" s="12" t="str">
        <f>IFERROR(VLOOKUP($N474,PRM!$M$3:$N$50,2,FALSE),"")</f>
        <v/>
      </c>
      <c r="AC474" s="12" t="str">
        <f>IFERROR(VLOOKUP($Z$3&amp;$V474,PRM!$Q$3:$R$31,2,FALSE),"")</f>
        <v/>
      </c>
      <c r="AD474" s="12">
        <f>IFERROR(VLOOKUP($Z$3&amp;$W474,PRM!$X$3:$Y$50,2,FALSE),"")</f>
        <v>0</v>
      </c>
      <c r="AE474" s="12">
        <f>IFERROR(VLOOKUP($Z$3&amp;$X474,PRM!$AC$3:$AD$45,2,FALSE),"")</f>
        <v>0</v>
      </c>
      <c r="AF474" s="12" t="str">
        <f>IFERROR(VLOOKUP($Z$3&amp;$V474,PRM!$Q$3:$T$31,3,FALSE),"")</f>
        <v/>
      </c>
      <c r="AG474" s="12" t="str">
        <f>IFERROR(IF($AF474=0,0,MATCH($Z$3,PRM!$U$3:'PRM'!$U$50,0)),"")</f>
        <v/>
      </c>
      <c r="AH474" s="12" t="str">
        <f>IF($Z$3="","",(IF($AF474=0,0,COUNTIF(PRM!$U$3:'PRM'!$U$50,$Z$3))))</f>
        <v/>
      </c>
      <c r="AI474" s="12" t="str">
        <f>IFERROR(VLOOKUP($Z$3&amp;$V474,PRM!$Q$3:$T$31,4,FALSE),"")</f>
        <v/>
      </c>
      <c r="AJ474" s="12" t="str">
        <f>IFERROR(IF($AI474=0,0,MATCH($Z$3,PRM!$Z$3:'PRM'!$Z$95,0)),"")</f>
        <v/>
      </c>
      <c r="AK474" s="12" t="str">
        <f>IF($Z$3="","",IF($AI474=0,0,COUNTIF(PRM!$Z$3:'PRM'!$Z$95,$Z$3)))</f>
        <v/>
      </c>
      <c r="AL474" s="12">
        <f t="shared" si="170"/>
        <v>0</v>
      </c>
      <c r="AM474" s="12">
        <f t="shared" si="171"/>
        <v>0</v>
      </c>
      <c r="AN474" s="12">
        <f t="shared" si="172"/>
        <v>0</v>
      </c>
      <c r="AO474" s="12">
        <f t="shared" si="173"/>
        <v>0</v>
      </c>
      <c r="AP474" s="12">
        <f t="shared" si="161"/>
        <v>0</v>
      </c>
      <c r="AQ474" s="12">
        <f t="shared" si="162"/>
        <v>0</v>
      </c>
      <c r="AR474" s="12">
        <f t="shared" si="163"/>
        <v>0</v>
      </c>
      <c r="AS474" s="12">
        <f t="shared" si="164"/>
        <v>0</v>
      </c>
      <c r="AT474" s="12">
        <f t="shared" si="165"/>
        <v>0</v>
      </c>
      <c r="AU474" s="12" t="e">
        <f>IF(#REF!&lt;&gt;"",IF(AA474="",1,0),0)</f>
        <v>#REF!</v>
      </c>
      <c r="AV474" s="12">
        <f t="shared" si="166"/>
        <v>0</v>
      </c>
      <c r="AW474" s="12">
        <f t="shared" si="167"/>
        <v>0</v>
      </c>
      <c r="AX474" s="12">
        <f t="shared" si="168"/>
        <v>0</v>
      </c>
      <c r="AY474" s="12">
        <f t="shared" si="174"/>
        <v>0</v>
      </c>
      <c r="AZ474" s="12">
        <f t="shared" si="175"/>
        <v>0</v>
      </c>
      <c r="BA474" s="12">
        <f t="shared" si="176"/>
        <v>0</v>
      </c>
      <c r="BB474" s="12">
        <f t="shared" si="177"/>
        <v>0</v>
      </c>
      <c r="BC474" s="12">
        <f t="shared" si="178"/>
        <v>0</v>
      </c>
      <c r="BD474" s="12">
        <f t="shared" si="179"/>
        <v>0</v>
      </c>
      <c r="BE474" s="12">
        <f t="shared" si="180"/>
        <v>0</v>
      </c>
      <c r="BF474" s="12">
        <f t="shared" si="181"/>
        <v>0</v>
      </c>
      <c r="BG474" s="12">
        <f t="shared" si="182"/>
        <v>0</v>
      </c>
      <c r="BH474" s="12">
        <f t="shared" si="183"/>
        <v>0</v>
      </c>
    </row>
    <row r="475" spans="1:60" ht="27.75" customHeight="1">
      <c r="A475" s="45" t="str">
        <f t="shared" si="169"/>
        <v/>
      </c>
      <c r="B475" s="60"/>
      <c r="C475" s="61"/>
      <c r="D475" s="62"/>
      <c r="E475" s="63"/>
      <c r="F475" s="37"/>
      <c r="G475" s="36"/>
      <c r="H475" s="38"/>
      <c r="I475" s="38"/>
      <c r="J475" s="35"/>
      <c r="L475" s="39"/>
      <c r="M475" s="39"/>
      <c r="N475" s="62"/>
      <c r="O475" s="64"/>
      <c r="P475" s="64"/>
      <c r="Q475" s="65"/>
      <c r="R475" s="39"/>
      <c r="S475" s="46"/>
      <c r="T475" s="46"/>
      <c r="U475" s="39"/>
      <c r="V475" s="40"/>
      <c r="W475" s="40"/>
      <c r="X475" s="40"/>
      <c r="Y475" s="12" t="str">
        <f>IFERROR(VLOOKUP($F475,PRM!$G$3:$H$5,2,FALSE),"")</f>
        <v/>
      </c>
      <c r="Z475" s="12" t="str">
        <f>IFERROR(VLOOKUP($G475,PRM!$I$3:$J$5,2,FALSE),"")</f>
        <v/>
      </c>
      <c r="AA475" s="12" t="str">
        <f>IFERROR(VLOOKUP(#REF!,PRM!$K$3:$L$4,2,FALSE),"")</f>
        <v/>
      </c>
      <c r="AB475" s="12" t="str">
        <f>IFERROR(VLOOKUP($N475,PRM!$M$3:$N$50,2,FALSE),"")</f>
        <v/>
      </c>
      <c r="AC475" s="12" t="str">
        <f>IFERROR(VLOOKUP($Z$3&amp;$V475,PRM!$Q$3:$R$31,2,FALSE),"")</f>
        <v/>
      </c>
      <c r="AD475" s="12">
        <f>IFERROR(VLOOKUP($Z$3&amp;$W475,PRM!$X$3:$Y$50,2,FALSE),"")</f>
        <v>0</v>
      </c>
      <c r="AE475" s="12">
        <f>IFERROR(VLOOKUP($Z$3&amp;$X475,PRM!$AC$3:$AD$45,2,FALSE),"")</f>
        <v>0</v>
      </c>
      <c r="AF475" s="12" t="str">
        <f>IFERROR(VLOOKUP($Z$3&amp;$V475,PRM!$Q$3:$T$31,3,FALSE),"")</f>
        <v/>
      </c>
      <c r="AG475" s="12" t="str">
        <f>IFERROR(IF($AF475=0,0,MATCH($Z$3,PRM!$U$3:'PRM'!$U$50,0)),"")</f>
        <v/>
      </c>
      <c r="AH475" s="12" t="str">
        <f>IF($Z$3="","",(IF($AF475=0,0,COUNTIF(PRM!$U$3:'PRM'!$U$50,$Z$3))))</f>
        <v/>
      </c>
      <c r="AI475" s="12" t="str">
        <f>IFERROR(VLOOKUP($Z$3&amp;$V475,PRM!$Q$3:$T$31,4,FALSE),"")</f>
        <v/>
      </c>
      <c r="AJ475" s="12" t="str">
        <f>IFERROR(IF($AI475=0,0,MATCH($Z$3,PRM!$Z$3:'PRM'!$Z$95,0)),"")</f>
        <v/>
      </c>
      <c r="AK475" s="12" t="str">
        <f>IF($Z$3="","",IF($AI475=0,0,COUNTIF(PRM!$Z$3:'PRM'!$Z$95,$Z$3)))</f>
        <v/>
      </c>
      <c r="AL475" s="12">
        <f t="shared" si="170"/>
        <v>0</v>
      </c>
      <c r="AM475" s="12">
        <f t="shared" si="171"/>
        <v>0</v>
      </c>
      <c r="AN475" s="12">
        <f t="shared" si="172"/>
        <v>0</v>
      </c>
      <c r="AO475" s="12">
        <f t="shared" si="173"/>
        <v>0</v>
      </c>
      <c r="AP475" s="12">
        <f t="shared" si="161"/>
        <v>0</v>
      </c>
      <c r="AQ475" s="12">
        <f t="shared" si="162"/>
        <v>0</v>
      </c>
      <c r="AR475" s="12">
        <f t="shared" si="163"/>
        <v>0</v>
      </c>
      <c r="AS475" s="12">
        <f t="shared" si="164"/>
        <v>0</v>
      </c>
      <c r="AT475" s="12">
        <f t="shared" si="165"/>
        <v>0</v>
      </c>
      <c r="AU475" s="12" t="e">
        <f>IF(#REF!&lt;&gt;"",IF(AA475="",1,0),0)</f>
        <v>#REF!</v>
      </c>
      <c r="AV475" s="12">
        <f t="shared" si="166"/>
        <v>0</v>
      </c>
      <c r="AW475" s="12">
        <f t="shared" si="167"/>
        <v>0</v>
      </c>
      <c r="AX475" s="12">
        <f t="shared" si="168"/>
        <v>0</v>
      </c>
      <c r="AY475" s="12">
        <f t="shared" si="174"/>
        <v>0</v>
      </c>
      <c r="AZ475" s="12">
        <f t="shared" si="175"/>
        <v>0</v>
      </c>
      <c r="BA475" s="12">
        <f t="shared" si="176"/>
        <v>0</v>
      </c>
      <c r="BB475" s="12">
        <f t="shared" si="177"/>
        <v>0</v>
      </c>
      <c r="BC475" s="12">
        <f t="shared" si="178"/>
        <v>0</v>
      </c>
      <c r="BD475" s="12">
        <f t="shared" si="179"/>
        <v>0</v>
      </c>
      <c r="BE475" s="12">
        <f t="shared" si="180"/>
        <v>0</v>
      </c>
      <c r="BF475" s="12">
        <f t="shared" si="181"/>
        <v>0</v>
      </c>
      <c r="BG475" s="12">
        <f t="shared" si="182"/>
        <v>0</v>
      </c>
      <c r="BH475" s="12">
        <f t="shared" si="183"/>
        <v>0</v>
      </c>
    </row>
    <row r="476" spans="1:60" ht="27.75" customHeight="1">
      <c r="A476" s="45" t="str">
        <f t="shared" si="169"/>
        <v/>
      </c>
      <c r="B476" s="60"/>
      <c r="C476" s="61"/>
      <c r="D476" s="62"/>
      <c r="E476" s="63"/>
      <c r="F476" s="37"/>
      <c r="G476" s="36"/>
      <c r="H476" s="38"/>
      <c r="I476" s="38"/>
      <c r="J476" s="35"/>
      <c r="L476" s="39"/>
      <c r="M476" s="39"/>
      <c r="N476" s="62"/>
      <c r="O476" s="64"/>
      <c r="P476" s="64"/>
      <c r="Q476" s="65"/>
      <c r="R476" s="39"/>
      <c r="S476" s="46"/>
      <c r="T476" s="46"/>
      <c r="U476" s="39"/>
      <c r="V476" s="40"/>
      <c r="W476" s="40"/>
      <c r="X476" s="40"/>
      <c r="Y476" s="12" t="str">
        <f>IFERROR(VLOOKUP($F476,PRM!$G$3:$H$5,2,FALSE),"")</f>
        <v/>
      </c>
      <c r="Z476" s="12" t="str">
        <f>IFERROR(VLOOKUP($G476,PRM!$I$3:$J$5,2,FALSE),"")</f>
        <v/>
      </c>
      <c r="AA476" s="12" t="str">
        <f>IFERROR(VLOOKUP(#REF!,PRM!$K$3:$L$4,2,FALSE),"")</f>
        <v/>
      </c>
      <c r="AB476" s="12" t="str">
        <f>IFERROR(VLOOKUP($N476,PRM!$M$3:$N$50,2,FALSE),"")</f>
        <v/>
      </c>
      <c r="AC476" s="12" t="str">
        <f>IFERROR(VLOOKUP($Z$3&amp;$V476,PRM!$Q$3:$R$31,2,FALSE),"")</f>
        <v/>
      </c>
      <c r="AD476" s="12">
        <f>IFERROR(VLOOKUP($Z$3&amp;$W476,PRM!$X$3:$Y$50,2,FALSE),"")</f>
        <v>0</v>
      </c>
      <c r="AE476" s="12">
        <f>IFERROR(VLOOKUP($Z$3&amp;$X476,PRM!$AC$3:$AD$45,2,FALSE),"")</f>
        <v>0</v>
      </c>
      <c r="AF476" s="12" t="str">
        <f>IFERROR(VLOOKUP($Z$3&amp;$V476,PRM!$Q$3:$T$31,3,FALSE),"")</f>
        <v/>
      </c>
      <c r="AG476" s="12" t="str">
        <f>IFERROR(IF($AF476=0,0,MATCH($Z$3,PRM!$U$3:'PRM'!$U$50,0)),"")</f>
        <v/>
      </c>
      <c r="AH476" s="12" t="str">
        <f>IF($Z$3="","",(IF($AF476=0,0,COUNTIF(PRM!$U$3:'PRM'!$U$50,$Z$3))))</f>
        <v/>
      </c>
      <c r="AI476" s="12" t="str">
        <f>IFERROR(VLOOKUP($Z$3&amp;$V476,PRM!$Q$3:$T$31,4,FALSE),"")</f>
        <v/>
      </c>
      <c r="AJ476" s="12" t="str">
        <f>IFERROR(IF($AI476=0,0,MATCH($Z$3,PRM!$Z$3:'PRM'!$Z$95,0)),"")</f>
        <v/>
      </c>
      <c r="AK476" s="12" t="str">
        <f>IF($Z$3="","",IF($AI476=0,0,COUNTIF(PRM!$Z$3:'PRM'!$Z$95,$Z$3)))</f>
        <v/>
      </c>
      <c r="AL476" s="12">
        <f t="shared" si="170"/>
        <v>0</v>
      </c>
      <c r="AM476" s="12">
        <f t="shared" si="171"/>
        <v>0</v>
      </c>
      <c r="AN476" s="12">
        <f t="shared" si="172"/>
        <v>0</v>
      </c>
      <c r="AO476" s="12">
        <f t="shared" si="173"/>
        <v>0</v>
      </c>
      <c r="AP476" s="12">
        <f t="shared" si="161"/>
        <v>0</v>
      </c>
      <c r="AQ476" s="12">
        <f t="shared" si="162"/>
        <v>0</v>
      </c>
      <c r="AR476" s="12">
        <f t="shared" si="163"/>
        <v>0</v>
      </c>
      <c r="AS476" s="12">
        <f t="shared" si="164"/>
        <v>0</v>
      </c>
      <c r="AT476" s="12">
        <f t="shared" si="165"/>
        <v>0</v>
      </c>
      <c r="AU476" s="12" t="e">
        <f>IF(#REF!&lt;&gt;"",IF(AA476="",1,0),0)</f>
        <v>#REF!</v>
      </c>
      <c r="AV476" s="12">
        <f t="shared" si="166"/>
        <v>0</v>
      </c>
      <c r="AW476" s="12">
        <f t="shared" si="167"/>
        <v>0</v>
      </c>
      <c r="AX476" s="12">
        <f t="shared" si="168"/>
        <v>0</v>
      </c>
      <c r="AY476" s="12">
        <f t="shared" si="174"/>
        <v>0</v>
      </c>
      <c r="AZ476" s="12">
        <f t="shared" si="175"/>
        <v>0</v>
      </c>
      <c r="BA476" s="12">
        <f t="shared" si="176"/>
        <v>0</v>
      </c>
      <c r="BB476" s="12">
        <f t="shared" si="177"/>
        <v>0</v>
      </c>
      <c r="BC476" s="12">
        <f t="shared" si="178"/>
        <v>0</v>
      </c>
      <c r="BD476" s="12">
        <f t="shared" si="179"/>
        <v>0</v>
      </c>
      <c r="BE476" s="12">
        <f t="shared" si="180"/>
        <v>0</v>
      </c>
      <c r="BF476" s="12">
        <f t="shared" si="181"/>
        <v>0</v>
      </c>
      <c r="BG476" s="12">
        <f t="shared" si="182"/>
        <v>0</v>
      </c>
      <c r="BH476" s="12">
        <f t="shared" si="183"/>
        <v>0</v>
      </c>
    </row>
    <row r="477" spans="1:60" ht="27.75" customHeight="1">
      <c r="A477" s="45" t="str">
        <f t="shared" si="169"/>
        <v/>
      </c>
      <c r="B477" s="60"/>
      <c r="C477" s="61"/>
      <c r="D477" s="62"/>
      <c r="E477" s="63"/>
      <c r="F477" s="37"/>
      <c r="G477" s="36"/>
      <c r="H477" s="38"/>
      <c r="I477" s="38"/>
      <c r="J477" s="35"/>
      <c r="L477" s="39"/>
      <c r="M477" s="39"/>
      <c r="N477" s="62"/>
      <c r="O477" s="64"/>
      <c r="P477" s="64"/>
      <c r="Q477" s="65"/>
      <c r="R477" s="39"/>
      <c r="S477" s="46"/>
      <c r="T477" s="46"/>
      <c r="U477" s="39"/>
      <c r="V477" s="40"/>
      <c r="W477" s="40"/>
      <c r="X477" s="40"/>
      <c r="Y477" s="12" t="str">
        <f>IFERROR(VLOOKUP($F477,PRM!$G$3:$H$5,2,FALSE),"")</f>
        <v/>
      </c>
      <c r="Z477" s="12" t="str">
        <f>IFERROR(VLOOKUP($G477,PRM!$I$3:$J$5,2,FALSE),"")</f>
        <v/>
      </c>
      <c r="AA477" s="12" t="str">
        <f>IFERROR(VLOOKUP(#REF!,PRM!$K$3:$L$4,2,FALSE),"")</f>
        <v/>
      </c>
      <c r="AB477" s="12" t="str">
        <f>IFERROR(VLOOKUP($N477,PRM!$M$3:$N$50,2,FALSE),"")</f>
        <v/>
      </c>
      <c r="AC477" s="12" t="str">
        <f>IFERROR(VLOOKUP($Z$3&amp;$V477,PRM!$Q$3:$R$31,2,FALSE),"")</f>
        <v/>
      </c>
      <c r="AD477" s="12">
        <f>IFERROR(VLOOKUP($Z$3&amp;$W477,PRM!$X$3:$Y$50,2,FALSE),"")</f>
        <v>0</v>
      </c>
      <c r="AE477" s="12">
        <f>IFERROR(VLOOKUP($Z$3&amp;$X477,PRM!$AC$3:$AD$45,2,FALSE),"")</f>
        <v>0</v>
      </c>
      <c r="AF477" s="12" t="str">
        <f>IFERROR(VLOOKUP($Z$3&amp;$V477,PRM!$Q$3:$T$31,3,FALSE),"")</f>
        <v/>
      </c>
      <c r="AG477" s="12" t="str">
        <f>IFERROR(IF($AF477=0,0,MATCH($Z$3,PRM!$U$3:'PRM'!$U$50,0)),"")</f>
        <v/>
      </c>
      <c r="AH477" s="12" t="str">
        <f>IF($Z$3="","",(IF($AF477=0,0,COUNTIF(PRM!$U$3:'PRM'!$U$50,$Z$3))))</f>
        <v/>
      </c>
      <c r="AI477" s="12" t="str">
        <f>IFERROR(VLOOKUP($Z$3&amp;$V477,PRM!$Q$3:$T$31,4,FALSE),"")</f>
        <v/>
      </c>
      <c r="AJ477" s="12" t="str">
        <f>IFERROR(IF($AI477=0,0,MATCH($Z$3,PRM!$Z$3:'PRM'!$Z$95,0)),"")</f>
        <v/>
      </c>
      <c r="AK477" s="12" t="str">
        <f>IF($Z$3="","",IF($AI477=0,0,COUNTIF(PRM!$Z$3:'PRM'!$Z$95,$Z$3)))</f>
        <v/>
      </c>
      <c r="AL477" s="12">
        <f t="shared" si="170"/>
        <v>0</v>
      </c>
      <c r="AM477" s="12">
        <f t="shared" si="171"/>
        <v>0</v>
      </c>
      <c r="AN477" s="12">
        <f t="shared" si="172"/>
        <v>0</v>
      </c>
      <c r="AO477" s="12">
        <f t="shared" si="173"/>
        <v>0</v>
      </c>
      <c r="AP477" s="12">
        <f t="shared" si="161"/>
        <v>0</v>
      </c>
      <c r="AQ477" s="12">
        <f t="shared" si="162"/>
        <v>0</v>
      </c>
      <c r="AR477" s="12">
        <f t="shared" si="163"/>
        <v>0</v>
      </c>
      <c r="AS477" s="12">
        <f t="shared" si="164"/>
        <v>0</v>
      </c>
      <c r="AT477" s="12">
        <f t="shared" si="165"/>
        <v>0</v>
      </c>
      <c r="AU477" s="12" t="e">
        <f>IF(#REF!&lt;&gt;"",IF(AA477="",1,0),0)</f>
        <v>#REF!</v>
      </c>
      <c r="AV477" s="12">
        <f t="shared" si="166"/>
        <v>0</v>
      </c>
      <c r="AW477" s="12">
        <f t="shared" si="167"/>
        <v>0</v>
      </c>
      <c r="AX477" s="12">
        <f t="shared" si="168"/>
        <v>0</v>
      </c>
      <c r="AY477" s="12">
        <f t="shared" si="174"/>
        <v>0</v>
      </c>
      <c r="AZ477" s="12">
        <f t="shared" si="175"/>
        <v>0</v>
      </c>
      <c r="BA477" s="12">
        <f t="shared" si="176"/>
        <v>0</v>
      </c>
      <c r="BB477" s="12">
        <f t="shared" si="177"/>
        <v>0</v>
      </c>
      <c r="BC477" s="12">
        <f t="shared" si="178"/>
        <v>0</v>
      </c>
      <c r="BD477" s="12">
        <f t="shared" si="179"/>
        <v>0</v>
      </c>
      <c r="BE477" s="12">
        <f t="shared" si="180"/>
        <v>0</v>
      </c>
      <c r="BF477" s="12">
        <f t="shared" si="181"/>
        <v>0</v>
      </c>
      <c r="BG477" s="12">
        <f t="shared" si="182"/>
        <v>0</v>
      </c>
      <c r="BH477" s="12">
        <f t="shared" si="183"/>
        <v>0</v>
      </c>
    </row>
    <row r="478" spans="1:60" ht="27.75" customHeight="1">
      <c r="A478" s="45" t="str">
        <f t="shared" si="169"/>
        <v/>
      </c>
      <c r="B478" s="60"/>
      <c r="C478" s="61"/>
      <c r="D478" s="62"/>
      <c r="E478" s="63"/>
      <c r="F478" s="37"/>
      <c r="G478" s="36"/>
      <c r="H478" s="38"/>
      <c r="I478" s="38"/>
      <c r="J478" s="35"/>
      <c r="L478" s="39"/>
      <c r="M478" s="39"/>
      <c r="N478" s="62"/>
      <c r="O478" s="64"/>
      <c r="P478" s="64"/>
      <c r="Q478" s="65"/>
      <c r="R478" s="39"/>
      <c r="S478" s="46"/>
      <c r="T478" s="46"/>
      <c r="U478" s="39"/>
      <c r="V478" s="40"/>
      <c r="W478" s="40"/>
      <c r="X478" s="40"/>
      <c r="Y478" s="12" t="str">
        <f>IFERROR(VLOOKUP($F478,PRM!$G$3:$H$5,2,FALSE),"")</f>
        <v/>
      </c>
      <c r="Z478" s="12" t="str">
        <f>IFERROR(VLOOKUP($G478,PRM!$I$3:$J$5,2,FALSE),"")</f>
        <v/>
      </c>
      <c r="AA478" s="12" t="str">
        <f>IFERROR(VLOOKUP(#REF!,PRM!$K$3:$L$4,2,FALSE),"")</f>
        <v/>
      </c>
      <c r="AB478" s="12" t="str">
        <f>IFERROR(VLOOKUP($N478,PRM!$M$3:$N$50,2,FALSE),"")</f>
        <v/>
      </c>
      <c r="AC478" s="12" t="str">
        <f>IFERROR(VLOOKUP($Z$3&amp;$V478,PRM!$Q$3:$R$31,2,FALSE),"")</f>
        <v/>
      </c>
      <c r="AD478" s="12">
        <f>IFERROR(VLOOKUP($Z$3&amp;$W478,PRM!$X$3:$Y$50,2,FALSE),"")</f>
        <v>0</v>
      </c>
      <c r="AE478" s="12">
        <f>IFERROR(VLOOKUP($Z$3&amp;$X478,PRM!$AC$3:$AD$45,2,FALSE),"")</f>
        <v>0</v>
      </c>
      <c r="AF478" s="12" t="str">
        <f>IFERROR(VLOOKUP($Z$3&amp;$V478,PRM!$Q$3:$T$31,3,FALSE),"")</f>
        <v/>
      </c>
      <c r="AG478" s="12" t="str">
        <f>IFERROR(IF($AF478=0,0,MATCH($Z$3,PRM!$U$3:'PRM'!$U$50,0)),"")</f>
        <v/>
      </c>
      <c r="AH478" s="12" t="str">
        <f>IF($Z$3="","",(IF($AF478=0,0,COUNTIF(PRM!$U$3:'PRM'!$U$50,$Z$3))))</f>
        <v/>
      </c>
      <c r="AI478" s="12" t="str">
        <f>IFERROR(VLOOKUP($Z$3&amp;$V478,PRM!$Q$3:$T$31,4,FALSE),"")</f>
        <v/>
      </c>
      <c r="AJ478" s="12" t="str">
        <f>IFERROR(IF($AI478=0,0,MATCH($Z$3,PRM!$Z$3:'PRM'!$Z$95,0)),"")</f>
        <v/>
      </c>
      <c r="AK478" s="12" t="str">
        <f>IF($Z$3="","",IF($AI478=0,0,COUNTIF(PRM!$Z$3:'PRM'!$Z$95,$Z$3)))</f>
        <v/>
      </c>
      <c r="AL478" s="12">
        <f t="shared" si="170"/>
        <v>0</v>
      </c>
      <c r="AM478" s="12">
        <f t="shared" si="171"/>
        <v>0</v>
      </c>
      <c r="AN478" s="12">
        <f t="shared" si="172"/>
        <v>0</v>
      </c>
      <c r="AO478" s="12">
        <f t="shared" si="173"/>
        <v>0</v>
      </c>
      <c r="AP478" s="12">
        <f t="shared" si="161"/>
        <v>0</v>
      </c>
      <c r="AQ478" s="12">
        <f t="shared" si="162"/>
        <v>0</v>
      </c>
      <c r="AR478" s="12">
        <f t="shared" si="163"/>
        <v>0</v>
      </c>
      <c r="AS478" s="12">
        <f t="shared" si="164"/>
        <v>0</v>
      </c>
      <c r="AT478" s="12">
        <f t="shared" si="165"/>
        <v>0</v>
      </c>
      <c r="AU478" s="12" t="e">
        <f>IF(#REF!&lt;&gt;"",IF(AA478="",1,0),0)</f>
        <v>#REF!</v>
      </c>
      <c r="AV478" s="12">
        <f t="shared" si="166"/>
        <v>0</v>
      </c>
      <c r="AW478" s="12">
        <f t="shared" si="167"/>
        <v>0</v>
      </c>
      <c r="AX478" s="12">
        <f t="shared" si="168"/>
        <v>0</v>
      </c>
      <c r="AY478" s="12">
        <f t="shared" si="174"/>
        <v>0</v>
      </c>
      <c r="AZ478" s="12">
        <f t="shared" si="175"/>
        <v>0</v>
      </c>
      <c r="BA478" s="12">
        <f t="shared" si="176"/>
        <v>0</v>
      </c>
      <c r="BB478" s="12">
        <f t="shared" si="177"/>
        <v>0</v>
      </c>
      <c r="BC478" s="12">
        <f t="shared" si="178"/>
        <v>0</v>
      </c>
      <c r="BD478" s="12">
        <f t="shared" si="179"/>
        <v>0</v>
      </c>
      <c r="BE478" s="12">
        <f t="shared" si="180"/>
        <v>0</v>
      </c>
      <c r="BF478" s="12">
        <f t="shared" si="181"/>
        <v>0</v>
      </c>
      <c r="BG478" s="12">
        <f t="shared" si="182"/>
        <v>0</v>
      </c>
      <c r="BH478" s="12">
        <f t="shared" si="183"/>
        <v>0</v>
      </c>
    </row>
    <row r="479" spans="1:60" ht="27.75" customHeight="1">
      <c r="A479" s="45" t="str">
        <f t="shared" si="169"/>
        <v/>
      </c>
      <c r="B479" s="60"/>
      <c r="C479" s="61"/>
      <c r="D479" s="62"/>
      <c r="E479" s="63"/>
      <c r="F479" s="37"/>
      <c r="G479" s="36"/>
      <c r="H479" s="38"/>
      <c r="I479" s="38"/>
      <c r="J479" s="35"/>
      <c r="L479" s="39"/>
      <c r="M479" s="39"/>
      <c r="N479" s="62"/>
      <c r="O479" s="64"/>
      <c r="P479" s="64"/>
      <c r="Q479" s="65"/>
      <c r="R479" s="39"/>
      <c r="S479" s="46"/>
      <c r="T479" s="46"/>
      <c r="U479" s="39"/>
      <c r="V479" s="40"/>
      <c r="W479" s="40"/>
      <c r="X479" s="40"/>
      <c r="Y479" s="12" t="str">
        <f>IFERROR(VLOOKUP($F479,PRM!$G$3:$H$5,2,FALSE),"")</f>
        <v/>
      </c>
      <c r="Z479" s="12" t="str">
        <f>IFERROR(VLOOKUP($G479,PRM!$I$3:$J$5,2,FALSE),"")</f>
        <v/>
      </c>
      <c r="AA479" s="12" t="str">
        <f>IFERROR(VLOOKUP(#REF!,PRM!$K$3:$L$4,2,FALSE),"")</f>
        <v/>
      </c>
      <c r="AB479" s="12" t="str">
        <f>IFERROR(VLOOKUP($N479,PRM!$M$3:$N$50,2,FALSE),"")</f>
        <v/>
      </c>
      <c r="AC479" s="12" t="str">
        <f>IFERROR(VLOOKUP($Z$3&amp;$V479,PRM!$Q$3:$R$31,2,FALSE),"")</f>
        <v/>
      </c>
      <c r="AD479" s="12">
        <f>IFERROR(VLOOKUP($Z$3&amp;$W479,PRM!$X$3:$Y$50,2,FALSE),"")</f>
        <v>0</v>
      </c>
      <c r="AE479" s="12">
        <f>IFERROR(VLOOKUP($Z$3&amp;$X479,PRM!$AC$3:$AD$45,2,FALSE),"")</f>
        <v>0</v>
      </c>
      <c r="AF479" s="12" t="str">
        <f>IFERROR(VLOOKUP($Z$3&amp;$V479,PRM!$Q$3:$T$31,3,FALSE),"")</f>
        <v/>
      </c>
      <c r="AG479" s="12" t="str">
        <f>IFERROR(IF($AF479=0,0,MATCH($Z$3,PRM!$U$3:'PRM'!$U$50,0)),"")</f>
        <v/>
      </c>
      <c r="AH479" s="12" t="str">
        <f>IF($Z$3="","",(IF($AF479=0,0,COUNTIF(PRM!$U$3:'PRM'!$U$50,$Z$3))))</f>
        <v/>
      </c>
      <c r="AI479" s="12" t="str">
        <f>IFERROR(VLOOKUP($Z$3&amp;$V479,PRM!$Q$3:$T$31,4,FALSE),"")</f>
        <v/>
      </c>
      <c r="AJ479" s="12" t="str">
        <f>IFERROR(IF($AI479=0,0,MATCH($Z$3,PRM!$Z$3:'PRM'!$Z$95,0)),"")</f>
        <v/>
      </c>
      <c r="AK479" s="12" t="str">
        <f>IF($Z$3="","",IF($AI479=0,0,COUNTIF(PRM!$Z$3:'PRM'!$Z$95,$Z$3)))</f>
        <v/>
      </c>
      <c r="AL479" s="12">
        <f t="shared" si="170"/>
        <v>0</v>
      </c>
      <c r="AM479" s="12">
        <f t="shared" si="171"/>
        <v>0</v>
      </c>
      <c r="AN479" s="12">
        <f t="shared" si="172"/>
        <v>0</v>
      </c>
      <c r="AO479" s="12">
        <f t="shared" si="173"/>
        <v>0</v>
      </c>
      <c r="AP479" s="12">
        <f t="shared" si="161"/>
        <v>0</v>
      </c>
      <c r="AQ479" s="12">
        <f t="shared" si="162"/>
        <v>0</v>
      </c>
      <c r="AR479" s="12">
        <f t="shared" si="163"/>
        <v>0</v>
      </c>
      <c r="AS479" s="12">
        <f t="shared" si="164"/>
        <v>0</v>
      </c>
      <c r="AT479" s="12">
        <f t="shared" si="165"/>
        <v>0</v>
      </c>
      <c r="AU479" s="12" t="e">
        <f>IF(#REF!&lt;&gt;"",IF(AA479="",1,0),0)</f>
        <v>#REF!</v>
      </c>
      <c r="AV479" s="12">
        <f t="shared" si="166"/>
        <v>0</v>
      </c>
      <c r="AW479" s="12">
        <f t="shared" si="167"/>
        <v>0</v>
      </c>
      <c r="AX479" s="12">
        <f t="shared" si="168"/>
        <v>0</v>
      </c>
      <c r="AY479" s="12">
        <f t="shared" si="174"/>
        <v>0</v>
      </c>
      <c r="AZ479" s="12">
        <f t="shared" si="175"/>
        <v>0</v>
      </c>
      <c r="BA479" s="12">
        <f t="shared" si="176"/>
        <v>0</v>
      </c>
      <c r="BB479" s="12">
        <f t="shared" si="177"/>
        <v>0</v>
      </c>
      <c r="BC479" s="12">
        <f t="shared" si="178"/>
        <v>0</v>
      </c>
      <c r="BD479" s="12">
        <f t="shared" si="179"/>
        <v>0</v>
      </c>
      <c r="BE479" s="12">
        <f t="shared" si="180"/>
        <v>0</v>
      </c>
      <c r="BF479" s="12">
        <f t="shared" si="181"/>
        <v>0</v>
      </c>
      <c r="BG479" s="12">
        <f t="shared" si="182"/>
        <v>0</v>
      </c>
      <c r="BH479" s="12">
        <f t="shared" si="183"/>
        <v>0</v>
      </c>
    </row>
    <row r="480" spans="1:60" ht="27.75" customHeight="1">
      <c r="A480" s="45" t="str">
        <f t="shared" si="169"/>
        <v/>
      </c>
      <c r="B480" s="60"/>
      <c r="C480" s="61"/>
      <c r="D480" s="62"/>
      <c r="E480" s="63"/>
      <c r="F480" s="37"/>
      <c r="G480" s="36"/>
      <c r="H480" s="38"/>
      <c r="I480" s="38"/>
      <c r="J480" s="35"/>
      <c r="L480" s="39"/>
      <c r="M480" s="39"/>
      <c r="N480" s="62"/>
      <c r="O480" s="64"/>
      <c r="P480" s="64"/>
      <c r="Q480" s="65"/>
      <c r="R480" s="39"/>
      <c r="S480" s="46"/>
      <c r="T480" s="46"/>
      <c r="U480" s="39"/>
      <c r="V480" s="40"/>
      <c r="W480" s="40"/>
      <c r="X480" s="40"/>
      <c r="Y480" s="12" t="str">
        <f>IFERROR(VLOOKUP($F480,PRM!$G$3:$H$5,2,FALSE),"")</f>
        <v/>
      </c>
      <c r="Z480" s="12" t="str">
        <f>IFERROR(VLOOKUP($G480,PRM!$I$3:$J$5,2,FALSE),"")</f>
        <v/>
      </c>
      <c r="AA480" s="12" t="str">
        <f>IFERROR(VLOOKUP(#REF!,PRM!$K$3:$L$4,2,FALSE),"")</f>
        <v/>
      </c>
      <c r="AB480" s="12" t="str">
        <f>IFERROR(VLOOKUP($N480,PRM!$M$3:$N$50,2,FALSE),"")</f>
        <v/>
      </c>
      <c r="AC480" s="12" t="str">
        <f>IFERROR(VLOOKUP($Z$3&amp;$V480,PRM!$Q$3:$R$31,2,FALSE),"")</f>
        <v/>
      </c>
      <c r="AD480" s="12">
        <f>IFERROR(VLOOKUP($Z$3&amp;$W480,PRM!$X$3:$Y$50,2,FALSE),"")</f>
        <v>0</v>
      </c>
      <c r="AE480" s="12">
        <f>IFERROR(VLOOKUP($Z$3&amp;$X480,PRM!$AC$3:$AD$45,2,FALSE),"")</f>
        <v>0</v>
      </c>
      <c r="AF480" s="12" t="str">
        <f>IFERROR(VLOOKUP($Z$3&amp;$V480,PRM!$Q$3:$T$31,3,FALSE),"")</f>
        <v/>
      </c>
      <c r="AG480" s="12" t="str">
        <f>IFERROR(IF($AF480=0,0,MATCH($Z$3,PRM!$U$3:'PRM'!$U$50,0)),"")</f>
        <v/>
      </c>
      <c r="AH480" s="12" t="str">
        <f>IF($Z$3="","",(IF($AF480=0,0,COUNTIF(PRM!$U$3:'PRM'!$U$50,$Z$3))))</f>
        <v/>
      </c>
      <c r="AI480" s="12" t="str">
        <f>IFERROR(VLOOKUP($Z$3&amp;$V480,PRM!$Q$3:$T$31,4,FALSE),"")</f>
        <v/>
      </c>
      <c r="AJ480" s="12" t="str">
        <f>IFERROR(IF($AI480=0,0,MATCH($Z$3,PRM!$Z$3:'PRM'!$Z$95,0)),"")</f>
        <v/>
      </c>
      <c r="AK480" s="12" t="str">
        <f>IF($Z$3="","",IF($AI480=0,0,COUNTIF(PRM!$Z$3:'PRM'!$Z$95,$Z$3)))</f>
        <v/>
      </c>
      <c r="AL480" s="12">
        <f t="shared" si="170"/>
        <v>0</v>
      </c>
      <c r="AM480" s="12">
        <f t="shared" si="171"/>
        <v>0</v>
      </c>
      <c r="AN480" s="12">
        <f t="shared" si="172"/>
        <v>0</v>
      </c>
      <c r="AO480" s="12">
        <f t="shared" si="173"/>
        <v>0</v>
      </c>
      <c r="AP480" s="12">
        <f t="shared" si="161"/>
        <v>0</v>
      </c>
      <c r="AQ480" s="12">
        <f t="shared" si="162"/>
        <v>0</v>
      </c>
      <c r="AR480" s="12">
        <f t="shared" si="163"/>
        <v>0</v>
      </c>
      <c r="AS480" s="12">
        <f t="shared" si="164"/>
        <v>0</v>
      </c>
      <c r="AT480" s="12">
        <f t="shared" si="165"/>
        <v>0</v>
      </c>
      <c r="AU480" s="12" t="e">
        <f>IF(#REF!&lt;&gt;"",IF(AA480="",1,0),0)</f>
        <v>#REF!</v>
      </c>
      <c r="AV480" s="12">
        <f t="shared" si="166"/>
        <v>0</v>
      </c>
      <c r="AW480" s="12">
        <f t="shared" si="167"/>
        <v>0</v>
      </c>
      <c r="AX480" s="12">
        <f t="shared" si="168"/>
        <v>0</v>
      </c>
      <c r="AY480" s="12">
        <f t="shared" si="174"/>
        <v>0</v>
      </c>
      <c r="AZ480" s="12">
        <f t="shared" si="175"/>
        <v>0</v>
      </c>
      <c r="BA480" s="12">
        <f t="shared" si="176"/>
        <v>0</v>
      </c>
      <c r="BB480" s="12">
        <f t="shared" si="177"/>
        <v>0</v>
      </c>
      <c r="BC480" s="12">
        <f t="shared" si="178"/>
        <v>0</v>
      </c>
      <c r="BD480" s="12">
        <f t="shared" si="179"/>
        <v>0</v>
      </c>
      <c r="BE480" s="12">
        <f t="shared" si="180"/>
        <v>0</v>
      </c>
      <c r="BF480" s="12">
        <f t="shared" si="181"/>
        <v>0</v>
      </c>
      <c r="BG480" s="12">
        <f t="shared" si="182"/>
        <v>0</v>
      </c>
      <c r="BH480" s="12">
        <f t="shared" si="183"/>
        <v>0</v>
      </c>
    </row>
    <row r="481" spans="1:60" ht="27.75" customHeight="1">
      <c r="A481" s="45" t="str">
        <f t="shared" si="169"/>
        <v/>
      </c>
      <c r="B481" s="60"/>
      <c r="C481" s="61"/>
      <c r="D481" s="62"/>
      <c r="E481" s="63"/>
      <c r="F481" s="37"/>
      <c r="G481" s="36"/>
      <c r="H481" s="38"/>
      <c r="I481" s="38"/>
      <c r="J481" s="35"/>
      <c r="L481" s="39"/>
      <c r="M481" s="39"/>
      <c r="N481" s="62"/>
      <c r="O481" s="64"/>
      <c r="P481" s="64"/>
      <c r="Q481" s="65"/>
      <c r="R481" s="39"/>
      <c r="S481" s="46"/>
      <c r="T481" s="46"/>
      <c r="U481" s="39"/>
      <c r="V481" s="40"/>
      <c r="W481" s="40"/>
      <c r="X481" s="40"/>
      <c r="Y481" s="12" t="str">
        <f>IFERROR(VLOOKUP($F481,PRM!$G$3:$H$5,2,FALSE),"")</f>
        <v/>
      </c>
      <c r="Z481" s="12" t="str">
        <f>IFERROR(VLOOKUP($G481,PRM!$I$3:$J$5,2,FALSE),"")</f>
        <v/>
      </c>
      <c r="AA481" s="12" t="str">
        <f>IFERROR(VLOOKUP(#REF!,PRM!$K$3:$L$4,2,FALSE),"")</f>
        <v/>
      </c>
      <c r="AB481" s="12" t="str">
        <f>IFERROR(VLOOKUP($N481,PRM!$M$3:$N$50,2,FALSE),"")</f>
        <v/>
      </c>
      <c r="AC481" s="12" t="str">
        <f>IFERROR(VLOOKUP($Z$3&amp;$V481,PRM!$Q$3:$R$31,2,FALSE),"")</f>
        <v/>
      </c>
      <c r="AD481" s="12">
        <f>IFERROR(VLOOKUP($Z$3&amp;$W481,PRM!$X$3:$Y$50,2,FALSE),"")</f>
        <v>0</v>
      </c>
      <c r="AE481" s="12">
        <f>IFERROR(VLOOKUP($Z$3&amp;$X481,PRM!$AC$3:$AD$45,2,FALSE),"")</f>
        <v>0</v>
      </c>
      <c r="AF481" s="12" t="str">
        <f>IFERROR(VLOOKUP($Z$3&amp;$V481,PRM!$Q$3:$T$31,3,FALSE),"")</f>
        <v/>
      </c>
      <c r="AG481" s="12" t="str">
        <f>IFERROR(IF($AF481=0,0,MATCH($Z$3,PRM!$U$3:'PRM'!$U$50,0)),"")</f>
        <v/>
      </c>
      <c r="AH481" s="12" t="str">
        <f>IF($Z$3="","",(IF($AF481=0,0,COUNTIF(PRM!$U$3:'PRM'!$U$50,$Z$3))))</f>
        <v/>
      </c>
      <c r="AI481" s="12" t="str">
        <f>IFERROR(VLOOKUP($Z$3&amp;$V481,PRM!$Q$3:$T$31,4,FALSE),"")</f>
        <v/>
      </c>
      <c r="AJ481" s="12" t="str">
        <f>IFERROR(IF($AI481=0,0,MATCH($Z$3,PRM!$Z$3:'PRM'!$Z$95,0)),"")</f>
        <v/>
      </c>
      <c r="AK481" s="12" t="str">
        <f>IF($Z$3="","",IF($AI481=0,0,COUNTIF(PRM!$Z$3:'PRM'!$Z$95,$Z$3)))</f>
        <v/>
      </c>
      <c r="AL481" s="12">
        <f t="shared" si="170"/>
        <v>0</v>
      </c>
      <c r="AM481" s="12">
        <f t="shared" si="171"/>
        <v>0</v>
      </c>
      <c r="AN481" s="12">
        <f t="shared" si="172"/>
        <v>0</v>
      </c>
      <c r="AO481" s="12">
        <f t="shared" si="173"/>
        <v>0</v>
      </c>
      <c r="AP481" s="12">
        <f t="shared" si="161"/>
        <v>0</v>
      </c>
      <c r="AQ481" s="12">
        <f t="shared" si="162"/>
        <v>0</v>
      </c>
      <c r="AR481" s="12">
        <f t="shared" si="163"/>
        <v>0</v>
      </c>
      <c r="AS481" s="12">
        <f t="shared" si="164"/>
        <v>0</v>
      </c>
      <c r="AT481" s="12">
        <f t="shared" si="165"/>
        <v>0</v>
      </c>
      <c r="AU481" s="12" t="e">
        <f>IF(#REF!&lt;&gt;"",IF(AA481="",1,0),0)</f>
        <v>#REF!</v>
      </c>
      <c r="AV481" s="12">
        <f t="shared" si="166"/>
        <v>0</v>
      </c>
      <c r="AW481" s="12">
        <f t="shared" si="167"/>
        <v>0</v>
      </c>
      <c r="AX481" s="12">
        <f t="shared" si="168"/>
        <v>0</v>
      </c>
      <c r="AY481" s="12">
        <f t="shared" si="174"/>
        <v>0</v>
      </c>
      <c r="AZ481" s="12">
        <f t="shared" si="175"/>
        <v>0</v>
      </c>
      <c r="BA481" s="12">
        <f t="shared" si="176"/>
        <v>0</v>
      </c>
      <c r="BB481" s="12">
        <f t="shared" si="177"/>
        <v>0</v>
      </c>
      <c r="BC481" s="12">
        <f t="shared" si="178"/>
        <v>0</v>
      </c>
      <c r="BD481" s="12">
        <f t="shared" si="179"/>
        <v>0</v>
      </c>
      <c r="BE481" s="12">
        <f t="shared" si="180"/>
        <v>0</v>
      </c>
      <c r="BF481" s="12">
        <f t="shared" si="181"/>
        <v>0</v>
      </c>
      <c r="BG481" s="12">
        <f t="shared" si="182"/>
        <v>0</v>
      </c>
      <c r="BH481" s="12">
        <f t="shared" si="183"/>
        <v>0</v>
      </c>
    </row>
    <row r="482" spans="1:60" ht="27.75" customHeight="1">
      <c r="A482" s="45" t="str">
        <f t="shared" si="169"/>
        <v/>
      </c>
      <c r="B482" s="60"/>
      <c r="C482" s="61"/>
      <c r="D482" s="62"/>
      <c r="E482" s="63"/>
      <c r="F482" s="37"/>
      <c r="G482" s="36"/>
      <c r="H482" s="38"/>
      <c r="I482" s="38"/>
      <c r="J482" s="35"/>
      <c r="L482" s="39"/>
      <c r="M482" s="39"/>
      <c r="N482" s="62"/>
      <c r="O482" s="64"/>
      <c r="P482" s="64"/>
      <c r="Q482" s="65"/>
      <c r="R482" s="39"/>
      <c r="S482" s="46"/>
      <c r="T482" s="46"/>
      <c r="U482" s="39"/>
      <c r="V482" s="40"/>
      <c r="W482" s="40"/>
      <c r="X482" s="40"/>
      <c r="Y482" s="12" t="str">
        <f>IFERROR(VLOOKUP($F482,PRM!$G$3:$H$5,2,FALSE),"")</f>
        <v/>
      </c>
      <c r="Z482" s="12" t="str">
        <f>IFERROR(VLOOKUP($G482,PRM!$I$3:$J$5,2,FALSE),"")</f>
        <v/>
      </c>
      <c r="AA482" s="12" t="str">
        <f>IFERROR(VLOOKUP(#REF!,PRM!$K$3:$L$4,2,FALSE),"")</f>
        <v/>
      </c>
      <c r="AB482" s="12" t="str">
        <f>IFERROR(VLOOKUP($N482,PRM!$M$3:$N$50,2,FALSE),"")</f>
        <v/>
      </c>
      <c r="AC482" s="12" t="str">
        <f>IFERROR(VLOOKUP($Z$3&amp;$V482,PRM!$Q$3:$R$31,2,FALSE),"")</f>
        <v/>
      </c>
      <c r="AD482" s="12">
        <f>IFERROR(VLOOKUP($Z$3&amp;$W482,PRM!$X$3:$Y$50,2,FALSE),"")</f>
        <v>0</v>
      </c>
      <c r="AE482" s="12">
        <f>IFERROR(VLOOKUP($Z$3&amp;$X482,PRM!$AC$3:$AD$45,2,FALSE),"")</f>
        <v>0</v>
      </c>
      <c r="AF482" s="12" t="str">
        <f>IFERROR(VLOOKUP($Z$3&amp;$V482,PRM!$Q$3:$T$31,3,FALSE),"")</f>
        <v/>
      </c>
      <c r="AG482" s="12" t="str">
        <f>IFERROR(IF($AF482=0,0,MATCH($Z$3,PRM!$U$3:'PRM'!$U$50,0)),"")</f>
        <v/>
      </c>
      <c r="AH482" s="12" t="str">
        <f>IF($Z$3="","",(IF($AF482=0,0,COUNTIF(PRM!$U$3:'PRM'!$U$50,$Z$3))))</f>
        <v/>
      </c>
      <c r="AI482" s="12" t="str">
        <f>IFERROR(VLOOKUP($Z$3&amp;$V482,PRM!$Q$3:$T$31,4,FALSE),"")</f>
        <v/>
      </c>
      <c r="AJ482" s="12" t="str">
        <f>IFERROR(IF($AI482=0,0,MATCH($Z$3,PRM!$Z$3:'PRM'!$Z$95,0)),"")</f>
        <v/>
      </c>
      <c r="AK482" s="12" t="str">
        <f>IF($Z$3="","",IF($AI482=0,0,COUNTIF(PRM!$Z$3:'PRM'!$Z$95,$Z$3)))</f>
        <v/>
      </c>
      <c r="AL482" s="12">
        <f t="shared" si="170"/>
        <v>0</v>
      </c>
      <c r="AM482" s="12">
        <f t="shared" si="171"/>
        <v>0</v>
      </c>
      <c r="AN482" s="12">
        <f t="shared" si="172"/>
        <v>0</v>
      </c>
      <c r="AO482" s="12">
        <f t="shared" si="173"/>
        <v>0</v>
      </c>
      <c r="AP482" s="12">
        <f t="shared" si="161"/>
        <v>0</v>
      </c>
      <c r="AQ482" s="12">
        <f t="shared" si="162"/>
        <v>0</v>
      </c>
      <c r="AR482" s="12">
        <f t="shared" si="163"/>
        <v>0</v>
      </c>
      <c r="AS482" s="12">
        <f t="shared" si="164"/>
        <v>0</v>
      </c>
      <c r="AT482" s="12">
        <f t="shared" si="165"/>
        <v>0</v>
      </c>
      <c r="AU482" s="12" t="e">
        <f>IF(#REF!&lt;&gt;"",IF(AA482="",1,0),0)</f>
        <v>#REF!</v>
      </c>
      <c r="AV482" s="12">
        <f t="shared" si="166"/>
        <v>0</v>
      </c>
      <c r="AW482" s="12">
        <f t="shared" si="167"/>
        <v>0</v>
      </c>
      <c r="AX482" s="12">
        <f t="shared" si="168"/>
        <v>0</v>
      </c>
      <c r="AY482" s="12">
        <f t="shared" si="174"/>
        <v>0</v>
      </c>
      <c r="AZ482" s="12">
        <f t="shared" si="175"/>
        <v>0</v>
      </c>
      <c r="BA482" s="12">
        <f t="shared" si="176"/>
        <v>0</v>
      </c>
      <c r="BB482" s="12">
        <f t="shared" si="177"/>
        <v>0</v>
      </c>
      <c r="BC482" s="12">
        <f t="shared" si="178"/>
        <v>0</v>
      </c>
      <c r="BD482" s="12">
        <f t="shared" si="179"/>
        <v>0</v>
      </c>
      <c r="BE482" s="12">
        <f t="shared" si="180"/>
        <v>0</v>
      </c>
      <c r="BF482" s="12">
        <f t="shared" si="181"/>
        <v>0</v>
      </c>
      <c r="BG482" s="12">
        <f t="shared" si="182"/>
        <v>0</v>
      </c>
      <c r="BH482" s="12">
        <f t="shared" si="183"/>
        <v>0</v>
      </c>
    </row>
    <row r="483" spans="1:60" ht="27.75" customHeight="1">
      <c r="A483" s="45" t="str">
        <f t="shared" si="169"/>
        <v/>
      </c>
      <c r="B483" s="60"/>
      <c r="C483" s="61"/>
      <c r="D483" s="62"/>
      <c r="E483" s="63"/>
      <c r="F483" s="37"/>
      <c r="G483" s="36"/>
      <c r="H483" s="38"/>
      <c r="I483" s="38"/>
      <c r="J483" s="35"/>
      <c r="L483" s="39"/>
      <c r="M483" s="39"/>
      <c r="N483" s="62"/>
      <c r="O483" s="64"/>
      <c r="P483" s="64"/>
      <c r="Q483" s="65"/>
      <c r="R483" s="39"/>
      <c r="S483" s="46"/>
      <c r="T483" s="46"/>
      <c r="U483" s="39"/>
      <c r="V483" s="40"/>
      <c r="W483" s="40"/>
      <c r="X483" s="40"/>
      <c r="Y483" s="12" t="str">
        <f>IFERROR(VLOOKUP($F483,PRM!$G$3:$H$5,2,FALSE),"")</f>
        <v/>
      </c>
      <c r="Z483" s="12" t="str">
        <f>IFERROR(VLOOKUP($G483,PRM!$I$3:$J$5,2,FALSE),"")</f>
        <v/>
      </c>
      <c r="AA483" s="12" t="str">
        <f>IFERROR(VLOOKUP(#REF!,PRM!$K$3:$L$4,2,FALSE),"")</f>
        <v/>
      </c>
      <c r="AB483" s="12" t="str">
        <f>IFERROR(VLOOKUP($N483,PRM!$M$3:$N$50,2,FALSE),"")</f>
        <v/>
      </c>
      <c r="AC483" s="12" t="str">
        <f>IFERROR(VLOOKUP($Z$3&amp;$V483,PRM!$Q$3:$R$31,2,FALSE),"")</f>
        <v/>
      </c>
      <c r="AD483" s="12">
        <f>IFERROR(VLOOKUP($Z$3&amp;$W483,PRM!$X$3:$Y$50,2,FALSE),"")</f>
        <v>0</v>
      </c>
      <c r="AE483" s="12">
        <f>IFERROR(VLOOKUP($Z$3&amp;$X483,PRM!$AC$3:$AD$45,2,FALSE),"")</f>
        <v>0</v>
      </c>
      <c r="AF483" s="12" t="str">
        <f>IFERROR(VLOOKUP($Z$3&amp;$V483,PRM!$Q$3:$T$31,3,FALSE),"")</f>
        <v/>
      </c>
      <c r="AG483" s="12" t="str">
        <f>IFERROR(IF($AF483=0,0,MATCH($Z$3,PRM!$U$3:'PRM'!$U$50,0)),"")</f>
        <v/>
      </c>
      <c r="AH483" s="12" t="str">
        <f>IF($Z$3="","",(IF($AF483=0,0,COUNTIF(PRM!$U$3:'PRM'!$U$50,$Z$3))))</f>
        <v/>
      </c>
      <c r="AI483" s="12" t="str">
        <f>IFERROR(VLOOKUP($Z$3&amp;$V483,PRM!$Q$3:$T$31,4,FALSE),"")</f>
        <v/>
      </c>
      <c r="AJ483" s="12" t="str">
        <f>IFERROR(IF($AI483=0,0,MATCH($Z$3,PRM!$Z$3:'PRM'!$Z$95,0)),"")</f>
        <v/>
      </c>
      <c r="AK483" s="12" t="str">
        <f>IF($Z$3="","",IF($AI483=0,0,COUNTIF(PRM!$Z$3:'PRM'!$Z$95,$Z$3)))</f>
        <v/>
      </c>
      <c r="AL483" s="12">
        <f t="shared" si="170"/>
        <v>0</v>
      </c>
      <c r="AM483" s="12">
        <f t="shared" si="171"/>
        <v>0</v>
      </c>
      <c r="AN483" s="12">
        <f t="shared" si="172"/>
        <v>0</v>
      </c>
      <c r="AO483" s="12">
        <f t="shared" si="173"/>
        <v>0</v>
      </c>
      <c r="AP483" s="12">
        <f t="shared" si="161"/>
        <v>0</v>
      </c>
      <c r="AQ483" s="12">
        <f t="shared" si="162"/>
        <v>0</v>
      </c>
      <c r="AR483" s="12">
        <f t="shared" si="163"/>
        <v>0</v>
      </c>
      <c r="AS483" s="12">
        <f t="shared" si="164"/>
        <v>0</v>
      </c>
      <c r="AT483" s="12">
        <f t="shared" si="165"/>
        <v>0</v>
      </c>
      <c r="AU483" s="12" t="e">
        <f>IF(#REF!&lt;&gt;"",IF(AA483="",1,0),0)</f>
        <v>#REF!</v>
      </c>
      <c r="AV483" s="12">
        <f t="shared" si="166"/>
        <v>0</v>
      </c>
      <c r="AW483" s="12">
        <f t="shared" si="167"/>
        <v>0</v>
      </c>
      <c r="AX483" s="12">
        <f t="shared" si="168"/>
        <v>0</v>
      </c>
      <c r="AY483" s="12">
        <f t="shared" si="174"/>
        <v>0</v>
      </c>
      <c r="AZ483" s="12">
        <f t="shared" si="175"/>
        <v>0</v>
      </c>
      <c r="BA483" s="12">
        <f t="shared" si="176"/>
        <v>0</v>
      </c>
      <c r="BB483" s="12">
        <f t="shared" si="177"/>
        <v>0</v>
      </c>
      <c r="BC483" s="12">
        <f t="shared" si="178"/>
        <v>0</v>
      </c>
      <c r="BD483" s="12">
        <f t="shared" si="179"/>
        <v>0</v>
      </c>
      <c r="BE483" s="12">
        <f t="shared" si="180"/>
        <v>0</v>
      </c>
      <c r="BF483" s="12">
        <f t="shared" si="181"/>
        <v>0</v>
      </c>
      <c r="BG483" s="12">
        <f t="shared" si="182"/>
        <v>0</v>
      </c>
      <c r="BH483" s="12">
        <f t="shared" si="183"/>
        <v>0</v>
      </c>
    </row>
    <row r="484" spans="1:60" ht="27.75" customHeight="1">
      <c r="A484" s="45" t="str">
        <f t="shared" si="169"/>
        <v/>
      </c>
      <c r="B484" s="60"/>
      <c r="C484" s="61"/>
      <c r="D484" s="62"/>
      <c r="E484" s="63"/>
      <c r="F484" s="37"/>
      <c r="G484" s="36"/>
      <c r="H484" s="38"/>
      <c r="I484" s="38"/>
      <c r="J484" s="35"/>
      <c r="L484" s="39"/>
      <c r="M484" s="39"/>
      <c r="N484" s="62"/>
      <c r="O484" s="64"/>
      <c r="P484" s="64"/>
      <c r="Q484" s="65"/>
      <c r="R484" s="39"/>
      <c r="S484" s="46"/>
      <c r="T484" s="46"/>
      <c r="U484" s="39"/>
      <c r="V484" s="40"/>
      <c r="W484" s="40"/>
      <c r="X484" s="40"/>
      <c r="Y484" s="12" t="str">
        <f>IFERROR(VLOOKUP($F484,PRM!$G$3:$H$5,2,FALSE),"")</f>
        <v/>
      </c>
      <c r="Z484" s="12" t="str">
        <f>IFERROR(VLOOKUP($G484,PRM!$I$3:$J$5,2,FALSE),"")</f>
        <v/>
      </c>
      <c r="AA484" s="12" t="str">
        <f>IFERROR(VLOOKUP(#REF!,PRM!$K$3:$L$4,2,FALSE),"")</f>
        <v/>
      </c>
      <c r="AB484" s="12" t="str">
        <f>IFERROR(VLOOKUP($N484,PRM!$M$3:$N$50,2,FALSE),"")</f>
        <v/>
      </c>
      <c r="AC484" s="12" t="str">
        <f>IFERROR(VLOOKUP($Z$3&amp;$V484,PRM!$Q$3:$R$31,2,FALSE),"")</f>
        <v/>
      </c>
      <c r="AD484" s="12">
        <f>IFERROR(VLOOKUP($Z$3&amp;$W484,PRM!$X$3:$Y$50,2,FALSE),"")</f>
        <v>0</v>
      </c>
      <c r="AE484" s="12">
        <f>IFERROR(VLOOKUP($Z$3&amp;$X484,PRM!$AC$3:$AD$45,2,FALSE),"")</f>
        <v>0</v>
      </c>
      <c r="AF484" s="12" t="str">
        <f>IFERROR(VLOOKUP($Z$3&amp;$V484,PRM!$Q$3:$T$31,3,FALSE),"")</f>
        <v/>
      </c>
      <c r="AG484" s="12" t="str">
        <f>IFERROR(IF($AF484=0,0,MATCH($Z$3,PRM!$U$3:'PRM'!$U$50,0)),"")</f>
        <v/>
      </c>
      <c r="AH484" s="12" t="str">
        <f>IF($Z$3="","",(IF($AF484=0,0,COUNTIF(PRM!$U$3:'PRM'!$U$50,$Z$3))))</f>
        <v/>
      </c>
      <c r="AI484" s="12" t="str">
        <f>IFERROR(VLOOKUP($Z$3&amp;$V484,PRM!$Q$3:$T$31,4,FALSE),"")</f>
        <v/>
      </c>
      <c r="AJ484" s="12" t="str">
        <f>IFERROR(IF($AI484=0,0,MATCH($Z$3,PRM!$Z$3:'PRM'!$Z$95,0)),"")</f>
        <v/>
      </c>
      <c r="AK484" s="12" t="str">
        <f>IF($Z$3="","",IF($AI484=0,0,COUNTIF(PRM!$Z$3:'PRM'!$Z$95,$Z$3)))</f>
        <v/>
      </c>
      <c r="AL484" s="12">
        <f t="shared" si="170"/>
        <v>0</v>
      </c>
      <c r="AM484" s="12">
        <f t="shared" si="171"/>
        <v>0</v>
      </c>
      <c r="AN484" s="12">
        <f t="shared" si="172"/>
        <v>0</v>
      </c>
      <c r="AO484" s="12">
        <f t="shared" si="173"/>
        <v>0</v>
      </c>
      <c r="AP484" s="12">
        <f t="shared" si="161"/>
        <v>0</v>
      </c>
      <c r="AQ484" s="12">
        <f t="shared" si="162"/>
        <v>0</v>
      </c>
      <c r="AR484" s="12">
        <f t="shared" si="163"/>
        <v>0</v>
      </c>
      <c r="AS484" s="12">
        <f t="shared" si="164"/>
        <v>0</v>
      </c>
      <c r="AT484" s="12">
        <f t="shared" si="165"/>
        <v>0</v>
      </c>
      <c r="AU484" s="12" t="e">
        <f>IF(#REF!&lt;&gt;"",IF(AA484="",1,0),0)</f>
        <v>#REF!</v>
      </c>
      <c r="AV484" s="12">
        <f t="shared" si="166"/>
        <v>0</v>
      </c>
      <c r="AW484" s="12">
        <f t="shared" si="167"/>
        <v>0</v>
      </c>
      <c r="AX484" s="12">
        <f t="shared" si="168"/>
        <v>0</v>
      </c>
      <c r="AY484" s="12">
        <f t="shared" si="174"/>
        <v>0</v>
      </c>
      <c r="AZ484" s="12">
        <f t="shared" si="175"/>
        <v>0</v>
      </c>
      <c r="BA484" s="12">
        <f t="shared" si="176"/>
        <v>0</v>
      </c>
      <c r="BB484" s="12">
        <f t="shared" si="177"/>
        <v>0</v>
      </c>
      <c r="BC484" s="12">
        <f t="shared" si="178"/>
        <v>0</v>
      </c>
      <c r="BD484" s="12">
        <f t="shared" si="179"/>
        <v>0</v>
      </c>
      <c r="BE484" s="12">
        <f t="shared" si="180"/>
        <v>0</v>
      </c>
      <c r="BF484" s="12">
        <f t="shared" si="181"/>
        <v>0</v>
      </c>
      <c r="BG484" s="12">
        <f t="shared" si="182"/>
        <v>0</v>
      </c>
      <c r="BH484" s="12">
        <f t="shared" si="183"/>
        <v>0</v>
      </c>
    </row>
    <row r="485" spans="1:60" ht="27.75" customHeight="1">
      <c r="A485" s="45" t="str">
        <f t="shared" si="169"/>
        <v/>
      </c>
      <c r="B485" s="60"/>
      <c r="C485" s="61"/>
      <c r="D485" s="62"/>
      <c r="E485" s="63"/>
      <c r="F485" s="37"/>
      <c r="G485" s="36"/>
      <c r="H485" s="38"/>
      <c r="I485" s="38"/>
      <c r="J485" s="35"/>
      <c r="L485" s="39"/>
      <c r="M485" s="39"/>
      <c r="N485" s="62"/>
      <c r="O485" s="64"/>
      <c r="P485" s="64"/>
      <c r="Q485" s="65"/>
      <c r="R485" s="39"/>
      <c r="S485" s="46"/>
      <c r="T485" s="46"/>
      <c r="U485" s="39"/>
      <c r="V485" s="40"/>
      <c r="W485" s="40"/>
      <c r="X485" s="40"/>
      <c r="Y485" s="12" t="str">
        <f>IFERROR(VLOOKUP($F485,PRM!$G$3:$H$5,2,FALSE),"")</f>
        <v/>
      </c>
      <c r="Z485" s="12" t="str">
        <f>IFERROR(VLOOKUP($G485,PRM!$I$3:$J$5,2,FALSE),"")</f>
        <v/>
      </c>
      <c r="AA485" s="12" t="str">
        <f>IFERROR(VLOOKUP(#REF!,PRM!$K$3:$L$4,2,FALSE),"")</f>
        <v/>
      </c>
      <c r="AB485" s="12" t="str">
        <f>IFERROR(VLOOKUP($N485,PRM!$M$3:$N$50,2,FALSE),"")</f>
        <v/>
      </c>
      <c r="AC485" s="12" t="str">
        <f>IFERROR(VLOOKUP($Z$3&amp;$V485,PRM!$Q$3:$R$31,2,FALSE),"")</f>
        <v/>
      </c>
      <c r="AD485" s="12">
        <f>IFERROR(VLOOKUP($Z$3&amp;$W485,PRM!$X$3:$Y$50,2,FALSE),"")</f>
        <v>0</v>
      </c>
      <c r="AE485" s="12">
        <f>IFERROR(VLOOKUP($Z$3&amp;$X485,PRM!$AC$3:$AD$45,2,FALSE),"")</f>
        <v>0</v>
      </c>
      <c r="AF485" s="12" t="str">
        <f>IFERROR(VLOOKUP($Z$3&amp;$V485,PRM!$Q$3:$T$31,3,FALSE),"")</f>
        <v/>
      </c>
      <c r="AG485" s="12" t="str">
        <f>IFERROR(IF($AF485=0,0,MATCH($Z$3,PRM!$U$3:'PRM'!$U$50,0)),"")</f>
        <v/>
      </c>
      <c r="AH485" s="12" t="str">
        <f>IF($Z$3="","",(IF($AF485=0,0,COUNTIF(PRM!$U$3:'PRM'!$U$50,$Z$3))))</f>
        <v/>
      </c>
      <c r="AI485" s="12" t="str">
        <f>IFERROR(VLOOKUP($Z$3&amp;$V485,PRM!$Q$3:$T$31,4,FALSE),"")</f>
        <v/>
      </c>
      <c r="AJ485" s="12" t="str">
        <f>IFERROR(IF($AI485=0,0,MATCH($Z$3,PRM!$Z$3:'PRM'!$Z$95,0)),"")</f>
        <v/>
      </c>
      <c r="AK485" s="12" t="str">
        <f>IF($Z$3="","",IF($AI485=0,0,COUNTIF(PRM!$Z$3:'PRM'!$Z$95,$Z$3)))</f>
        <v/>
      </c>
      <c r="AL485" s="12">
        <f t="shared" si="170"/>
        <v>0</v>
      </c>
      <c r="AM485" s="12">
        <f t="shared" si="171"/>
        <v>0</v>
      </c>
      <c r="AN485" s="12">
        <f t="shared" si="172"/>
        <v>0</v>
      </c>
      <c r="AO485" s="12">
        <f t="shared" si="173"/>
        <v>0</v>
      </c>
      <c r="AP485" s="12">
        <f t="shared" si="161"/>
        <v>0</v>
      </c>
      <c r="AQ485" s="12">
        <f t="shared" si="162"/>
        <v>0</v>
      </c>
      <c r="AR485" s="12">
        <f t="shared" si="163"/>
        <v>0</v>
      </c>
      <c r="AS485" s="12">
        <f t="shared" si="164"/>
        <v>0</v>
      </c>
      <c r="AT485" s="12">
        <f t="shared" si="165"/>
        <v>0</v>
      </c>
      <c r="AU485" s="12" t="e">
        <f>IF(#REF!&lt;&gt;"",IF(AA485="",1,0),0)</f>
        <v>#REF!</v>
      </c>
      <c r="AV485" s="12">
        <f t="shared" si="166"/>
        <v>0</v>
      </c>
      <c r="AW485" s="12">
        <f t="shared" si="167"/>
        <v>0</v>
      </c>
      <c r="AX485" s="12">
        <f t="shared" si="168"/>
        <v>0</v>
      </c>
      <c r="AY485" s="12">
        <f t="shared" si="174"/>
        <v>0</v>
      </c>
      <c r="AZ485" s="12">
        <f t="shared" si="175"/>
        <v>0</v>
      </c>
      <c r="BA485" s="12">
        <f t="shared" si="176"/>
        <v>0</v>
      </c>
      <c r="BB485" s="12">
        <f t="shared" si="177"/>
        <v>0</v>
      </c>
      <c r="BC485" s="12">
        <f t="shared" si="178"/>
        <v>0</v>
      </c>
      <c r="BD485" s="12">
        <f t="shared" si="179"/>
        <v>0</v>
      </c>
      <c r="BE485" s="12">
        <f t="shared" si="180"/>
        <v>0</v>
      </c>
      <c r="BF485" s="12">
        <f t="shared" si="181"/>
        <v>0</v>
      </c>
      <c r="BG485" s="12">
        <f t="shared" si="182"/>
        <v>0</v>
      </c>
      <c r="BH485" s="12">
        <f t="shared" si="183"/>
        <v>0</v>
      </c>
    </row>
    <row r="486" spans="1:60" ht="27.75" customHeight="1">
      <c r="A486" s="45" t="str">
        <f t="shared" si="169"/>
        <v/>
      </c>
      <c r="B486" s="60"/>
      <c r="C486" s="61"/>
      <c r="D486" s="62"/>
      <c r="E486" s="63"/>
      <c r="F486" s="37"/>
      <c r="G486" s="36"/>
      <c r="H486" s="38"/>
      <c r="I486" s="38"/>
      <c r="J486" s="35"/>
      <c r="L486" s="39"/>
      <c r="M486" s="39"/>
      <c r="N486" s="62"/>
      <c r="O486" s="64"/>
      <c r="P486" s="64"/>
      <c r="Q486" s="65"/>
      <c r="R486" s="39"/>
      <c r="S486" s="46"/>
      <c r="T486" s="46"/>
      <c r="U486" s="39"/>
      <c r="V486" s="40"/>
      <c r="W486" s="40"/>
      <c r="X486" s="40"/>
      <c r="Y486" s="12" t="str">
        <f>IFERROR(VLOOKUP($F486,PRM!$G$3:$H$5,2,FALSE),"")</f>
        <v/>
      </c>
      <c r="Z486" s="12" t="str">
        <f>IFERROR(VLOOKUP($G486,PRM!$I$3:$J$5,2,FALSE),"")</f>
        <v/>
      </c>
      <c r="AA486" s="12" t="str">
        <f>IFERROR(VLOOKUP(#REF!,PRM!$K$3:$L$4,2,FALSE),"")</f>
        <v/>
      </c>
      <c r="AB486" s="12" t="str">
        <f>IFERROR(VLOOKUP($N486,PRM!$M$3:$N$50,2,FALSE),"")</f>
        <v/>
      </c>
      <c r="AC486" s="12" t="str">
        <f>IFERROR(VLOOKUP($Z$3&amp;$V486,PRM!$Q$3:$R$31,2,FALSE),"")</f>
        <v/>
      </c>
      <c r="AD486" s="12">
        <f>IFERROR(VLOOKUP($Z$3&amp;$W486,PRM!$X$3:$Y$50,2,FALSE),"")</f>
        <v>0</v>
      </c>
      <c r="AE486" s="12">
        <f>IFERROR(VLOOKUP($Z$3&amp;$X486,PRM!$AC$3:$AD$45,2,FALSE),"")</f>
        <v>0</v>
      </c>
      <c r="AF486" s="12" t="str">
        <f>IFERROR(VLOOKUP($Z$3&amp;$V486,PRM!$Q$3:$T$31,3,FALSE),"")</f>
        <v/>
      </c>
      <c r="AG486" s="12" t="str">
        <f>IFERROR(IF($AF486=0,0,MATCH($Z$3,PRM!$U$3:'PRM'!$U$50,0)),"")</f>
        <v/>
      </c>
      <c r="AH486" s="12" t="str">
        <f>IF($Z$3="","",(IF($AF486=0,0,COUNTIF(PRM!$U$3:'PRM'!$U$50,$Z$3))))</f>
        <v/>
      </c>
      <c r="AI486" s="12" t="str">
        <f>IFERROR(VLOOKUP($Z$3&amp;$V486,PRM!$Q$3:$T$31,4,FALSE),"")</f>
        <v/>
      </c>
      <c r="AJ486" s="12" t="str">
        <f>IFERROR(IF($AI486=0,0,MATCH($Z$3,PRM!$Z$3:'PRM'!$Z$95,0)),"")</f>
        <v/>
      </c>
      <c r="AK486" s="12" t="str">
        <f>IF($Z$3="","",IF($AI486=0,0,COUNTIF(PRM!$Z$3:'PRM'!$Z$95,$Z$3)))</f>
        <v/>
      </c>
      <c r="AL486" s="12">
        <f t="shared" si="170"/>
        <v>0</v>
      </c>
      <c r="AM486" s="12">
        <f t="shared" si="171"/>
        <v>0</v>
      </c>
      <c r="AN486" s="12">
        <f t="shared" si="172"/>
        <v>0</v>
      </c>
      <c r="AO486" s="12">
        <f t="shared" si="173"/>
        <v>0</v>
      </c>
      <c r="AP486" s="12">
        <f t="shared" si="161"/>
        <v>0</v>
      </c>
      <c r="AQ486" s="12">
        <f t="shared" si="162"/>
        <v>0</v>
      </c>
      <c r="AR486" s="12">
        <f t="shared" si="163"/>
        <v>0</v>
      </c>
      <c r="AS486" s="12">
        <f t="shared" si="164"/>
        <v>0</v>
      </c>
      <c r="AT486" s="12">
        <f t="shared" si="165"/>
        <v>0</v>
      </c>
      <c r="AU486" s="12" t="e">
        <f>IF(#REF!&lt;&gt;"",IF(AA486="",1,0),0)</f>
        <v>#REF!</v>
      </c>
      <c r="AV486" s="12">
        <f t="shared" si="166"/>
        <v>0</v>
      </c>
      <c r="AW486" s="12">
        <f t="shared" si="167"/>
        <v>0</v>
      </c>
      <c r="AX486" s="12">
        <f t="shared" si="168"/>
        <v>0</v>
      </c>
      <c r="AY486" s="12">
        <f t="shared" si="174"/>
        <v>0</v>
      </c>
      <c r="AZ486" s="12">
        <f t="shared" si="175"/>
        <v>0</v>
      </c>
      <c r="BA486" s="12">
        <f t="shared" si="176"/>
        <v>0</v>
      </c>
      <c r="BB486" s="12">
        <f t="shared" si="177"/>
        <v>0</v>
      </c>
      <c r="BC486" s="12">
        <f t="shared" si="178"/>
        <v>0</v>
      </c>
      <c r="BD486" s="12">
        <f t="shared" si="179"/>
        <v>0</v>
      </c>
      <c r="BE486" s="12">
        <f t="shared" si="180"/>
        <v>0</v>
      </c>
      <c r="BF486" s="12">
        <f t="shared" si="181"/>
        <v>0</v>
      </c>
      <c r="BG486" s="12">
        <f t="shared" si="182"/>
        <v>0</v>
      </c>
      <c r="BH486" s="12">
        <f t="shared" si="183"/>
        <v>0</v>
      </c>
    </row>
    <row r="487" spans="1:60" ht="27.75" customHeight="1">
      <c r="A487" s="45" t="str">
        <f t="shared" si="169"/>
        <v/>
      </c>
      <c r="B487" s="60"/>
      <c r="C487" s="61"/>
      <c r="D487" s="62"/>
      <c r="E487" s="63"/>
      <c r="F487" s="37"/>
      <c r="G487" s="36"/>
      <c r="H487" s="38"/>
      <c r="I487" s="38"/>
      <c r="J487" s="35"/>
      <c r="L487" s="39"/>
      <c r="M487" s="39"/>
      <c r="N487" s="62"/>
      <c r="O487" s="64"/>
      <c r="P487" s="64"/>
      <c r="Q487" s="65"/>
      <c r="R487" s="39"/>
      <c r="S487" s="46"/>
      <c r="T487" s="46"/>
      <c r="U487" s="39"/>
      <c r="V487" s="40"/>
      <c r="W487" s="40"/>
      <c r="X487" s="40"/>
      <c r="Y487" s="12" t="str">
        <f>IFERROR(VLOOKUP($F487,PRM!$G$3:$H$5,2,FALSE),"")</f>
        <v/>
      </c>
      <c r="Z487" s="12" t="str">
        <f>IFERROR(VLOOKUP($G487,PRM!$I$3:$J$5,2,FALSE),"")</f>
        <v/>
      </c>
      <c r="AA487" s="12" t="str">
        <f>IFERROR(VLOOKUP(#REF!,PRM!$K$3:$L$4,2,FALSE),"")</f>
        <v/>
      </c>
      <c r="AB487" s="12" t="str">
        <f>IFERROR(VLOOKUP($N487,PRM!$M$3:$N$50,2,FALSE),"")</f>
        <v/>
      </c>
      <c r="AC487" s="12" t="str">
        <f>IFERROR(VLOOKUP($Z$3&amp;$V487,PRM!$Q$3:$R$31,2,FALSE),"")</f>
        <v/>
      </c>
      <c r="AD487" s="12">
        <f>IFERROR(VLOOKUP($Z$3&amp;$W487,PRM!$X$3:$Y$50,2,FALSE),"")</f>
        <v>0</v>
      </c>
      <c r="AE487" s="12">
        <f>IFERROR(VLOOKUP($Z$3&amp;$X487,PRM!$AC$3:$AD$45,2,FALSE),"")</f>
        <v>0</v>
      </c>
      <c r="AF487" s="12" t="str">
        <f>IFERROR(VLOOKUP($Z$3&amp;$V487,PRM!$Q$3:$T$31,3,FALSE),"")</f>
        <v/>
      </c>
      <c r="AG487" s="12" t="str">
        <f>IFERROR(IF($AF487=0,0,MATCH($Z$3,PRM!$U$3:'PRM'!$U$50,0)),"")</f>
        <v/>
      </c>
      <c r="AH487" s="12" t="str">
        <f>IF($Z$3="","",(IF($AF487=0,0,COUNTIF(PRM!$U$3:'PRM'!$U$50,$Z$3))))</f>
        <v/>
      </c>
      <c r="AI487" s="12" t="str">
        <f>IFERROR(VLOOKUP($Z$3&amp;$V487,PRM!$Q$3:$T$31,4,FALSE),"")</f>
        <v/>
      </c>
      <c r="AJ487" s="12" t="str">
        <f>IFERROR(IF($AI487=0,0,MATCH($Z$3,PRM!$Z$3:'PRM'!$Z$95,0)),"")</f>
        <v/>
      </c>
      <c r="AK487" s="12" t="str">
        <f>IF($Z$3="","",IF($AI487=0,0,COUNTIF(PRM!$Z$3:'PRM'!$Z$95,$Z$3)))</f>
        <v/>
      </c>
      <c r="AL487" s="12">
        <f t="shared" si="170"/>
        <v>0</v>
      </c>
      <c r="AM487" s="12">
        <f t="shared" si="171"/>
        <v>0</v>
      </c>
      <c r="AN487" s="12">
        <f t="shared" si="172"/>
        <v>0</v>
      </c>
      <c r="AO487" s="12">
        <f t="shared" si="173"/>
        <v>0</v>
      </c>
      <c r="AP487" s="12">
        <f t="shared" si="161"/>
        <v>0</v>
      </c>
      <c r="AQ487" s="12">
        <f t="shared" si="162"/>
        <v>0</v>
      </c>
      <c r="AR487" s="12">
        <f t="shared" si="163"/>
        <v>0</v>
      </c>
      <c r="AS487" s="12">
        <f t="shared" si="164"/>
        <v>0</v>
      </c>
      <c r="AT487" s="12">
        <f t="shared" si="165"/>
        <v>0</v>
      </c>
      <c r="AU487" s="12" t="e">
        <f>IF(#REF!&lt;&gt;"",IF(AA487="",1,0),0)</f>
        <v>#REF!</v>
      </c>
      <c r="AV487" s="12">
        <f t="shared" si="166"/>
        <v>0</v>
      </c>
      <c r="AW487" s="12">
        <f t="shared" si="167"/>
        <v>0</v>
      </c>
      <c r="AX487" s="12">
        <f t="shared" si="168"/>
        <v>0</v>
      </c>
      <c r="AY487" s="12">
        <f t="shared" si="174"/>
        <v>0</v>
      </c>
      <c r="AZ487" s="12">
        <f t="shared" si="175"/>
        <v>0</v>
      </c>
      <c r="BA487" s="12">
        <f t="shared" si="176"/>
        <v>0</v>
      </c>
      <c r="BB487" s="12">
        <f t="shared" si="177"/>
        <v>0</v>
      </c>
      <c r="BC487" s="12">
        <f t="shared" si="178"/>
        <v>0</v>
      </c>
      <c r="BD487" s="12">
        <f t="shared" si="179"/>
        <v>0</v>
      </c>
      <c r="BE487" s="12">
        <f t="shared" si="180"/>
        <v>0</v>
      </c>
      <c r="BF487" s="12">
        <f t="shared" si="181"/>
        <v>0</v>
      </c>
      <c r="BG487" s="12">
        <f t="shared" si="182"/>
        <v>0</v>
      </c>
      <c r="BH487" s="12">
        <f t="shared" si="183"/>
        <v>0</v>
      </c>
    </row>
    <row r="488" spans="1:60" ht="27.75" customHeight="1">
      <c r="A488" s="45" t="str">
        <f t="shared" si="169"/>
        <v/>
      </c>
      <c r="B488" s="60"/>
      <c r="C488" s="61"/>
      <c r="D488" s="62"/>
      <c r="E488" s="63"/>
      <c r="F488" s="37"/>
      <c r="G488" s="36"/>
      <c r="H488" s="38"/>
      <c r="I488" s="38"/>
      <c r="J488" s="35"/>
      <c r="L488" s="39"/>
      <c r="M488" s="39"/>
      <c r="N488" s="62"/>
      <c r="O488" s="64"/>
      <c r="P488" s="64"/>
      <c r="Q488" s="65"/>
      <c r="R488" s="39"/>
      <c r="S488" s="46"/>
      <c r="T488" s="46"/>
      <c r="U488" s="39"/>
      <c r="V488" s="40"/>
      <c r="W488" s="40"/>
      <c r="X488" s="40"/>
      <c r="Y488" s="12" t="str">
        <f>IFERROR(VLOOKUP($F488,PRM!$G$3:$H$5,2,FALSE),"")</f>
        <v/>
      </c>
      <c r="Z488" s="12" t="str">
        <f>IFERROR(VLOOKUP($G488,PRM!$I$3:$J$5,2,FALSE),"")</f>
        <v/>
      </c>
      <c r="AA488" s="12" t="str">
        <f>IFERROR(VLOOKUP(#REF!,PRM!$K$3:$L$4,2,FALSE),"")</f>
        <v/>
      </c>
      <c r="AB488" s="12" t="str">
        <f>IFERROR(VLOOKUP($N488,PRM!$M$3:$N$50,2,FALSE),"")</f>
        <v/>
      </c>
      <c r="AC488" s="12" t="str">
        <f>IFERROR(VLOOKUP($Z$3&amp;$V488,PRM!$Q$3:$R$31,2,FALSE),"")</f>
        <v/>
      </c>
      <c r="AD488" s="12">
        <f>IFERROR(VLOOKUP($Z$3&amp;$W488,PRM!$X$3:$Y$50,2,FALSE),"")</f>
        <v>0</v>
      </c>
      <c r="AE488" s="12">
        <f>IFERROR(VLOOKUP($Z$3&amp;$X488,PRM!$AC$3:$AD$45,2,FALSE),"")</f>
        <v>0</v>
      </c>
      <c r="AF488" s="12" t="str">
        <f>IFERROR(VLOOKUP($Z$3&amp;$V488,PRM!$Q$3:$T$31,3,FALSE),"")</f>
        <v/>
      </c>
      <c r="AG488" s="12" t="str">
        <f>IFERROR(IF($AF488=0,0,MATCH($Z$3,PRM!$U$3:'PRM'!$U$50,0)),"")</f>
        <v/>
      </c>
      <c r="AH488" s="12" t="str">
        <f>IF($Z$3="","",(IF($AF488=0,0,COUNTIF(PRM!$U$3:'PRM'!$U$50,$Z$3))))</f>
        <v/>
      </c>
      <c r="AI488" s="12" t="str">
        <f>IFERROR(VLOOKUP($Z$3&amp;$V488,PRM!$Q$3:$T$31,4,FALSE),"")</f>
        <v/>
      </c>
      <c r="AJ488" s="12" t="str">
        <f>IFERROR(IF($AI488=0,0,MATCH($Z$3,PRM!$Z$3:'PRM'!$Z$95,0)),"")</f>
        <v/>
      </c>
      <c r="AK488" s="12" t="str">
        <f>IF($Z$3="","",IF($AI488=0,0,COUNTIF(PRM!$Z$3:'PRM'!$Z$95,$Z$3)))</f>
        <v/>
      </c>
      <c r="AL488" s="12">
        <f t="shared" si="170"/>
        <v>0</v>
      </c>
      <c r="AM488" s="12">
        <f t="shared" si="171"/>
        <v>0</v>
      </c>
      <c r="AN488" s="12">
        <f t="shared" si="172"/>
        <v>0</v>
      </c>
      <c r="AO488" s="12">
        <f t="shared" si="173"/>
        <v>0</v>
      </c>
      <c r="AP488" s="12">
        <f t="shared" si="161"/>
        <v>0</v>
      </c>
      <c r="AQ488" s="12">
        <f t="shared" si="162"/>
        <v>0</v>
      </c>
      <c r="AR488" s="12">
        <f t="shared" si="163"/>
        <v>0</v>
      </c>
      <c r="AS488" s="12">
        <f t="shared" si="164"/>
        <v>0</v>
      </c>
      <c r="AT488" s="12">
        <f t="shared" si="165"/>
        <v>0</v>
      </c>
      <c r="AU488" s="12" t="e">
        <f>IF(#REF!&lt;&gt;"",IF(AA488="",1,0),0)</f>
        <v>#REF!</v>
      </c>
      <c r="AV488" s="12">
        <f t="shared" si="166"/>
        <v>0</v>
      </c>
      <c r="AW488" s="12">
        <f t="shared" si="167"/>
        <v>0</v>
      </c>
      <c r="AX488" s="12">
        <f t="shared" si="168"/>
        <v>0</v>
      </c>
      <c r="AY488" s="12">
        <f t="shared" si="174"/>
        <v>0</v>
      </c>
      <c r="AZ488" s="12">
        <f t="shared" si="175"/>
        <v>0</v>
      </c>
      <c r="BA488" s="12">
        <f t="shared" si="176"/>
        <v>0</v>
      </c>
      <c r="BB488" s="12">
        <f t="shared" si="177"/>
        <v>0</v>
      </c>
      <c r="BC488" s="12">
        <f t="shared" si="178"/>
        <v>0</v>
      </c>
      <c r="BD488" s="12">
        <f t="shared" si="179"/>
        <v>0</v>
      </c>
      <c r="BE488" s="12">
        <f t="shared" si="180"/>
        <v>0</v>
      </c>
      <c r="BF488" s="12">
        <f t="shared" si="181"/>
        <v>0</v>
      </c>
      <c r="BG488" s="12">
        <f t="shared" si="182"/>
        <v>0</v>
      </c>
      <c r="BH488" s="12">
        <f t="shared" si="183"/>
        <v>0</v>
      </c>
    </row>
    <row r="489" spans="1:60" ht="27.75" customHeight="1">
      <c r="A489" s="45" t="str">
        <f t="shared" si="169"/>
        <v/>
      </c>
      <c r="B489" s="60"/>
      <c r="C489" s="61"/>
      <c r="D489" s="62"/>
      <c r="E489" s="63"/>
      <c r="F489" s="37"/>
      <c r="G489" s="36"/>
      <c r="H489" s="38"/>
      <c r="I489" s="38"/>
      <c r="J489" s="35"/>
      <c r="L489" s="39"/>
      <c r="M489" s="39"/>
      <c r="N489" s="62"/>
      <c r="O489" s="64"/>
      <c r="P489" s="64"/>
      <c r="Q489" s="65"/>
      <c r="R489" s="39"/>
      <c r="S489" s="46"/>
      <c r="T489" s="46"/>
      <c r="U489" s="39"/>
      <c r="V489" s="40"/>
      <c r="W489" s="40"/>
      <c r="X489" s="40"/>
      <c r="Y489" s="12" t="str">
        <f>IFERROR(VLOOKUP($F489,PRM!$G$3:$H$5,2,FALSE),"")</f>
        <v/>
      </c>
      <c r="Z489" s="12" t="str">
        <f>IFERROR(VLOOKUP($G489,PRM!$I$3:$J$5,2,FALSE),"")</f>
        <v/>
      </c>
      <c r="AA489" s="12" t="str">
        <f>IFERROR(VLOOKUP(#REF!,PRM!$K$3:$L$4,2,FALSE),"")</f>
        <v/>
      </c>
      <c r="AB489" s="12" t="str">
        <f>IFERROR(VLOOKUP($N489,PRM!$M$3:$N$50,2,FALSE),"")</f>
        <v/>
      </c>
      <c r="AC489" s="12" t="str">
        <f>IFERROR(VLOOKUP($Z$3&amp;$V489,PRM!$Q$3:$R$31,2,FALSE),"")</f>
        <v/>
      </c>
      <c r="AD489" s="12">
        <f>IFERROR(VLOOKUP($Z$3&amp;$W489,PRM!$X$3:$Y$50,2,FALSE),"")</f>
        <v>0</v>
      </c>
      <c r="AE489" s="12">
        <f>IFERROR(VLOOKUP($Z$3&amp;$X489,PRM!$AC$3:$AD$45,2,FALSE),"")</f>
        <v>0</v>
      </c>
      <c r="AF489" s="12" t="str">
        <f>IFERROR(VLOOKUP($Z$3&amp;$V489,PRM!$Q$3:$T$31,3,FALSE),"")</f>
        <v/>
      </c>
      <c r="AG489" s="12" t="str">
        <f>IFERROR(IF($AF489=0,0,MATCH($Z$3,PRM!$U$3:'PRM'!$U$50,0)),"")</f>
        <v/>
      </c>
      <c r="AH489" s="12" t="str">
        <f>IF($Z$3="","",(IF($AF489=0,0,COUNTIF(PRM!$U$3:'PRM'!$U$50,$Z$3))))</f>
        <v/>
      </c>
      <c r="AI489" s="12" t="str">
        <f>IFERROR(VLOOKUP($Z$3&amp;$V489,PRM!$Q$3:$T$31,4,FALSE),"")</f>
        <v/>
      </c>
      <c r="AJ489" s="12" t="str">
        <f>IFERROR(IF($AI489=0,0,MATCH($Z$3,PRM!$Z$3:'PRM'!$Z$95,0)),"")</f>
        <v/>
      </c>
      <c r="AK489" s="12" t="str">
        <f>IF($Z$3="","",IF($AI489=0,0,COUNTIF(PRM!$Z$3:'PRM'!$Z$95,$Z$3)))</f>
        <v/>
      </c>
      <c r="AL489" s="12">
        <f t="shared" si="170"/>
        <v>0</v>
      </c>
      <c r="AM489" s="12">
        <f t="shared" si="171"/>
        <v>0</v>
      </c>
      <c r="AN489" s="12">
        <f t="shared" si="172"/>
        <v>0</v>
      </c>
      <c r="AO489" s="12">
        <f t="shared" si="173"/>
        <v>0</v>
      </c>
      <c r="AP489" s="12">
        <f t="shared" si="161"/>
        <v>0</v>
      </c>
      <c r="AQ489" s="12">
        <f t="shared" si="162"/>
        <v>0</v>
      </c>
      <c r="AR489" s="12">
        <f t="shared" si="163"/>
        <v>0</v>
      </c>
      <c r="AS489" s="12">
        <f t="shared" si="164"/>
        <v>0</v>
      </c>
      <c r="AT489" s="12">
        <f t="shared" si="165"/>
        <v>0</v>
      </c>
      <c r="AU489" s="12" t="e">
        <f>IF(#REF!&lt;&gt;"",IF(AA489="",1,0),0)</f>
        <v>#REF!</v>
      </c>
      <c r="AV489" s="12">
        <f t="shared" si="166"/>
        <v>0</v>
      </c>
      <c r="AW489" s="12">
        <f t="shared" si="167"/>
        <v>0</v>
      </c>
      <c r="AX489" s="12">
        <f t="shared" si="168"/>
        <v>0</v>
      </c>
      <c r="AY489" s="12">
        <f t="shared" si="174"/>
        <v>0</v>
      </c>
      <c r="AZ489" s="12">
        <f t="shared" si="175"/>
        <v>0</v>
      </c>
      <c r="BA489" s="12">
        <f t="shared" si="176"/>
        <v>0</v>
      </c>
      <c r="BB489" s="12">
        <f t="shared" si="177"/>
        <v>0</v>
      </c>
      <c r="BC489" s="12">
        <f t="shared" si="178"/>
        <v>0</v>
      </c>
      <c r="BD489" s="12">
        <f t="shared" si="179"/>
        <v>0</v>
      </c>
      <c r="BE489" s="12">
        <f t="shared" si="180"/>
        <v>0</v>
      </c>
      <c r="BF489" s="12">
        <f t="shared" si="181"/>
        <v>0</v>
      </c>
      <c r="BG489" s="12">
        <f t="shared" si="182"/>
        <v>0</v>
      </c>
      <c r="BH489" s="12">
        <f t="shared" si="183"/>
        <v>0</v>
      </c>
    </row>
    <row r="490" spans="1:60" ht="27.75" customHeight="1">
      <c r="A490" s="45" t="str">
        <f t="shared" si="169"/>
        <v/>
      </c>
      <c r="B490" s="60"/>
      <c r="C490" s="61"/>
      <c r="D490" s="62"/>
      <c r="E490" s="63"/>
      <c r="F490" s="37"/>
      <c r="G490" s="36"/>
      <c r="H490" s="38"/>
      <c r="I490" s="38"/>
      <c r="J490" s="35"/>
      <c r="L490" s="39"/>
      <c r="M490" s="39"/>
      <c r="N490" s="62"/>
      <c r="O490" s="64"/>
      <c r="P490" s="64"/>
      <c r="Q490" s="65"/>
      <c r="R490" s="39"/>
      <c r="S490" s="46"/>
      <c r="T490" s="46"/>
      <c r="U490" s="39"/>
      <c r="V490" s="40"/>
      <c r="W490" s="40"/>
      <c r="X490" s="40"/>
      <c r="Y490" s="12" t="str">
        <f>IFERROR(VLOOKUP($F490,PRM!$G$3:$H$5,2,FALSE),"")</f>
        <v/>
      </c>
      <c r="Z490" s="12" t="str">
        <f>IFERROR(VLOOKUP($G490,PRM!$I$3:$J$5,2,FALSE),"")</f>
        <v/>
      </c>
      <c r="AA490" s="12" t="str">
        <f>IFERROR(VLOOKUP(#REF!,PRM!$K$3:$L$4,2,FALSE),"")</f>
        <v/>
      </c>
      <c r="AB490" s="12" t="str">
        <f>IFERROR(VLOOKUP($N490,PRM!$M$3:$N$50,2,FALSE),"")</f>
        <v/>
      </c>
      <c r="AC490" s="12" t="str">
        <f>IFERROR(VLOOKUP($Z$3&amp;$V490,PRM!$Q$3:$R$31,2,FALSE),"")</f>
        <v/>
      </c>
      <c r="AD490" s="12">
        <f>IFERROR(VLOOKUP($Z$3&amp;$W490,PRM!$X$3:$Y$50,2,FALSE),"")</f>
        <v>0</v>
      </c>
      <c r="AE490" s="12">
        <f>IFERROR(VLOOKUP($Z$3&amp;$X490,PRM!$AC$3:$AD$45,2,FALSE),"")</f>
        <v>0</v>
      </c>
      <c r="AF490" s="12" t="str">
        <f>IFERROR(VLOOKUP($Z$3&amp;$V490,PRM!$Q$3:$T$31,3,FALSE),"")</f>
        <v/>
      </c>
      <c r="AG490" s="12" t="str">
        <f>IFERROR(IF($AF490=0,0,MATCH($Z$3,PRM!$U$3:'PRM'!$U$50,0)),"")</f>
        <v/>
      </c>
      <c r="AH490" s="12" t="str">
        <f>IF($Z$3="","",(IF($AF490=0,0,COUNTIF(PRM!$U$3:'PRM'!$U$50,$Z$3))))</f>
        <v/>
      </c>
      <c r="AI490" s="12" t="str">
        <f>IFERROR(VLOOKUP($Z$3&amp;$V490,PRM!$Q$3:$T$31,4,FALSE),"")</f>
        <v/>
      </c>
      <c r="AJ490" s="12" t="str">
        <f>IFERROR(IF($AI490=0,0,MATCH($Z$3,PRM!$Z$3:'PRM'!$Z$95,0)),"")</f>
        <v/>
      </c>
      <c r="AK490" s="12" t="str">
        <f>IF($Z$3="","",IF($AI490=0,0,COUNTIF(PRM!$Z$3:'PRM'!$Z$95,$Z$3)))</f>
        <v/>
      </c>
      <c r="AL490" s="12">
        <f t="shared" si="170"/>
        <v>0</v>
      </c>
      <c r="AM490" s="12">
        <f t="shared" si="171"/>
        <v>0</v>
      </c>
      <c r="AN490" s="12">
        <f t="shared" si="172"/>
        <v>0</v>
      </c>
      <c r="AO490" s="12">
        <f t="shared" si="173"/>
        <v>0</v>
      </c>
      <c r="AP490" s="12">
        <f t="shared" si="161"/>
        <v>0</v>
      </c>
      <c r="AQ490" s="12">
        <f t="shared" si="162"/>
        <v>0</v>
      </c>
      <c r="AR490" s="12">
        <f t="shared" si="163"/>
        <v>0</v>
      </c>
      <c r="AS490" s="12">
        <f t="shared" si="164"/>
        <v>0</v>
      </c>
      <c r="AT490" s="12">
        <f t="shared" si="165"/>
        <v>0</v>
      </c>
      <c r="AU490" s="12" t="e">
        <f>IF(#REF!&lt;&gt;"",IF(AA490="",1,0),0)</f>
        <v>#REF!</v>
      </c>
      <c r="AV490" s="12">
        <f t="shared" si="166"/>
        <v>0</v>
      </c>
      <c r="AW490" s="12">
        <f t="shared" si="167"/>
        <v>0</v>
      </c>
      <c r="AX490" s="12">
        <f t="shared" si="168"/>
        <v>0</v>
      </c>
      <c r="AY490" s="12">
        <f t="shared" si="174"/>
        <v>0</v>
      </c>
      <c r="AZ490" s="12">
        <f t="shared" si="175"/>
        <v>0</v>
      </c>
      <c r="BA490" s="12">
        <f t="shared" si="176"/>
        <v>0</v>
      </c>
      <c r="BB490" s="12">
        <f t="shared" si="177"/>
        <v>0</v>
      </c>
      <c r="BC490" s="12">
        <f t="shared" si="178"/>
        <v>0</v>
      </c>
      <c r="BD490" s="12">
        <f t="shared" si="179"/>
        <v>0</v>
      </c>
      <c r="BE490" s="12">
        <f t="shared" si="180"/>
        <v>0</v>
      </c>
      <c r="BF490" s="12">
        <f t="shared" si="181"/>
        <v>0</v>
      </c>
      <c r="BG490" s="12">
        <f t="shared" si="182"/>
        <v>0</v>
      </c>
      <c r="BH490" s="12">
        <f t="shared" si="183"/>
        <v>0</v>
      </c>
    </row>
    <row r="491" spans="1:60" ht="27.75" customHeight="1">
      <c r="A491" s="45" t="str">
        <f t="shared" si="169"/>
        <v/>
      </c>
      <c r="B491" s="60"/>
      <c r="C491" s="61"/>
      <c r="D491" s="62"/>
      <c r="E491" s="63"/>
      <c r="F491" s="37"/>
      <c r="G491" s="36"/>
      <c r="H491" s="38"/>
      <c r="I491" s="38"/>
      <c r="J491" s="35"/>
      <c r="L491" s="39"/>
      <c r="M491" s="39"/>
      <c r="N491" s="62"/>
      <c r="O491" s="64"/>
      <c r="P491" s="64"/>
      <c r="Q491" s="65"/>
      <c r="R491" s="39"/>
      <c r="S491" s="46"/>
      <c r="T491" s="46"/>
      <c r="U491" s="39"/>
      <c r="V491" s="40"/>
      <c r="W491" s="40"/>
      <c r="X491" s="40"/>
      <c r="Y491" s="12" t="str">
        <f>IFERROR(VLOOKUP($F491,PRM!$G$3:$H$5,2,FALSE),"")</f>
        <v/>
      </c>
      <c r="Z491" s="12" t="str">
        <f>IFERROR(VLOOKUP($G491,PRM!$I$3:$J$5,2,FALSE),"")</f>
        <v/>
      </c>
      <c r="AA491" s="12" t="str">
        <f>IFERROR(VLOOKUP(#REF!,PRM!$K$3:$L$4,2,FALSE),"")</f>
        <v/>
      </c>
      <c r="AB491" s="12" t="str">
        <f>IFERROR(VLOOKUP($N491,PRM!$M$3:$N$50,2,FALSE),"")</f>
        <v/>
      </c>
      <c r="AC491" s="12" t="str">
        <f>IFERROR(VLOOKUP($Z$3&amp;$V491,PRM!$Q$3:$R$31,2,FALSE),"")</f>
        <v/>
      </c>
      <c r="AD491" s="12">
        <f>IFERROR(VLOOKUP($Z$3&amp;$W491,PRM!$X$3:$Y$50,2,FALSE),"")</f>
        <v>0</v>
      </c>
      <c r="AE491" s="12">
        <f>IFERROR(VLOOKUP($Z$3&amp;$X491,PRM!$AC$3:$AD$45,2,FALSE),"")</f>
        <v>0</v>
      </c>
      <c r="AF491" s="12" t="str">
        <f>IFERROR(VLOOKUP($Z$3&amp;$V491,PRM!$Q$3:$T$31,3,FALSE),"")</f>
        <v/>
      </c>
      <c r="AG491" s="12" t="str">
        <f>IFERROR(IF($AF491=0,0,MATCH($Z$3,PRM!$U$3:'PRM'!$U$50,0)),"")</f>
        <v/>
      </c>
      <c r="AH491" s="12" t="str">
        <f>IF($Z$3="","",(IF($AF491=0,0,COUNTIF(PRM!$U$3:'PRM'!$U$50,$Z$3))))</f>
        <v/>
      </c>
      <c r="AI491" s="12" t="str">
        <f>IFERROR(VLOOKUP($Z$3&amp;$V491,PRM!$Q$3:$T$31,4,FALSE),"")</f>
        <v/>
      </c>
      <c r="AJ491" s="12" t="str">
        <f>IFERROR(IF($AI491=0,0,MATCH($Z$3,PRM!$Z$3:'PRM'!$Z$95,0)),"")</f>
        <v/>
      </c>
      <c r="AK491" s="12" t="str">
        <f>IF($Z$3="","",IF($AI491=0,0,COUNTIF(PRM!$Z$3:'PRM'!$Z$95,$Z$3)))</f>
        <v/>
      </c>
      <c r="AL491" s="12">
        <f t="shared" si="170"/>
        <v>0</v>
      </c>
      <c r="AM491" s="12">
        <f t="shared" si="171"/>
        <v>0</v>
      </c>
      <c r="AN491" s="12">
        <f t="shared" si="172"/>
        <v>0</v>
      </c>
      <c r="AO491" s="12">
        <f t="shared" si="173"/>
        <v>0</v>
      </c>
      <c r="AP491" s="12">
        <f t="shared" si="161"/>
        <v>0</v>
      </c>
      <c r="AQ491" s="12">
        <f t="shared" si="162"/>
        <v>0</v>
      </c>
      <c r="AR491" s="12">
        <f t="shared" si="163"/>
        <v>0</v>
      </c>
      <c r="AS491" s="12">
        <f t="shared" si="164"/>
        <v>0</v>
      </c>
      <c r="AT491" s="12">
        <f t="shared" si="165"/>
        <v>0</v>
      </c>
      <c r="AU491" s="12" t="e">
        <f>IF(#REF!&lt;&gt;"",IF(AA491="",1,0),0)</f>
        <v>#REF!</v>
      </c>
      <c r="AV491" s="12">
        <f t="shared" si="166"/>
        <v>0</v>
      </c>
      <c r="AW491" s="12">
        <f t="shared" si="167"/>
        <v>0</v>
      </c>
      <c r="AX491" s="12">
        <f t="shared" si="168"/>
        <v>0</v>
      </c>
      <c r="AY491" s="12">
        <f t="shared" si="174"/>
        <v>0</v>
      </c>
      <c r="AZ491" s="12">
        <f t="shared" si="175"/>
        <v>0</v>
      </c>
      <c r="BA491" s="12">
        <f t="shared" si="176"/>
        <v>0</v>
      </c>
      <c r="BB491" s="12">
        <f t="shared" si="177"/>
        <v>0</v>
      </c>
      <c r="BC491" s="12">
        <f t="shared" si="178"/>
        <v>0</v>
      </c>
      <c r="BD491" s="12">
        <f t="shared" si="179"/>
        <v>0</v>
      </c>
      <c r="BE491" s="12">
        <f t="shared" si="180"/>
        <v>0</v>
      </c>
      <c r="BF491" s="12">
        <f t="shared" si="181"/>
        <v>0</v>
      </c>
      <c r="BG491" s="12">
        <f t="shared" si="182"/>
        <v>0</v>
      </c>
      <c r="BH491" s="12">
        <f t="shared" si="183"/>
        <v>0</v>
      </c>
    </row>
    <row r="492" spans="1:60" ht="27.75" customHeight="1">
      <c r="A492" s="45" t="str">
        <f t="shared" si="169"/>
        <v/>
      </c>
      <c r="B492" s="60"/>
      <c r="C492" s="61"/>
      <c r="D492" s="62"/>
      <c r="E492" s="63"/>
      <c r="F492" s="37"/>
      <c r="G492" s="36"/>
      <c r="H492" s="38"/>
      <c r="I492" s="38"/>
      <c r="J492" s="35"/>
      <c r="L492" s="39"/>
      <c r="M492" s="39"/>
      <c r="N492" s="62"/>
      <c r="O492" s="64"/>
      <c r="P492" s="64"/>
      <c r="Q492" s="65"/>
      <c r="R492" s="39"/>
      <c r="S492" s="46"/>
      <c r="T492" s="46"/>
      <c r="U492" s="39"/>
      <c r="V492" s="40"/>
      <c r="W492" s="40"/>
      <c r="X492" s="40"/>
      <c r="Y492" s="12" t="str">
        <f>IFERROR(VLOOKUP($F492,PRM!$G$3:$H$5,2,FALSE),"")</f>
        <v/>
      </c>
      <c r="Z492" s="12" t="str">
        <f>IFERROR(VLOOKUP($G492,PRM!$I$3:$J$5,2,FALSE),"")</f>
        <v/>
      </c>
      <c r="AA492" s="12" t="str">
        <f>IFERROR(VLOOKUP(#REF!,PRM!$K$3:$L$4,2,FALSE),"")</f>
        <v/>
      </c>
      <c r="AB492" s="12" t="str">
        <f>IFERROR(VLOOKUP($N492,PRM!$M$3:$N$50,2,FALSE),"")</f>
        <v/>
      </c>
      <c r="AC492" s="12" t="str">
        <f>IFERROR(VLOOKUP($Z$3&amp;$V492,PRM!$Q$3:$R$31,2,FALSE),"")</f>
        <v/>
      </c>
      <c r="AD492" s="12">
        <f>IFERROR(VLOOKUP($Z$3&amp;$W492,PRM!$X$3:$Y$50,2,FALSE),"")</f>
        <v>0</v>
      </c>
      <c r="AE492" s="12">
        <f>IFERROR(VLOOKUP($Z$3&amp;$X492,PRM!$AC$3:$AD$45,2,FALSE),"")</f>
        <v>0</v>
      </c>
      <c r="AF492" s="12" t="str">
        <f>IFERROR(VLOOKUP($Z$3&amp;$V492,PRM!$Q$3:$T$31,3,FALSE),"")</f>
        <v/>
      </c>
      <c r="AG492" s="12" t="str">
        <f>IFERROR(IF($AF492=0,0,MATCH($Z$3,PRM!$U$3:'PRM'!$U$50,0)),"")</f>
        <v/>
      </c>
      <c r="AH492" s="12" t="str">
        <f>IF($Z$3="","",(IF($AF492=0,0,COUNTIF(PRM!$U$3:'PRM'!$U$50,$Z$3))))</f>
        <v/>
      </c>
      <c r="AI492" s="12" t="str">
        <f>IFERROR(VLOOKUP($Z$3&amp;$V492,PRM!$Q$3:$T$31,4,FALSE),"")</f>
        <v/>
      </c>
      <c r="AJ492" s="12" t="str">
        <f>IFERROR(IF($AI492=0,0,MATCH($Z$3,PRM!$Z$3:'PRM'!$Z$95,0)),"")</f>
        <v/>
      </c>
      <c r="AK492" s="12" t="str">
        <f>IF($Z$3="","",IF($AI492=0,0,COUNTIF(PRM!$Z$3:'PRM'!$Z$95,$Z$3)))</f>
        <v/>
      </c>
      <c r="AL492" s="12">
        <f t="shared" si="170"/>
        <v>0</v>
      </c>
      <c r="AM492" s="12">
        <f t="shared" si="171"/>
        <v>0</v>
      </c>
      <c r="AN492" s="12">
        <f t="shared" si="172"/>
        <v>0</v>
      </c>
      <c r="AO492" s="12">
        <f t="shared" si="173"/>
        <v>0</v>
      </c>
      <c r="AP492" s="12">
        <f t="shared" si="161"/>
        <v>0</v>
      </c>
      <c r="AQ492" s="12">
        <f t="shared" si="162"/>
        <v>0</v>
      </c>
      <c r="AR492" s="12">
        <f t="shared" si="163"/>
        <v>0</v>
      </c>
      <c r="AS492" s="12">
        <f t="shared" si="164"/>
        <v>0</v>
      </c>
      <c r="AT492" s="12">
        <f t="shared" si="165"/>
        <v>0</v>
      </c>
      <c r="AU492" s="12" t="e">
        <f>IF(#REF!&lt;&gt;"",IF(AA492="",1,0),0)</f>
        <v>#REF!</v>
      </c>
      <c r="AV492" s="12">
        <f t="shared" si="166"/>
        <v>0</v>
      </c>
      <c r="AW492" s="12">
        <f t="shared" si="167"/>
        <v>0</v>
      </c>
      <c r="AX492" s="12">
        <f t="shared" si="168"/>
        <v>0</v>
      </c>
      <c r="AY492" s="12">
        <f t="shared" si="174"/>
        <v>0</v>
      </c>
      <c r="AZ492" s="12">
        <f t="shared" si="175"/>
        <v>0</v>
      </c>
      <c r="BA492" s="12">
        <f t="shared" si="176"/>
        <v>0</v>
      </c>
      <c r="BB492" s="12">
        <f t="shared" si="177"/>
        <v>0</v>
      </c>
      <c r="BC492" s="12">
        <f t="shared" si="178"/>
        <v>0</v>
      </c>
      <c r="BD492" s="12">
        <f t="shared" si="179"/>
        <v>0</v>
      </c>
      <c r="BE492" s="12">
        <f t="shared" si="180"/>
        <v>0</v>
      </c>
      <c r="BF492" s="12">
        <f t="shared" si="181"/>
        <v>0</v>
      </c>
      <c r="BG492" s="12">
        <f t="shared" si="182"/>
        <v>0</v>
      </c>
      <c r="BH492" s="12">
        <f t="shared" si="183"/>
        <v>0</v>
      </c>
    </row>
    <row r="493" spans="1:60" ht="27.75" customHeight="1">
      <c r="A493" s="45" t="str">
        <f t="shared" si="169"/>
        <v/>
      </c>
      <c r="B493" s="60"/>
      <c r="C493" s="61"/>
      <c r="D493" s="62"/>
      <c r="E493" s="63"/>
      <c r="F493" s="37"/>
      <c r="G493" s="36"/>
      <c r="H493" s="38"/>
      <c r="I493" s="38"/>
      <c r="J493" s="35"/>
      <c r="L493" s="39"/>
      <c r="M493" s="39"/>
      <c r="N493" s="62"/>
      <c r="O493" s="64"/>
      <c r="P493" s="64"/>
      <c r="Q493" s="65"/>
      <c r="R493" s="39"/>
      <c r="S493" s="46"/>
      <c r="T493" s="46"/>
      <c r="U493" s="39"/>
      <c r="V493" s="40"/>
      <c r="W493" s="40"/>
      <c r="X493" s="40"/>
      <c r="Y493" s="12" t="str">
        <f>IFERROR(VLOOKUP($F493,PRM!$G$3:$H$5,2,FALSE),"")</f>
        <v/>
      </c>
      <c r="Z493" s="12" t="str">
        <f>IFERROR(VLOOKUP($G493,PRM!$I$3:$J$5,2,FALSE),"")</f>
        <v/>
      </c>
      <c r="AA493" s="12" t="str">
        <f>IFERROR(VLOOKUP(#REF!,PRM!$K$3:$L$4,2,FALSE),"")</f>
        <v/>
      </c>
      <c r="AB493" s="12" t="str">
        <f>IFERROR(VLOOKUP($N493,PRM!$M$3:$N$50,2,FALSE),"")</f>
        <v/>
      </c>
      <c r="AC493" s="12" t="str">
        <f>IFERROR(VLOOKUP($Z$3&amp;$V493,PRM!$Q$3:$R$31,2,FALSE),"")</f>
        <v/>
      </c>
      <c r="AD493" s="12">
        <f>IFERROR(VLOOKUP($Z$3&amp;$W493,PRM!$X$3:$Y$50,2,FALSE),"")</f>
        <v>0</v>
      </c>
      <c r="AE493" s="12">
        <f>IFERROR(VLOOKUP($Z$3&amp;$X493,PRM!$AC$3:$AD$45,2,FALSE),"")</f>
        <v>0</v>
      </c>
      <c r="AF493" s="12" t="str">
        <f>IFERROR(VLOOKUP($Z$3&amp;$V493,PRM!$Q$3:$T$31,3,FALSE),"")</f>
        <v/>
      </c>
      <c r="AG493" s="12" t="str">
        <f>IFERROR(IF($AF493=0,0,MATCH($Z$3,PRM!$U$3:'PRM'!$U$50,0)),"")</f>
        <v/>
      </c>
      <c r="AH493" s="12" t="str">
        <f>IF($Z$3="","",(IF($AF493=0,0,COUNTIF(PRM!$U$3:'PRM'!$U$50,$Z$3))))</f>
        <v/>
      </c>
      <c r="AI493" s="12" t="str">
        <f>IFERROR(VLOOKUP($Z$3&amp;$V493,PRM!$Q$3:$T$31,4,FALSE),"")</f>
        <v/>
      </c>
      <c r="AJ493" s="12" t="str">
        <f>IFERROR(IF($AI493=0,0,MATCH($Z$3,PRM!$Z$3:'PRM'!$Z$95,0)),"")</f>
        <v/>
      </c>
      <c r="AK493" s="12" t="str">
        <f>IF($Z$3="","",IF($AI493=0,0,COUNTIF(PRM!$Z$3:'PRM'!$Z$95,$Z$3)))</f>
        <v/>
      </c>
      <c r="AL493" s="12">
        <f t="shared" si="170"/>
        <v>0</v>
      </c>
      <c r="AM493" s="12">
        <f t="shared" si="171"/>
        <v>0</v>
      </c>
      <c r="AN493" s="12">
        <f t="shared" si="172"/>
        <v>0</v>
      </c>
      <c r="AO493" s="12">
        <f t="shared" si="173"/>
        <v>0</v>
      </c>
      <c r="AP493" s="12">
        <f t="shared" si="161"/>
        <v>0</v>
      </c>
      <c r="AQ493" s="12">
        <f t="shared" si="162"/>
        <v>0</v>
      </c>
      <c r="AR493" s="12">
        <f t="shared" si="163"/>
        <v>0</v>
      </c>
      <c r="AS493" s="12">
        <f t="shared" si="164"/>
        <v>0</v>
      </c>
      <c r="AT493" s="12">
        <f t="shared" si="165"/>
        <v>0</v>
      </c>
      <c r="AU493" s="12" t="e">
        <f>IF(#REF!&lt;&gt;"",IF(AA493="",1,0),0)</f>
        <v>#REF!</v>
      </c>
      <c r="AV493" s="12">
        <f t="shared" si="166"/>
        <v>0</v>
      </c>
      <c r="AW493" s="12">
        <f t="shared" si="167"/>
        <v>0</v>
      </c>
      <c r="AX493" s="12">
        <f t="shared" si="168"/>
        <v>0</v>
      </c>
      <c r="AY493" s="12">
        <f t="shared" si="174"/>
        <v>0</v>
      </c>
      <c r="AZ493" s="12">
        <f t="shared" si="175"/>
        <v>0</v>
      </c>
      <c r="BA493" s="12">
        <f t="shared" si="176"/>
        <v>0</v>
      </c>
      <c r="BB493" s="12">
        <f t="shared" si="177"/>
        <v>0</v>
      </c>
      <c r="BC493" s="12">
        <f t="shared" si="178"/>
        <v>0</v>
      </c>
      <c r="BD493" s="12">
        <f t="shared" si="179"/>
        <v>0</v>
      </c>
      <c r="BE493" s="12">
        <f t="shared" si="180"/>
        <v>0</v>
      </c>
      <c r="BF493" s="12">
        <f t="shared" si="181"/>
        <v>0</v>
      </c>
      <c r="BG493" s="12">
        <f t="shared" si="182"/>
        <v>0</v>
      </c>
      <c r="BH493" s="12">
        <f t="shared" si="183"/>
        <v>0</v>
      </c>
    </row>
    <row r="494" spans="1:60" ht="27.75" customHeight="1">
      <c r="A494" s="45" t="str">
        <f t="shared" si="169"/>
        <v/>
      </c>
      <c r="B494" s="60"/>
      <c r="C494" s="61"/>
      <c r="D494" s="62"/>
      <c r="E494" s="63"/>
      <c r="F494" s="37"/>
      <c r="G494" s="36"/>
      <c r="H494" s="38"/>
      <c r="I494" s="38"/>
      <c r="J494" s="35"/>
      <c r="L494" s="39"/>
      <c r="M494" s="39"/>
      <c r="N494" s="62"/>
      <c r="O494" s="64"/>
      <c r="P494" s="64"/>
      <c r="Q494" s="65"/>
      <c r="R494" s="39"/>
      <c r="S494" s="46"/>
      <c r="T494" s="46"/>
      <c r="U494" s="39"/>
      <c r="V494" s="40"/>
      <c r="W494" s="40"/>
      <c r="X494" s="40"/>
      <c r="Y494" s="12" t="str">
        <f>IFERROR(VLOOKUP($F494,PRM!$G$3:$H$5,2,FALSE),"")</f>
        <v/>
      </c>
      <c r="Z494" s="12" t="str">
        <f>IFERROR(VLOOKUP($G494,PRM!$I$3:$J$5,2,FALSE),"")</f>
        <v/>
      </c>
      <c r="AA494" s="12" t="str">
        <f>IFERROR(VLOOKUP(#REF!,PRM!$K$3:$L$4,2,FALSE),"")</f>
        <v/>
      </c>
      <c r="AB494" s="12" t="str">
        <f>IFERROR(VLOOKUP($N494,PRM!$M$3:$N$50,2,FALSE),"")</f>
        <v/>
      </c>
      <c r="AC494" s="12" t="str">
        <f>IFERROR(VLOOKUP($Z$3&amp;$V494,PRM!$Q$3:$R$31,2,FALSE),"")</f>
        <v/>
      </c>
      <c r="AD494" s="12">
        <f>IFERROR(VLOOKUP($Z$3&amp;$W494,PRM!$X$3:$Y$50,2,FALSE),"")</f>
        <v>0</v>
      </c>
      <c r="AE494" s="12">
        <f>IFERROR(VLOOKUP($Z$3&amp;$X494,PRM!$AC$3:$AD$45,2,FALSE),"")</f>
        <v>0</v>
      </c>
      <c r="AF494" s="12" t="str">
        <f>IFERROR(VLOOKUP($Z$3&amp;$V494,PRM!$Q$3:$T$31,3,FALSE),"")</f>
        <v/>
      </c>
      <c r="AG494" s="12" t="str">
        <f>IFERROR(IF($AF494=0,0,MATCH($Z$3,PRM!$U$3:'PRM'!$U$50,0)),"")</f>
        <v/>
      </c>
      <c r="AH494" s="12" t="str">
        <f>IF($Z$3="","",(IF($AF494=0,0,COUNTIF(PRM!$U$3:'PRM'!$U$50,$Z$3))))</f>
        <v/>
      </c>
      <c r="AI494" s="12" t="str">
        <f>IFERROR(VLOOKUP($Z$3&amp;$V494,PRM!$Q$3:$T$31,4,FALSE),"")</f>
        <v/>
      </c>
      <c r="AJ494" s="12" t="str">
        <f>IFERROR(IF($AI494=0,0,MATCH($Z$3,PRM!$Z$3:'PRM'!$Z$95,0)),"")</f>
        <v/>
      </c>
      <c r="AK494" s="12" t="str">
        <f>IF($Z$3="","",IF($AI494=0,0,COUNTIF(PRM!$Z$3:'PRM'!$Z$95,$Z$3)))</f>
        <v/>
      </c>
      <c r="AL494" s="12">
        <f t="shared" si="170"/>
        <v>0</v>
      </c>
      <c r="AM494" s="12">
        <f t="shared" si="171"/>
        <v>0</v>
      </c>
      <c r="AN494" s="12">
        <f t="shared" si="172"/>
        <v>0</v>
      </c>
      <c r="AO494" s="12">
        <f t="shared" si="173"/>
        <v>0</v>
      </c>
      <c r="AP494" s="12">
        <f t="shared" si="161"/>
        <v>0</v>
      </c>
      <c r="AQ494" s="12">
        <f t="shared" si="162"/>
        <v>0</v>
      </c>
      <c r="AR494" s="12">
        <f t="shared" si="163"/>
        <v>0</v>
      </c>
      <c r="AS494" s="12">
        <f t="shared" si="164"/>
        <v>0</v>
      </c>
      <c r="AT494" s="12">
        <f t="shared" si="165"/>
        <v>0</v>
      </c>
      <c r="AU494" s="12" t="e">
        <f>IF(#REF!&lt;&gt;"",IF(AA494="",1,0),0)</f>
        <v>#REF!</v>
      </c>
      <c r="AV494" s="12">
        <f t="shared" si="166"/>
        <v>0</v>
      </c>
      <c r="AW494" s="12">
        <f t="shared" si="167"/>
        <v>0</v>
      </c>
      <c r="AX494" s="12">
        <f t="shared" si="168"/>
        <v>0</v>
      </c>
      <c r="AY494" s="12">
        <f t="shared" si="174"/>
        <v>0</v>
      </c>
      <c r="AZ494" s="12">
        <f t="shared" si="175"/>
        <v>0</v>
      </c>
      <c r="BA494" s="12">
        <f t="shared" si="176"/>
        <v>0</v>
      </c>
      <c r="BB494" s="12">
        <f t="shared" si="177"/>
        <v>0</v>
      </c>
      <c r="BC494" s="12">
        <f t="shared" si="178"/>
        <v>0</v>
      </c>
      <c r="BD494" s="12">
        <f t="shared" si="179"/>
        <v>0</v>
      </c>
      <c r="BE494" s="12">
        <f t="shared" si="180"/>
        <v>0</v>
      </c>
      <c r="BF494" s="12">
        <f t="shared" si="181"/>
        <v>0</v>
      </c>
      <c r="BG494" s="12">
        <f t="shared" si="182"/>
        <v>0</v>
      </c>
      <c r="BH494" s="12">
        <f t="shared" si="183"/>
        <v>0</v>
      </c>
    </row>
    <row r="495" spans="1:60" ht="27.75" customHeight="1">
      <c r="A495" s="45" t="str">
        <f t="shared" si="169"/>
        <v/>
      </c>
      <c r="B495" s="60"/>
      <c r="C495" s="61"/>
      <c r="D495" s="62"/>
      <c r="E495" s="63"/>
      <c r="F495" s="37"/>
      <c r="G495" s="36"/>
      <c r="H495" s="38"/>
      <c r="I495" s="38"/>
      <c r="J495" s="35"/>
      <c r="L495" s="39"/>
      <c r="M495" s="39"/>
      <c r="N495" s="62"/>
      <c r="O495" s="64"/>
      <c r="P495" s="64"/>
      <c r="Q495" s="65"/>
      <c r="R495" s="39"/>
      <c r="S495" s="46"/>
      <c r="T495" s="46"/>
      <c r="U495" s="39"/>
      <c r="V495" s="40"/>
      <c r="W495" s="40"/>
      <c r="X495" s="40"/>
      <c r="Y495" s="12" t="str">
        <f>IFERROR(VLOOKUP($F495,PRM!$G$3:$H$5,2,FALSE),"")</f>
        <v/>
      </c>
      <c r="Z495" s="12" t="str">
        <f>IFERROR(VLOOKUP($G495,PRM!$I$3:$J$5,2,FALSE),"")</f>
        <v/>
      </c>
      <c r="AA495" s="12" t="str">
        <f>IFERROR(VLOOKUP(#REF!,PRM!$K$3:$L$4,2,FALSE),"")</f>
        <v/>
      </c>
      <c r="AB495" s="12" t="str">
        <f>IFERROR(VLOOKUP($N495,PRM!$M$3:$N$50,2,FALSE),"")</f>
        <v/>
      </c>
      <c r="AC495" s="12" t="str">
        <f>IFERROR(VLOOKUP($Z$3&amp;$V495,PRM!$Q$3:$R$31,2,FALSE),"")</f>
        <v/>
      </c>
      <c r="AD495" s="12">
        <f>IFERROR(VLOOKUP($Z$3&amp;$W495,PRM!$X$3:$Y$50,2,FALSE),"")</f>
        <v>0</v>
      </c>
      <c r="AE495" s="12">
        <f>IFERROR(VLOOKUP($Z$3&amp;$X495,PRM!$AC$3:$AD$45,2,FALSE),"")</f>
        <v>0</v>
      </c>
      <c r="AF495" s="12" t="str">
        <f>IFERROR(VLOOKUP($Z$3&amp;$V495,PRM!$Q$3:$T$31,3,FALSE),"")</f>
        <v/>
      </c>
      <c r="AG495" s="12" t="str">
        <f>IFERROR(IF($AF495=0,0,MATCH($Z$3,PRM!$U$3:'PRM'!$U$50,0)),"")</f>
        <v/>
      </c>
      <c r="AH495" s="12" t="str">
        <f>IF($Z$3="","",(IF($AF495=0,0,COUNTIF(PRM!$U$3:'PRM'!$U$50,$Z$3))))</f>
        <v/>
      </c>
      <c r="AI495" s="12" t="str">
        <f>IFERROR(VLOOKUP($Z$3&amp;$V495,PRM!$Q$3:$T$31,4,FALSE),"")</f>
        <v/>
      </c>
      <c r="AJ495" s="12" t="str">
        <f>IFERROR(IF($AI495=0,0,MATCH($Z$3,PRM!$Z$3:'PRM'!$Z$95,0)),"")</f>
        <v/>
      </c>
      <c r="AK495" s="12" t="str">
        <f>IF($Z$3="","",IF($AI495=0,0,COUNTIF(PRM!$Z$3:'PRM'!$Z$95,$Z$3)))</f>
        <v/>
      </c>
      <c r="AL495" s="12">
        <f t="shared" si="170"/>
        <v>0</v>
      </c>
      <c r="AM495" s="12">
        <f t="shared" si="171"/>
        <v>0</v>
      </c>
      <c r="AN495" s="12">
        <f t="shared" si="172"/>
        <v>0</v>
      </c>
      <c r="AO495" s="12">
        <f t="shared" si="173"/>
        <v>0</v>
      </c>
      <c r="AP495" s="12">
        <f t="shared" si="161"/>
        <v>0</v>
      </c>
      <c r="AQ495" s="12">
        <f t="shared" si="162"/>
        <v>0</v>
      </c>
      <c r="AR495" s="12">
        <f t="shared" si="163"/>
        <v>0</v>
      </c>
      <c r="AS495" s="12">
        <f t="shared" si="164"/>
        <v>0</v>
      </c>
      <c r="AT495" s="12">
        <f t="shared" si="165"/>
        <v>0</v>
      </c>
      <c r="AU495" s="12" t="e">
        <f>IF(#REF!&lt;&gt;"",IF(AA495="",1,0),0)</f>
        <v>#REF!</v>
      </c>
      <c r="AV495" s="12">
        <f t="shared" si="166"/>
        <v>0</v>
      </c>
      <c r="AW495" s="12">
        <f t="shared" si="167"/>
        <v>0</v>
      </c>
      <c r="AX495" s="12">
        <f t="shared" si="168"/>
        <v>0</v>
      </c>
      <c r="AY495" s="12">
        <f t="shared" si="174"/>
        <v>0</v>
      </c>
      <c r="AZ495" s="12">
        <f t="shared" si="175"/>
        <v>0</v>
      </c>
      <c r="BA495" s="12">
        <f t="shared" si="176"/>
        <v>0</v>
      </c>
      <c r="BB495" s="12">
        <f t="shared" si="177"/>
        <v>0</v>
      </c>
      <c r="BC495" s="12">
        <f t="shared" si="178"/>
        <v>0</v>
      </c>
      <c r="BD495" s="12">
        <f t="shared" si="179"/>
        <v>0</v>
      </c>
      <c r="BE495" s="12">
        <f t="shared" si="180"/>
        <v>0</v>
      </c>
      <c r="BF495" s="12">
        <f t="shared" si="181"/>
        <v>0</v>
      </c>
      <c r="BG495" s="12">
        <f t="shared" si="182"/>
        <v>0</v>
      </c>
      <c r="BH495" s="12">
        <f t="shared" si="183"/>
        <v>0</v>
      </c>
    </row>
    <row r="496" spans="1:60" ht="27.75" customHeight="1">
      <c r="A496" s="45" t="str">
        <f t="shared" si="169"/>
        <v/>
      </c>
      <c r="B496" s="60"/>
      <c r="C496" s="61"/>
      <c r="D496" s="62"/>
      <c r="E496" s="63"/>
      <c r="F496" s="37"/>
      <c r="G496" s="36"/>
      <c r="H496" s="38"/>
      <c r="I496" s="38"/>
      <c r="J496" s="35"/>
      <c r="L496" s="39"/>
      <c r="M496" s="39"/>
      <c r="N496" s="62"/>
      <c r="O496" s="64"/>
      <c r="P496" s="64"/>
      <c r="Q496" s="65"/>
      <c r="R496" s="39"/>
      <c r="S496" s="46"/>
      <c r="T496" s="46"/>
      <c r="U496" s="39"/>
      <c r="V496" s="40"/>
      <c r="W496" s="40"/>
      <c r="X496" s="40"/>
      <c r="Y496" s="12" t="str">
        <f>IFERROR(VLOOKUP($F496,PRM!$G$3:$H$5,2,FALSE),"")</f>
        <v/>
      </c>
      <c r="Z496" s="12" t="str">
        <f>IFERROR(VLOOKUP($G496,PRM!$I$3:$J$5,2,FALSE),"")</f>
        <v/>
      </c>
      <c r="AA496" s="12" t="str">
        <f>IFERROR(VLOOKUP(#REF!,PRM!$K$3:$L$4,2,FALSE),"")</f>
        <v/>
      </c>
      <c r="AB496" s="12" t="str">
        <f>IFERROR(VLOOKUP($N496,PRM!$M$3:$N$50,2,FALSE),"")</f>
        <v/>
      </c>
      <c r="AC496" s="12" t="str">
        <f>IFERROR(VLOOKUP($Z$3&amp;$V496,PRM!$Q$3:$R$31,2,FALSE),"")</f>
        <v/>
      </c>
      <c r="AD496" s="12">
        <f>IFERROR(VLOOKUP($Z$3&amp;$W496,PRM!$X$3:$Y$50,2,FALSE),"")</f>
        <v>0</v>
      </c>
      <c r="AE496" s="12">
        <f>IFERROR(VLOOKUP($Z$3&amp;$X496,PRM!$AC$3:$AD$45,2,FALSE),"")</f>
        <v>0</v>
      </c>
      <c r="AF496" s="12" t="str">
        <f>IFERROR(VLOOKUP($Z$3&amp;$V496,PRM!$Q$3:$T$31,3,FALSE),"")</f>
        <v/>
      </c>
      <c r="AG496" s="12" t="str">
        <f>IFERROR(IF($AF496=0,0,MATCH($Z$3,PRM!$U$3:'PRM'!$U$50,0)),"")</f>
        <v/>
      </c>
      <c r="AH496" s="12" t="str">
        <f>IF($Z$3="","",(IF($AF496=0,0,COUNTIF(PRM!$U$3:'PRM'!$U$50,$Z$3))))</f>
        <v/>
      </c>
      <c r="AI496" s="12" t="str">
        <f>IFERROR(VLOOKUP($Z$3&amp;$V496,PRM!$Q$3:$T$31,4,FALSE),"")</f>
        <v/>
      </c>
      <c r="AJ496" s="12" t="str">
        <f>IFERROR(IF($AI496=0,0,MATCH($Z$3,PRM!$Z$3:'PRM'!$Z$95,0)),"")</f>
        <v/>
      </c>
      <c r="AK496" s="12" t="str">
        <f>IF($Z$3="","",IF($AI496=0,0,COUNTIF(PRM!$Z$3:'PRM'!$Z$95,$Z$3)))</f>
        <v/>
      </c>
      <c r="AL496" s="12">
        <f t="shared" si="170"/>
        <v>0</v>
      </c>
      <c r="AM496" s="12">
        <f t="shared" si="171"/>
        <v>0</v>
      </c>
      <c r="AN496" s="12">
        <f t="shared" si="172"/>
        <v>0</v>
      </c>
      <c r="AO496" s="12">
        <f t="shared" si="173"/>
        <v>0</v>
      </c>
      <c r="AP496" s="12">
        <f t="shared" si="161"/>
        <v>0</v>
      </c>
      <c r="AQ496" s="12">
        <f t="shared" si="162"/>
        <v>0</v>
      </c>
      <c r="AR496" s="12">
        <f t="shared" si="163"/>
        <v>0</v>
      </c>
      <c r="AS496" s="12">
        <f t="shared" si="164"/>
        <v>0</v>
      </c>
      <c r="AT496" s="12">
        <f t="shared" si="165"/>
        <v>0</v>
      </c>
      <c r="AU496" s="12" t="e">
        <f>IF(#REF!&lt;&gt;"",IF(AA496="",1,0),0)</f>
        <v>#REF!</v>
      </c>
      <c r="AV496" s="12">
        <f t="shared" si="166"/>
        <v>0</v>
      </c>
      <c r="AW496" s="12">
        <f t="shared" si="167"/>
        <v>0</v>
      </c>
      <c r="AX496" s="12">
        <f t="shared" si="168"/>
        <v>0</v>
      </c>
      <c r="AY496" s="12">
        <f t="shared" si="174"/>
        <v>0</v>
      </c>
      <c r="AZ496" s="12">
        <f t="shared" si="175"/>
        <v>0</v>
      </c>
      <c r="BA496" s="12">
        <f t="shared" si="176"/>
        <v>0</v>
      </c>
      <c r="BB496" s="12">
        <f t="shared" si="177"/>
        <v>0</v>
      </c>
      <c r="BC496" s="12">
        <f t="shared" si="178"/>
        <v>0</v>
      </c>
      <c r="BD496" s="12">
        <f t="shared" si="179"/>
        <v>0</v>
      </c>
      <c r="BE496" s="12">
        <f t="shared" si="180"/>
        <v>0</v>
      </c>
      <c r="BF496" s="12">
        <f t="shared" si="181"/>
        <v>0</v>
      </c>
      <c r="BG496" s="12">
        <f t="shared" si="182"/>
        <v>0</v>
      </c>
      <c r="BH496" s="12">
        <f t="shared" si="183"/>
        <v>0</v>
      </c>
    </row>
    <row r="497" spans="1:60" ht="27.75" customHeight="1">
      <c r="A497" s="45" t="str">
        <f t="shared" si="169"/>
        <v/>
      </c>
      <c r="B497" s="60"/>
      <c r="C497" s="61"/>
      <c r="D497" s="62"/>
      <c r="E497" s="63"/>
      <c r="F497" s="37"/>
      <c r="G497" s="36"/>
      <c r="H497" s="38"/>
      <c r="I497" s="38"/>
      <c r="J497" s="35"/>
      <c r="L497" s="39"/>
      <c r="M497" s="39"/>
      <c r="N497" s="62"/>
      <c r="O497" s="64"/>
      <c r="P497" s="64"/>
      <c r="Q497" s="65"/>
      <c r="R497" s="39"/>
      <c r="S497" s="46"/>
      <c r="T497" s="46"/>
      <c r="U497" s="39"/>
      <c r="V497" s="40"/>
      <c r="W497" s="40"/>
      <c r="X497" s="40"/>
      <c r="Y497" s="12" t="str">
        <f>IFERROR(VLOOKUP($F497,PRM!$G$3:$H$5,2,FALSE),"")</f>
        <v/>
      </c>
      <c r="Z497" s="12" t="str">
        <f>IFERROR(VLOOKUP($G497,PRM!$I$3:$J$5,2,FALSE),"")</f>
        <v/>
      </c>
      <c r="AA497" s="12" t="str">
        <f>IFERROR(VLOOKUP(#REF!,PRM!$K$3:$L$4,2,FALSE),"")</f>
        <v/>
      </c>
      <c r="AB497" s="12" t="str">
        <f>IFERROR(VLOOKUP($N497,PRM!$M$3:$N$50,2,FALSE),"")</f>
        <v/>
      </c>
      <c r="AC497" s="12" t="str">
        <f>IFERROR(VLOOKUP($Z$3&amp;$V497,PRM!$Q$3:$R$31,2,FALSE),"")</f>
        <v/>
      </c>
      <c r="AD497" s="12">
        <f>IFERROR(VLOOKUP($Z$3&amp;$W497,PRM!$X$3:$Y$50,2,FALSE),"")</f>
        <v>0</v>
      </c>
      <c r="AE497" s="12">
        <f>IFERROR(VLOOKUP($Z$3&amp;$X497,PRM!$AC$3:$AD$45,2,FALSE),"")</f>
        <v>0</v>
      </c>
      <c r="AF497" s="12" t="str">
        <f>IFERROR(VLOOKUP($Z$3&amp;$V497,PRM!$Q$3:$T$31,3,FALSE),"")</f>
        <v/>
      </c>
      <c r="AG497" s="12" t="str">
        <f>IFERROR(IF($AF497=0,0,MATCH($Z$3,PRM!$U$3:'PRM'!$U$50,0)),"")</f>
        <v/>
      </c>
      <c r="AH497" s="12" t="str">
        <f>IF($Z$3="","",(IF($AF497=0,0,COUNTIF(PRM!$U$3:'PRM'!$U$50,$Z$3))))</f>
        <v/>
      </c>
      <c r="AI497" s="12" t="str">
        <f>IFERROR(VLOOKUP($Z$3&amp;$V497,PRM!$Q$3:$T$31,4,FALSE),"")</f>
        <v/>
      </c>
      <c r="AJ497" s="12" t="str">
        <f>IFERROR(IF($AI497=0,0,MATCH($Z$3,PRM!$Z$3:'PRM'!$Z$95,0)),"")</f>
        <v/>
      </c>
      <c r="AK497" s="12" t="str">
        <f>IF($Z$3="","",IF($AI497=0,0,COUNTIF(PRM!$Z$3:'PRM'!$Z$95,$Z$3)))</f>
        <v/>
      </c>
      <c r="AL497" s="12">
        <f t="shared" si="170"/>
        <v>0</v>
      </c>
      <c r="AM497" s="12">
        <f t="shared" si="171"/>
        <v>0</v>
      </c>
      <c r="AN497" s="12">
        <f t="shared" si="172"/>
        <v>0</v>
      </c>
      <c r="AO497" s="12">
        <f t="shared" si="173"/>
        <v>0</v>
      </c>
      <c r="AP497" s="12">
        <f t="shared" si="161"/>
        <v>0</v>
      </c>
      <c r="AQ497" s="12">
        <f t="shared" si="162"/>
        <v>0</v>
      </c>
      <c r="AR497" s="12">
        <f t="shared" si="163"/>
        <v>0</v>
      </c>
      <c r="AS497" s="12">
        <f t="shared" si="164"/>
        <v>0</v>
      </c>
      <c r="AT497" s="12">
        <f t="shared" si="165"/>
        <v>0</v>
      </c>
      <c r="AU497" s="12" t="e">
        <f>IF(#REF!&lt;&gt;"",IF(AA497="",1,0),0)</f>
        <v>#REF!</v>
      </c>
      <c r="AV497" s="12">
        <f t="shared" si="166"/>
        <v>0</v>
      </c>
      <c r="AW497" s="12">
        <f t="shared" si="167"/>
        <v>0</v>
      </c>
      <c r="AX497" s="12">
        <f t="shared" si="168"/>
        <v>0</v>
      </c>
      <c r="AY497" s="12">
        <f t="shared" si="174"/>
        <v>0</v>
      </c>
      <c r="AZ497" s="12">
        <f t="shared" si="175"/>
        <v>0</v>
      </c>
      <c r="BA497" s="12">
        <f t="shared" si="176"/>
        <v>0</v>
      </c>
      <c r="BB497" s="12">
        <f t="shared" si="177"/>
        <v>0</v>
      </c>
      <c r="BC497" s="12">
        <f t="shared" si="178"/>
        <v>0</v>
      </c>
      <c r="BD497" s="12">
        <f t="shared" si="179"/>
        <v>0</v>
      </c>
      <c r="BE497" s="12">
        <f t="shared" si="180"/>
        <v>0</v>
      </c>
      <c r="BF497" s="12">
        <f t="shared" si="181"/>
        <v>0</v>
      </c>
      <c r="BG497" s="12">
        <f t="shared" si="182"/>
        <v>0</v>
      </c>
      <c r="BH497" s="12">
        <f t="shared" si="183"/>
        <v>0</v>
      </c>
    </row>
    <row r="498" spans="1:60" ht="27.75" customHeight="1">
      <c r="A498" s="45" t="str">
        <f t="shared" si="169"/>
        <v/>
      </c>
      <c r="B498" s="60"/>
      <c r="C498" s="61"/>
      <c r="D498" s="62"/>
      <c r="E498" s="63"/>
      <c r="F498" s="37"/>
      <c r="G498" s="36"/>
      <c r="H498" s="38"/>
      <c r="I498" s="38"/>
      <c r="J498" s="35"/>
      <c r="L498" s="39"/>
      <c r="M498" s="39"/>
      <c r="N498" s="62"/>
      <c r="O498" s="64"/>
      <c r="P498" s="64"/>
      <c r="Q498" s="65"/>
      <c r="R498" s="39"/>
      <c r="S498" s="46"/>
      <c r="T498" s="46"/>
      <c r="U498" s="39"/>
      <c r="V498" s="40"/>
      <c r="W498" s="40"/>
      <c r="X498" s="40"/>
      <c r="Y498" s="12" t="str">
        <f>IFERROR(VLOOKUP($F498,PRM!$G$3:$H$5,2,FALSE),"")</f>
        <v/>
      </c>
      <c r="Z498" s="12" t="str">
        <f>IFERROR(VLOOKUP($G498,PRM!$I$3:$J$5,2,FALSE),"")</f>
        <v/>
      </c>
      <c r="AA498" s="12" t="str">
        <f>IFERROR(VLOOKUP(#REF!,PRM!$K$3:$L$4,2,FALSE),"")</f>
        <v/>
      </c>
      <c r="AB498" s="12" t="str">
        <f>IFERROR(VLOOKUP($N498,PRM!$M$3:$N$50,2,FALSE),"")</f>
        <v/>
      </c>
      <c r="AC498" s="12" t="str">
        <f>IFERROR(VLOOKUP($Z$3&amp;$V498,PRM!$Q$3:$R$31,2,FALSE),"")</f>
        <v/>
      </c>
      <c r="AD498" s="12">
        <f>IFERROR(VLOOKUP($Z$3&amp;$W498,PRM!$X$3:$Y$50,2,FALSE),"")</f>
        <v>0</v>
      </c>
      <c r="AE498" s="12">
        <f>IFERROR(VLOOKUP($Z$3&amp;$X498,PRM!$AC$3:$AD$45,2,FALSE),"")</f>
        <v>0</v>
      </c>
      <c r="AF498" s="12" t="str">
        <f>IFERROR(VLOOKUP($Z$3&amp;$V498,PRM!$Q$3:$T$31,3,FALSE),"")</f>
        <v/>
      </c>
      <c r="AG498" s="12" t="str">
        <f>IFERROR(IF($AF498=0,0,MATCH($Z$3,PRM!$U$3:'PRM'!$U$50,0)),"")</f>
        <v/>
      </c>
      <c r="AH498" s="12" t="str">
        <f>IF($Z$3="","",(IF($AF498=0,0,COUNTIF(PRM!$U$3:'PRM'!$U$50,$Z$3))))</f>
        <v/>
      </c>
      <c r="AI498" s="12" t="str">
        <f>IFERROR(VLOOKUP($Z$3&amp;$V498,PRM!$Q$3:$T$31,4,FALSE),"")</f>
        <v/>
      </c>
      <c r="AJ498" s="12" t="str">
        <f>IFERROR(IF($AI498=0,0,MATCH($Z$3,PRM!$Z$3:'PRM'!$Z$95,0)),"")</f>
        <v/>
      </c>
      <c r="AK498" s="12" t="str">
        <f>IF($Z$3="","",IF($AI498=0,0,COUNTIF(PRM!$Z$3:'PRM'!$Z$95,$Z$3)))</f>
        <v/>
      </c>
      <c r="AL498" s="12">
        <f t="shared" si="170"/>
        <v>0</v>
      </c>
      <c r="AM498" s="12">
        <f t="shared" si="171"/>
        <v>0</v>
      </c>
      <c r="AN498" s="12">
        <f t="shared" si="172"/>
        <v>0</v>
      </c>
      <c r="AO498" s="12">
        <f t="shared" si="173"/>
        <v>0</v>
      </c>
      <c r="AP498" s="12">
        <f t="shared" si="161"/>
        <v>0</v>
      </c>
      <c r="AQ498" s="12">
        <f t="shared" si="162"/>
        <v>0</v>
      </c>
      <c r="AR498" s="12">
        <f t="shared" si="163"/>
        <v>0</v>
      </c>
      <c r="AS498" s="12">
        <f t="shared" si="164"/>
        <v>0</v>
      </c>
      <c r="AT498" s="12">
        <f t="shared" si="165"/>
        <v>0</v>
      </c>
      <c r="AU498" s="12" t="e">
        <f>IF(#REF!&lt;&gt;"",IF(AA498="",1,0),0)</f>
        <v>#REF!</v>
      </c>
      <c r="AV498" s="12">
        <f t="shared" si="166"/>
        <v>0</v>
      </c>
      <c r="AW498" s="12">
        <f t="shared" si="167"/>
        <v>0</v>
      </c>
      <c r="AX498" s="12">
        <f t="shared" si="168"/>
        <v>0</v>
      </c>
      <c r="AY498" s="12">
        <f t="shared" si="174"/>
        <v>0</v>
      </c>
      <c r="AZ498" s="12">
        <f t="shared" si="175"/>
        <v>0</v>
      </c>
      <c r="BA498" s="12">
        <f t="shared" si="176"/>
        <v>0</v>
      </c>
      <c r="BB498" s="12">
        <f t="shared" si="177"/>
        <v>0</v>
      </c>
      <c r="BC498" s="12">
        <f t="shared" si="178"/>
        <v>0</v>
      </c>
      <c r="BD498" s="12">
        <f t="shared" si="179"/>
        <v>0</v>
      </c>
      <c r="BE498" s="12">
        <f t="shared" si="180"/>
        <v>0</v>
      </c>
      <c r="BF498" s="12">
        <f t="shared" si="181"/>
        <v>0</v>
      </c>
      <c r="BG498" s="12">
        <f t="shared" si="182"/>
        <v>0</v>
      </c>
      <c r="BH498" s="12">
        <f t="shared" si="183"/>
        <v>0</v>
      </c>
    </row>
    <row r="499" spans="1:60" ht="27.75" customHeight="1">
      <c r="A499" s="45" t="str">
        <f t="shared" si="169"/>
        <v/>
      </c>
      <c r="B499" s="60"/>
      <c r="C499" s="61"/>
      <c r="D499" s="62"/>
      <c r="E499" s="63"/>
      <c r="F499" s="37"/>
      <c r="G499" s="36"/>
      <c r="H499" s="38"/>
      <c r="I499" s="38"/>
      <c r="J499" s="35"/>
      <c r="L499" s="39"/>
      <c r="M499" s="39"/>
      <c r="N499" s="62"/>
      <c r="O499" s="64"/>
      <c r="P499" s="64"/>
      <c r="Q499" s="65"/>
      <c r="R499" s="39"/>
      <c r="S499" s="46"/>
      <c r="T499" s="46"/>
      <c r="U499" s="39"/>
      <c r="V499" s="40"/>
      <c r="W499" s="40"/>
      <c r="X499" s="40"/>
      <c r="Y499" s="12" t="str">
        <f>IFERROR(VLOOKUP($F499,PRM!$G$3:$H$5,2,FALSE),"")</f>
        <v/>
      </c>
      <c r="Z499" s="12" t="str">
        <f>IFERROR(VLOOKUP($G499,PRM!$I$3:$J$5,2,FALSE),"")</f>
        <v/>
      </c>
      <c r="AA499" s="12" t="str">
        <f>IFERROR(VLOOKUP(#REF!,PRM!$K$3:$L$4,2,FALSE),"")</f>
        <v/>
      </c>
      <c r="AB499" s="12" t="str">
        <f>IFERROR(VLOOKUP($N499,PRM!$M$3:$N$50,2,FALSE),"")</f>
        <v/>
      </c>
      <c r="AC499" s="12" t="str">
        <f>IFERROR(VLOOKUP($Z$3&amp;$V499,PRM!$Q$3:$R$31,2,FALSE),"")</f>
        <v/>
      </c>
      <c r="AD499" s="12">
        <f>IFERROR(VLOOKUP($Z$3&amp;$W499,PRM!$X$3:$Y$50,2,FALSE),"")</f>
        <v>0</v>
      </c>
      <c r="AE499" s="12">
        <f>IFERROR(VLOOKUP($Z$3&amp;$X499,PRM!$AC$3:$AD$45,2,FALSE),"")</f>
        <v>0</v>
      </c>
      <c r="AF499" s="12" t="str">
        <f>IFERROR(VLOOKUP($Z$3&amp;$V499,PRM!$Q$3:$T$31,3,FALSE),"")</f>
        <v/>
      </c>
      <c r="AG499" s="12" t="str">
        <f>IFERROR(IF($AF499=0,0,MATCH($Z$3,PRM!$U$3:'PRM'!$U$50,0)),"")</f>
        <v/>
      </c>
      <c r="AH499" s="12" t="str">
        <f>IF($Z$3="","",(IF($AF499=0,0,COUNTIF(PRM!$U$3:'PRM'!$U$50,$Z$3))))</f>
        <v/>
      </c>
      <c r="AI499" s="12" t="str">
        <f>IFERROR(VLOOKUP($Z$3&amp;$V499,PRM!$Q$3:$T$31,4,FALSE),"")</f>
        <v/>
      </c>
      <c r="AJ499" s="12" t="str">
        <f>IFERROR(IF($AI499=0,0,MATCH($Z$3,PRM!$Z$3:'PRM'!$Z$95,0)),"")</f>
        <v/>
      </c>
      <c r="AK499" s="12" t="str">
        <f>IF($Z$3="","",IF($AI499=0,0,COUNTIF(PRM!$Z$3:'PRM'!$Z$95,$Z$3)))</f>
        <v/>
      </c>
      <c r="AL499" s="12">
        <f t="shared" si="170"/>
        <v>0</v>
      </c>
      <c r="AM499" s="12">
        <f t="shared" si="171"/>
        <v>0</v>
      </c>
      <c r="AN499" s="12">
        <f t="shared" si="172"/>
        <v>0</v>
      </c>
      <c r="AO499" s="12">
        <f t="shared" si="173"/>
        <v>0</v>
      </c>
      <c r="AP499" s="12">
        <f t="shared" si="161"/>
        <v>0</v>
      </c>
      <c r="AQ499" s="12">
        <f t="shared" si="162"/>
        <v>0</v>
      </c>
      <c r="AR499" s="12">
        <f t="shared" si="163"/>
        <v>0</v>
      </c>
      <c r="AS499" s="12">
        <f t="shared" si="164"/>
        <v>0</v>
      </c>
      <c r="AT499" s="12">
        <f t="shared" si="165"/>
        <v>0</v>
      </c>
      <c r="AU499" s="12" t="e">
        <f>IF(#REF!&lt;&gt;"",IF(AA499="",1,0),0)</f>
        <v>#REF!</v>
      </c>
      <c r="AV499" s="12">
        <f t="shared" si="166"/>
        <v>0</v>
      </c>
      <c r="AW499" s="12">
        <f t="shared" si="167"/>
        <v>0</v>
      </c>
      <c r="AX499" s="12">
        <f t="shared" si="168"/>
        <v>0</v>
      </c>
      <c r="AY499" s="12">
        <f t="shared" si="174"/>
        <v>0</v>
      </c>
      <c r="AZ499" s="12">
        <f t="shared" si="175"/>
        <v>0</v>
      </c>
      <c r="BA499" s="12">
        <f t="shared" si="176"/>
        <v>0</v>
      </c>
      <c r="BB499" s="12">
        <f t="shared" si="177"/>
        <v>0</v>
      </c>
      <c r="BC499" s="12">
        <f t="shared" si="178"/>
        <v>0</v>
      </c>
      <c r="BD499" s="12">
        <f t="shared" si="179"/>
        <v>0</v>
      </c>
      <c r="BE499" s="12">
        <f t="shared" si="180"/>
        <v>0</v>
      </c>
      <c r="BF499" s="12">
        <f t="shared" si="181"/>
        <v>0</v>
      </c>
      <c r="BG499" s="12">
        <f t="shared" si="182"/>
        <v>0</v>
      </c>
      <c r="BH499" s="12">
        <f t="shared" si="183"/>
        <v>0</v>
      </c>
    </row>
    <row r="500" spans="1:60" ht="27.75" customHeight="1">
      <c r="A500" s="45" t="str">
        <f t="shared" si="169"/>
        <v/>
      </c>
      <c r="B500" s="60"/>
      <c r="C500" s="61"/>
      <c r="D500" s="62"/>
      <c r="E500" s="63"/>
      <c r="F500" s="37"/>
      <c r="G500" s="36"/>
      <c r="H500" s="38"/>
      <c r="I500" s="38"/>
      <c r="J500" s="35"/>
      <c r="L500" s="39"/>
      <c r="M500" s="39"/>
      <c r="N500" s="62"/>
      <c r="O500" s="64"/>
      <c r="P500" s="64"/>
      <c r="Q500" s="65"/>
      <c r="R500" s="39"/>
      <c r="S500" s="46"/>
      <c r="T500" s="46"/>
      <c r="U500" s="39"/>
      <c r="V500" s="40"/>
      <c r="W500" s="40"/>
      <c r="X500" s="40"/>
      <c r="Y500" s="12" t="str">
        <f>IFERROR(VLOOKUP($F500,PRM!$G$3:$H$5,2,FALSE),"")</f>
        <v/>
      </c>
      <c r="Z500" s="12" t="str">
        <f>IFERROR(VLOOKUP($G500,PRM!$I$3:$J$5,2,FALSE),"")</f>
        <v/>
      </c>
      <c r="AA500" s="12" t="str">
        <f>IFERROR(VLOOKUP(#REF!,PRM!$K$3:$L$4,2,FALSE),"")</f>
        <v/>
      </c>
      <c r="AB500" s="12" t="str">
        <f>IFERROR(VLOOKUP($N500,PRM!$M$3:$N$50,2,FALSE),"")</f>
        <v/>
      </c>
      <c r="AC500" s="12" t="str">
        <f>IFERROR(VLOOKUP($Z$3&amp;$V500,PRM!$Q$3:$R$31,2,FALSE),"")</f>
        <v/>
      </c>
      <c r="AD500" s="12">
        <f>IFERROR(VLOOKUP($Z$3&amp;$W500,PRM!$X$3:$Y$50,2,FALSE),"")</f>
        <v>0</v>
      </c>
      <c r="AE500" s="12">
        <f>IFERROR(VLOOKUP($Z$3&amp;$X500,PRM!$AC$3:$AD$45,2,FALSE),"")</f>
        <v>0</v>
      </c>
      <c r="AF500" s="12" t="str">
        <f>IFERROR(VLOOKUP($Z$3&amp;$V500,PRM!$Q$3:$T$31,3,FALSE),"")</f>
        <v/>
      </c>
      <c r="AG500" s="12" t="str">
        <f>IFERROR(IF($AF500=0,0,MATCH($Z$3,PRM!$U$3:'PRM'!$U$50,0)),"")</f>
        <v/>
      </c>
      <c r="AH500" s="12" t="str">
        <f>IF($Z$3="","",(IF($AF500=0,0,COUNTIF(PRM!$U$3:'PRM'!$U$50,$Z$3))))</f>
        <v/>
      </c>
      <c r="AI500" s="12" t="str">
        <f>IFERROR(VLOOKUP($Z$3&amp;$V500,PRM!$Q$3:$T$31,4,FALSE),"")</f>
        <v/>
      </c>
      <c r="AJ500" s="12" t="str">
        <f>IFERROR(IF($AI500=0,0,MATCH($Z$3,PRM!$Z$3:'PRM'!$Z$95,0)),"")</f>
        <v/>
      </c>
      <c r="AK500" s="12" t="str">
        <f>IF($Z$3="","",IF($AI500=0,0,COUNTIF(PRM!$Z$3:'PRM'!$Z$95,$Z$3)))</f>
        <v/>
      </c>
      <c r="AL500" s="12">
        <f t="shared" si="170"/>
        <v>0</v>
      </c>
      <c r="AM500" s="12">
        <f t="shared" si="171"/>
        <v>0</v>
      </c>
      <c r="AN500" s="12">
        <f t="shared" si="172"/>
        <v>0</v>
      </c>
      <c r="AO500" s="12">
        <f t="shared" si="173"/>
        <v>0</v>
      </c>
      <c r="AP500" s="12">
        <f t="shared" si="161"/>
        <v>0</v>
      </c>
      <c r="AQ500" s="12">
        <f t="shared" si="162"/>
        <v>0</v>
      </c>
      <c r="AR500" s="12">
        <f t="shared" si="163"/>
        <v>0</v>
      </c>
      <c r="AS500" s="12">
        <f t="shared" si="164"/>
        <v>0</v>
      </c>
      <c r="AT500" s="12">
        <f t="shared" si="165"/>
        <v>0</v>
      </c>
      <c r="AU500" s="12" t="e">
        <f>IF(#REF!&lt;&gt;"",IF(AA500="",1,0),0)</f>
        <v>#REF!</v>
      </c>
      <c r="AV500" s="12">
        <f t="shared" si="166"/>
        <v>0</v>
      </c>
      <c r="AW500" s="12">
        <f t="shared" si="167"/>
        <v>0</v>
      </c>
      <c r="AX500" s="12">
        <f t="shared" si="168"/>
        <v>0</v>
      </c>
      <c r="AY500" s="12">
        <f t="shared" si="174"/>
        <v>0</v>
      </c>
      <c r="AZ500" s="12">
        <f t="shared" si="175"/>
        <v>0</v>
      </c>
      <c r="BA500" s="12">
        <f t="shared" si="176"/>
        <v>0</v>
      </c>
      <c r="BB500" s="12">
        <f t="shared" si="177"/>
        <v>0</v>
      </c>
      <c r="BC500" s="12">
        <f t="shared" si="178"/>
        <v>0</v>
      </c>
      <c r="BD500" s="12">
        <f t="shared" si="179"/>
        <v>0</v>
      </c>
      <c r="BE500" s="12">
        <f t="shared" si="180"/>
        <v>0</v>
      </c>
      <c r="BF500" s="12">
        <f t="shared" si="181"/>
        <v>0</v>
      </c>
      <c r="BG500" s="12">
        <f t="shared" si="182"/>
        <v>0</v>
      </c>
      <c r="BH500" s="12">
        <f t="shared" si="183"/>
        <v>0</v>
      </c>
    </row>
    <row r="501" spans="1:60" ht="27.75" customHeight="1">
      <c r="A501" s="45" t="str">
        <f t="shared" si="169"/>
        <v/>
      </c>
      <c r="B501" s="60"/>
      <c r="C501" s="61"/>
      <c r="D501" s="62"/>
      <c r="E501" s="63"/>
      <c r="F501" s="37"/>
      <c r="G501" s="36"/>
      <c r="H501" s="38"/>
      <c r="I501" s="38"/>
      <c r="J501" s="35"/>
      <c r="L501" s="39"/>
      <c r="M501" s="39"/>
      <c r="N501" s="62"/>
      <c r="O501" s="64"/>
      <c r="P501" s="64"/>
      <c r="Q501" s="65"/>
      <c r="R501" s="39"/>
      <c r="S501" s="46"/>
      <c r="T501" s="46"/>
      <c r="U501" s="39"/>
      <c r="V501" s="40"/>
      <c r="W501" s="40"/>
      <c r="X501" s="40"/>
      <c r="Y501" s="12" t="str">
        <f>IFERROR(VLOOKUP($F501,PRM!$G$3:$H$5,2,FALSE),"")</f>
        <v/>
      </c>
      <c r="Z501" s="12" t="str">
        <f>IFERROR(VLOOKUP($G501,PRM!$I$3:$J$5,2,FALSE),"")</f>
        <v/>
      </c>
      <c r="AA501" s="12" t="str">
        <f>IFERROR(VLOOKUP(#REF!,PRM!$K$3:$L$4,2,FALSE),"")</f>
        <v/>
      </c>
      <c r="AB501" s="12" t="str">
        <f>IFERROR(VLOOKUP($N501,PRM!$M$3:$N$50,2,FALSE),"")</f>
        <v/>
      </c>
      <c r="AC501" s="12" t="str">
        <f>IFERROR(VLOOKUP($Z$3&amp;$V501,PRM!$Q$3:$R$31,2,FALSE),"")</f>
        <v/>
      </c>
      <c r="AD501" s="12">
        <f>IFERROR(VLOOKUP($Z$3&amp;$W501,PRM!$X$3:$Y$50,2,FALSE),"")</f>
        <v>0</v>
      </c>
      <c r="AE501" s="12">
        <f>IFERROR(VLOOKUP($Z$3&amp;$X501,PRM!$AC$3:$AD$45,2,FALSE),"")</f>
        <v>0</v>
      </c>
      <c r="AF501" s="12" t="str">
        <f>IFERROR(VLOOKUP($Z$3&amp;$V501,PRM!$Q$3:$T$31,3,FALSE),"")</f>
        <v/>
      </c>
      <c r="AG501" s="12" t="str">
        <f>IFERROR(IF($AF501=0,0,MATCH($Z$3,PRM!$U$3:'PRM'!$U$50,0)),"")</f>
        <v/>
      </c>
      <c r="AH501" s="12" t="str">
        <f>IF($Z$3="","",(IF($AF501=0,0,COUNTIF(PRM!$U$3:'PRM'!$U$50,$Z$3))))</f>
        <v/>
      </c>
      <c r="AI501" s="12" t="str">
        <f>IFERROR(VLOOKUP($Z$3&amp;$V501,PRM!$Q$3:$T$31,4,FALSE),"")</f>
        <v/>
      </c>
      <c r="AJ501" s="12" t="str">
        <f>IFERROR(IF($AI501=0,0,MATCH($Z$3,PRM!$Z$3:'PRM'!$Z$95,0)),"")</f>
        <v/>
      </c>
      <c r="AK501" s="12" t="str">
        <f>IF($Z$3="","",IF($AI501=0,0,COUNTIF(PRM!$Z$3:'PRM'!$Z$95,$Z$3)))</f>
        <v/>
      </c>
      <c r="AL501" s="12">
        <f t="shared" si="170"/>
        <v>0</v>
      </c>
      <c r="AM501" s="12">
        <f t="shared" si="171"/>
        <v>0</v>
      </c>
      <c r="AN501" s="12">
        <f t="shared" si="172"/>
        <v>0</v>
      </c>
      <c r="AO501" s="12">
        <f t="shared" si="173"/>
        <v>0</v>
      </c>
      <c r="AP501" s="12">
        <f t="shared" si="161"/>
        <v>0</v>
      </c>
      <c r="AQ501" s="12">
        <f t="shared" si="162"/>
        <v>0</v>
      </c>
      <c r="AR501" s="12">
        <f t="shared" si="163"/>
        <v>0</v>
      </c>
      <c r="AS501" s="12">
        <f t="shared" si="164"/>
        <v>0</v>
      </c>
      <c r="AT501" s="12">
        <f t="shared" si="165"/>
        <v>0</v>
      </c>
      <c r="AU501" s="12" t="e">
        <f>IF(#REF!&lt;&gt;"",IF(AA501="",1,0),0)</f>
        <v>#REF!</v>
      </c>
      <c r="AV501" s="12">
        <f t="shared" si="166"/>
        <v>0</v>
      </c>
      <c r="AW501" s="12">
        <f t="shared" si="167"/>
        <v>0</v>
      </c>
      <c r="AX501" s="12">
        <f t="shared" si="168"/>
        <v>0</v>
      </c>
      <c r="AY501" s="12">
        <f t="shared" si="174"/>
        <v>0</v>
      </c>
      <c r="AZ501" s="12">
        <f t="shared" si="175"/>
        <v>0</v>
      </c>
      <c r="BA501" s="12">
        <f t="shared" si="176"/>
        <v>0</v>
      </c>
      <c r="BB501" s="12">
        <f t="shared" si="177"/>
        <v>0</v>
      </c>
      <c r="BC501" s="12">
        <f t="shared" si="178"/>
        <v>0</v>
      </c>
      <c r="BD501" s="12">
        <f t="shared" si="179"/>
        <v>0</v>
      </c>
      <c r="BE501" s="12">
        <f t="shared" si="180"/>
        <v>0</v>
      </c>
      <c r="BF501" s="12">
        <f t="shared" si="181"/>
        <v>0</v>
      </c>
      <c r="BG501" s="12">
        <f t="shared" si="182"/>
        <v>0</v>
      </c>
      <c r="BH501" s="12">
        <f t="shared" si="183"/>
        <v>0</v>
      </c>
    </row>
    <row r="502" spans="1:60" ht="27.75" customHeight="1">
      <c r="A502" s="45" t="str">
        <f t="shared" si="169"/>
        <v/>
      </c>
      <c r="B502" s="60"/>
      <c r="C502" s="61"/>
      <c r="D502" s="62"/>
      <c r="E502" s="63"/>
      <c r="F502" s="37"/>
      <c r="G502" s="36"/>
      <c r="H502" s="38"/>
      <c r="I502" s="38"/>
      <c r="J502" s="35"/>
      <c r="L502" s="39"/>
      <c r="M502" s="39"/>
      <c r="N502" s="62"/>
      <c r="O502" s="64"/>
      <c r="P502" s="64"/>
      <c r="Q502" s="65"/>
      <c r="R502" s="39"/>
      <c r="S502" s="46"/>
      <c r="T502" s="46"/>
      <c r="U502" s="39"/>
      <c r="V502" s="40"/>
      <c r="W502" s="40"/>
      <c r="X502" s="40"/>
      <c r="Y502" s="12" t="str">
        <f>IFERROR(VLOOKUP($F502,PRM!$G$3:$H$5,2,FALSE),"")</f>
        <v/>
      </c>
      <c r="Z502" s="12" t="str">
        <f>IFERROR(VLOOKUP($G502,PRM!$I$3:$J$5,2,FALSE),"")</f>
        <v/>
      </c>
      <c r="AA502" s="12" t="str">
        <f>IFERROR(VLOOKUP(#REF!,PRM!$K$3:$L$4,2,FALSE),"")</f>
        <v/>
      </c>
      <c r="AB502" s="12" t="str">
        <f>IFERROR(VLOOKUP($N502,PRM!$M$3:$N$50,2,FALSE),"")</f>
        <v/>
      </c>
      <c r="AC502" s="12" t="str">
        <f>IFERROR(VLOOKUP($Z$3&amp;$V502,PRM!$Q$3:$R$31,2,FALSE),"")</f>
        <v/>
      </c>
      <c r="AD502" s="12">
        <f>IFERROR(VLOOKUP($Z$3&amp;$W502,PRM!$X$3:$Y$50,2,FALSE),"")</f>
        <v>0</v>
      </c>
      <c r="AE502" s="12">
        <f>IFERROR(VLOOKUP($Z$3&amp;$X502,PRM!$AC$3:$AD$45,2,FALSE),"")</f>
        <v>0</v>
      </c>
      <c r="AF502" s="12" t="str">
        <f>IFERROR(VLOOKUP($Z$3&amp;$V502,PRM!$Q$3:$T$31,3,FALSE),"")</f>
        <v/>
      </c>
      <c r="AG502" s="12" t="str">
        <f>IFERROR(IF($AF502=0,0,MATCH($Z$3,PRM!$U$3:'PRM'!$U$50,0)),"")</f>
        <v/>
      </c>
      <c r="AH502" s="12" t="str">
        <f>IF($Z$3="","",(IF($AF502=0,0,COUNTIF(PRM!$U$3:'PRM'!$U$50,$Z$3))))</f>
        <v/>
      </c>
      <c r="AI502" s="12" t="str">
        <f>IFERROR(VLOOKUP($Z$3&amp;$V502,PRM!$Q$3:$T$31,4,FALSE),"")</f>
        <v/>
      </c>
      <c r="AJ502" s="12" t="str">
        <f>IFERROR(IF($AI502=0,0,MATCH($Z$3,PRM!$Z$3:'PRM'!$Z$95,0)),"")</f>
        <v/>
      </c>
      <c r="AK502" s="12" t="str">
        <f>IF($Z$3="","",IF($AI502=0,0,COUNTIF(PRM!$Z$3:'PRM'!$Z$95,$Z$3)))</f>
        <v/>
      </c>
      <c r="AL502" s="12">
        <f t="shared" si="170"/>
        <v>0</v>
      </c>
      <c r="AM502" s="12">
        <f t="shared" si="171"/>
        <v>0</v>
      </c>
      <c r="AN502" s="12">
        <f t="shared" si="172"/>
        <v>0</v>
      </c>
      <c r="AO502" s="12">
        <f t="shared" si="173"/>
        <v>0</v>
      </c>
      <c r="AP502" s="12">
        <f t="shared" si="161"/>
        <v>0</v>
      </c>
      <c r="AQ502" s="12">
        <f t="shared" si="162"/>
        <v>0</v>
      </c>
      <c r="AR502" s="12">
        <f t="shared" si="163"/>
        <v>0</v>
      </c>
      <c r="AS502" s="12">
        <f t="shared" si="164"/>
        <v>0</v>
      </c>
      <c r="AT502" s="12">
        <f t="shared" si="165"/>
        <v>0</v>
      </c>
      <c r="AU502" s="12" t="e">
        <f>IF(#REF!&lt;&gt;"",IF(AA502="",1,0),0)</f>
        <v>#REF!</v>
      </c>
      <c r="AV502" s="12">
        <f t="shared" si="166"/>
        <v>0</v>
      </c>
      <c r="AW502" s="12">
        <f t="shared" si="167"/>
        <v>0</v>
      </c>
      <c r="AX502" s="12">
        <f t="shared" si="168"/>
        <v>0</v>
      </c>
      <c r="AY502" s="12">
        <f t="shared" si="174"/>
        <v>0</v>
      </c>
      <c r="AZ502" s="12">
        <f t="shared" si="175"/>
        <v>0</v>
      </c>
      <c r="BA502" s="12">
        <f t="shared" si="176"/>
        <v>0</v>
      </c>
      <c r="BB502" s="12">
        <f t="shared" si="177"/>
        <v>0</v>
      </c>
      <c r="BC502" s="12">
        <f t="shared" si="178"/>
        <v>0</v>
      </c>
      <c r="BD502" s="12">
        <f t="shared" si="179"/>
        <v>0</v>
      </c>
      <c r="BE502" s="12">
        <f t="shared" si="180"/>
        <v>0</v>
      </c>
      <c r="BF502" s="12">
        <f t="shared" si="181"/>
        <v>0</v>
      </c>
      <c r="BG502" s="12">
        <f t="shared" si="182"/>
        <v>0</v>
      </c>
      <c r="BH502" s="12">
        <f t="shared" si="183"/>
        <v>0</v>
      </c>
    </row>
    <row r="503" spans="1:60" ht="27.75" customHeight="1">
      <c r="A503" s="45" t="str">
        <f t="shared" si="169"/>
        <v/>
      </c>
      <c r="B503" s="60"/>
      <c r="C503" s="61"/>
      <c r="D503" s="62"/>
      <c r="E503" s="63"/>
      <c r="F503" s="37"/>
      <c r="G503" s="36"/>
      <c r="H503" s="38"/>
      <c r="I503" s="38"/>
      <c r="J503" s="35"/>
      <c r="L503" s="39"/>
      <c r="M503" s="39"/>
      <c r="N503" s="62"/>
      <c r="O503" s="64"/>
      <c r="P503" s="64"/>
      <c r="Q503" s="65"/>
      <c r="R503" s="39"/>
      <c r="S503" s="46"/>
      <c r="T503" s="46"/>
      <c r="U503" s="39"/>
      <c r="V503" s="40"/>
      <c r="W503" s="40"/>
      <c r="X503" s="40"/>
      <c r="Y503" s="12" t="str">
        <f>IFERROR(VLOOKUP($F503,PRM!$G$3:$H$5,2,FALSE),"")</f>
        <v/>
      </c>
      <c r="Z503" s="12" t="str">
        <f>IFERROR(VLOOKUP($G503,PRM!$I$3:$J$5,2,FALSE),"")</f>
        <v/>
      </c>
      <c r="AA503" s="12" t="str">
        <f>IFERROR(VLOOKUP(#REF!,PRM!$K$3:$L$4,2,FALSE),"")</f>
        <v/>
      </c>
      <c r="AB503" s="12" t="str">
        <f>IFERROR(VLOOKUP($N503,PRM!$M$3:$N$50,2,FALSE),"")</f>
        <v/>
      </c>
      <c r="AC503" s="12" t="str">
        <f>IFERROR(VLOOKUP($Z$3&amp;$V503,PRM!$Q$3:$R$31,2,FALSE),"")</f>
        <v/>
      </c>
      <c r="AD503" s="12">
        <f>IFERROR(VLOOKUP($Z$3&amp;$W503,PRM!$X$3:$Y$50,2,FALSE),"")</f>
        <v>0</v>
      </c>
      <c r="AE503" s="12">
        <f>IFERROR(VLOOKUP($Z$3&amp;$X503,PRM!$AC$3:$AD$45,2,FALSE),"")</f>
        <v>0</v>
      </c>
      <c r="AF503" s="12" t="str">
        <f>IFERROR(VLOOKUP($Z$3&amp;$V503,PRM!$Q$3:$T$31,3,FALSE),"")</f>
        <v/>
      </c>
      <c r="AG503" s="12" t="str">
        <f>IFERROR(IF($AF503=0,0,MATCH($Z$3,PRM!$U$3:'PRM'!$U$50,0)),"")</f>
        <v/>
      </c>
      <c r="AH503" s="12" t="str">
        <f>IF($Z$3="","",(IF($AF503=0,0,COUNTIF(PRM!$U$3:'PRM'!$U$50,$Z$3))))</f>
        <v/>
      </c>
      <c r="AI503" s="12" t="str">
        <f>IFERROR(VLOOKUP($Z$3&amp;$V503,PRM!$Q$3:$T$31,4,FALSE),"")</f>
        <v/>
      </c>
      <c r="AJ503" s="12" t="str">
        <f>IFERROR(IF($AI503=0,0,MATCH($Z$3,PRM!$Z$3:'PRM'!$Z$95,0)),"")</f>
        <v/>
      </c>
      <c r="AK503" s="12" t="str">
        <f>IF($Z$3="","",IF($AI503=0,0,COUNTIF(PRM!$Z$3:'PRM'!$Z$95,$Z$3)))</f>
        <v/>
      </c>
      <c r="AL503" s="12">
        <f t="shared" si="170"/>
        <v>0</v>
      </c>
      <c r="AM503" s="12">
        <f t="shared" si="171"/>
        <v>0</v>
      </c>
      <c r="AN503" s="12">
        <f t="shared" si="172"/>
        <v>0</v>
      </c>
      <c r="AO503" s="12">
        <f t="shared" si="173"/>
        <v>0</v>
      </c>
      <c r="AP503" s="12">
        <f t="shared" si="161"/>
        <v>0</v>
      </c>
      <c r="AQ503" s="12">
        <f t="shared" si="162"/>
        <v>0</v>
      </c>
      <c r="AR503" s="12">
        <f t="shared" si="163"/>
        <v>0</v>
      </c>
      <c r="AS503" s="12">
        <f t="shared" si="164"/>
        <v>0</v>
      </c>
      <c r="AT503" s="12">
        <f t="shared" si="165"/>
        <v>0</v>
      </c>
      <c r="AU503" s="12" t="e">
        <f>IF(#REF!&lt;&gt;"",IF(AA503="",1,0),0)</f>
        <v>#REF!</v>
      </c>
      <c r="AV503" s="12">
        <f t="shared" si="166"/>
        <v>0</v>
      </c>
      <c r="AW503" s="12">
        <f t="shared" si="167"/>
        <v>0</v>
      </c>
      <c r="AX503" s="12">
        <f t="shared" si="168"/>
        <v>0</v>
      </c>
      <c r="AY503" s="12">
        <f t="shared" si="174"/>
        <v>0</v>
      </c>
      <c r="AZ503" s="12">
        <f t="shared" si="175"/>
        <v>0</v>
      </c>
      <c r="BA503" s="12">
        <f t="shared" si="176"/>
        <v>0</v>
      </c>
      <c r="BB503" s="12">
        <f t="shared" si="177"/>
        <v>0</v>
      </c>
      <c r="BC503" s="12">
        <f t="shared" si="178"/>
        <v>0</v>
      </c>
      <c r="BD503" s="12">
        <f t="shared" si="179"/>
        <v>0</v>
      </c>
      <c r="BE503" s="12">
        <f t="shared" si="180"/>
        <v>0</v>
      </c>
      <c r="BF503" s="12">
        <f t="shared" si="181"/>
        <v>0</v>
      </c>
      <c r="BG503" s="12">
        <f t="shared" si="182"/>
        <v>0</v>
      </c>
      <c r="BH503" s="12">
        <f t="shared" si="183"/>
        <v>0</v>
      </c>
    </row>
    <row r="504" spans="1:60" ht="27.75" customHeight="1">
      <c r="A504" s="45" t="str">
        <f t="shared" si="169"/>
        <v/>
      </c>
      <c r="B504" s="60"/>
      <c r="C504" s="61"/>
      <c r="D504" s="62"/>
      <c r="E504" s="63"/>
      <c r="F504" s="37"/>
      <c r="G504" s="36"/>
      <c r="H504" s="38"/>
      <c r="I504" s="38"/>
      <c r="J504" s="35"/>
      <c r="L504" s="39"/>
      <c r="M504" s="39"/>
      <c r="N504" s="62"/>
      <c r="O504" s="64"/>
      <c r="P504" s="64"/>
      <c r="Q504" s="65"/>
      <c r="R504" s="39"/>
      <c r="S504" s="46"/>
      <c r="T504" s="46"/>
      <c r="U504" s="39"/>
      <c r="V504" s="40"/>
      <c r="W504" s="40"/>
      <c r="X504" s="40"/>
      <c r="Y504" s="12" t="str">
        <f>IFERROR(VLOOKUP($F504,PRM!$G$3:$H$5,2,FALSE),"")</f>
        <v/>
      </c>
      <c r="Z504" s="12" t="str">
        <f>IFERROR(VLOOKUP($G504,PRM!$I$3:$J$5,2,FALSE),"")</f>
        <v/>
      </c>
      <c r="AA504" s="12" t="str">
        <f>IFERROR(VLOOKUP(#REF!,PRM!$K$3:$L$4,2,FALSE),"")</f>
        <v/>
      </c>
      <c r="AB504" s="12" t="str">
        <f>IFERROR(VLOOKUP($N504,PRM!$M$3:$N$50,2,FALSE),"")</f>
        <v/>
      </c>
      <c r="AC504" s="12" t="str">
        <f>IFERROR(VLOOKUP($Z$3&amp;$V504,PRM!$Q$3:$R$31,2,FALSE),"")</f>
        <v/>
      </c>
      <c r="AD504" s="12">
        <f>IFERROR(VLOOKUP($Z$3&amp;$W504,PRM!$X$3:$Y$50,2,FALSE),"")</f>
        <v>0</v>
      </c>
      <c r="AE504" s="12">
        <f>IFERROR(VLOOKUP($Z$3&amp;$X504,PRM!$AC$3:$AD$45,2,FALSE),"")</f>
        <v>0</v>
      </c>
      <c r="AF504" s="12" t="str">
        <f>IFERROR(VLOOKUP($Z$3&amp;$V504,PRM!$Q$3:$T$31,3,FALSE),"")</f>
        <v/>
      </c>
      <c r="AG504" s="12" t="str">
        <f>IFERROR(IF($AF504=0,0,MATCH($Z$3,PRM!$U$3:'PRM'!$U$50,0)),"")</f>
        <v/>
      </c>
      <c r="AH504" s="12" t="str">
        <f>IF($Z$3="","",(IF($AF504=0,0,COUNTIF(PRM!$U$3:'PRM'!$U$50,$Z$3))))</f>
        <v/>
      </c>
      <c r="AI504" s="12" t="str">
        <f>IFERROR(VLOOKUP($Z$3&amp;$V504,PRM!$Q$3:$T$31,4,FALSE),"")</f>
        <v/>
      </c>
      <c r="AJ504" s="12" t="str">
        <f>IFERROR(IF($AI504=0,0,MATCH($Z$3,PRM!$Z$3:'PRM'!$Z$95,0)),"")</f>
        <v/>
      </c>
      <c r="AK504" s="12" t="str">
        <f>IF($Z$3="","",IF($AI504=0,0,COUNTIF(PRM!$Z$3:'PRM'!$Z$95,$Z$3)))</f>
        <v/>
      </c>
      <c r="AL504" s="12">
        <f t="shared" si="170"/>
        <v>0</v>
      </c>
      <c r="AM504" s="12">
        <f t="shared" si="171"/>
        <v>0</v>
      </c>
      <c r="AN504" s="12">
        <f t="shared" si="172"/>
        <v>0</v>
      </c>
      <c r="AO504" s="12">
        <f t="shared" si="173"/>
        <v>0</v>
      </c>
      <c r="AP504" s="12">
        <f t="shared" si="161"/>
        <v>0</v>
      </c>
      <c r="AQ504" s="12">
        <f t="shared" si="162"/>
        <v>0</v>
      </c>
      <c r="AR504" s="12">
        <f t="shared" si="163"/>
        <v>0</v>
      </c>
      <c r="AS504" s="12">
        <f t="shared" si="164"/>
        <v>0</v>
      </c>
      <c r="AT504" s="12">
        <f t="shared" si="165"/>
        <v>0</v>
      </c>
      <c r="AU504" s="12" t="e">
        <f>IF(#REF!&lt;&gt;"",IF(AA504="",1,0),0)</f>
        <v>#REF!</v>
      </c>
      <c r="AV504" s="12">
        <f t="shared" si="166"/>
        <v>0</v>
      </c>
      <c r="AW504" s="12">
        <f t="shared" si="167"/>
        <v>0</v>
      </c>
      <c r="AX504" s="12">
        <f t="shared" si="168"/>
        <v>0</v>
      </c>
      <c r="AY504" s="12">
        <f t="shared" si="174"/>
        <v>0</v>
      </c>
      <c r="AZ504" s="12">
        <f t="shared" si="175"/>
        <v>0</v>
      </c>
      <c r="BA504" s="12">
        <f t="shared" si="176"/>
        <v>0</v>
      </c>
      <c r="BB504" s="12">
        <f t="shared" si="177"/>
        <v>0</v>
      </c>
      <c r="BC504" s="12">
        <f t="shared" si="178"/>
        <v>0</v>
      </c>
      <c r="BD504" s="12">
        <f t="shared" si="179"/>
        <v>0</v>
      </c>
      <c r="BE504" s="12">
        <f t="shared" si="180"/>
        <v>0</v>
      </c>
      <c r="BF504" s="12">
        <f t="shared" si="181"/>
        <v>0</v>
      </c>
      <c r="BG504" s="12">
        <f t="shared" si="182"/>
        <v>0</v>
      </c>
      <c r="BH504" s="12">
        <f t="shared" si="183"/>
        <v>0</v>
      </c>
    </row>
    <row r="505" spans="1:60" ht="27.75" customHeight="1">
      <c r="A505" s="45" t="str">
        <f t="shared" si="169"/>
        <v/>
      </c>
      <c r="B505" s="60"/>
      <c r="C505" s="61"/>
      <c r="D505" s="62"/>
      <c r="E505" s="63"/>
      <c r="F505" s="37"/>
      <c r="G505" s="36"/>
      <c r="H505" s="38"/>
      <c r="I505" s="38"/>
      <c r="J505" s="35"/>
      <c r="L505" s="39"/>
      <c r="M505" s="39"/>
      <c r="N505" s="62"/>
      <c r="O505" s="64"/>
      <c r="P505" s="64"/>
      <c r="Q505" s="65"/>
      <c r="R505" s="39"/>
      <c r="S505" s="46"/>
      <c r="T505" s="46"/>
      <c r="U505" s="39"/>
      <c r="V505" s="40"/>
      <c r="W505" s="40"/>
      <c r="X505" s="40"/>
      <c r="Y505" s="12" t="str">
        <f>IFERROR(VLOOKUP($F505,PRM!$G$3:$H$5,2,FALSE),"")</f>
        <v/>
      </c>
      <c r="Z505" s="12" t="str">
        <f>IFERROR(VLOOKUP($G505,PRM!$I$3:$J$5,2,FALSE),"")</f>
        <v/>
      </c>
      <c r="AA505" s="12" t="str">
        <f>IFERROR(VLOOKUP(#REF!,PRM!$K$3:$L$4,2,FALSE),"")</f>
        <v/>
      </c>
      <c r="AB505" s="12" t="str">
        <f>IFERROR(VLOOKUP($N505,PRM!$M$3:$N$50,2,FALSE),"")</f>
        <v/>
      </c>
      <c r="AC505" s="12" t="str">
        <f>IFERROR(VLOOKUP($Z$3&amp;$V505,PRM!$Q$3:$R$31,2,FALSE),"")</f>
        <v/>
      </c>
      <c r="AD505" s="12">
        <f>IFERROR(VLOOKUP($Z$3&amp;$W505,PRM!$X$3:$Y$50,2,FALSE),"")</f>
        <v>0</v>
      </c>
      <c r="AE505" s="12">
        <f>IFERROR(VLOOKUP($Z$3&amp;$X505,PRM!$AC$3:$AD$45,2,FALSE),"")</f>
        <v>0</v>
      </c>
      <c r="AF505" s="12" t="str">
        <f>IFERROR(VLOOKUP($Z$3&amp;$V505,PRM!$Q$3:$T$31,3,FALSE),"")</f>
        <v/>
      </c>
      <c r="AG505" s="12" t="str">
        <f>IFERROR(IF($AF505=0,0,MATCH($Z$3,PRM!$U$3:'PRM'!$U$50,0)),"")</f>
        <v/>
      </c>
      <c r="AH505" s="12" t="str">
        <f>IF($Z$3="","",(IF($AF505=0,0,COUNTIF(PRM!$U$3:'PRM'!$U$50,$Z$3))))</f>
        <v/>
      </c>
      <c r="AI505" s="12" t="str">
        <f>IFERROR(VLOOKUP($Z$3&amp;$V505,PRM!$Q$3:$T$31,4,FALSE),"")</f>
        <v/>
      </c>
      <c r="AJ505" s="12" t="str">
        <f>IFERROR(IF($AI505=0,0,MATCH($Z$3,PRM!$Z$3:'PRM'!$Z$95,0)),"")</f>
        <v/>
      </c>
      <c r="AK505" s="12" t="str">
        <f>IF($Z$3="","",IF($AI505=0,0,COUNTIF(PRM!$Z$3:'PRM'!$Z$95,$Z$3)))</f>
        <v/>
      </c>
      <c r="AL505" s="12">
        <f t="shared" si="170"/>
        <v>0</v>
      </c>
      <c r="AM505" s="12">
        <f t="shared" si="171"/>
        <v>0</v>
      </c>
      <c r="AN505" s="12">
        <f t="shared" si="172"/>
        <v>0</v>
      </c>
      <c r="AO505" s="12">
        <f t="shared" si="173"/>
        <v>0</v>
      </c>
      <c r="AP505" s="12">
        <f t="shared" si="161"/>
        <v>0</v>
      </c>
      <c r="AQ505" s="12">
        <f t="shared" si="162"/>
        <v>0</v>
      </c>
      <c r="AR505" s="12">
        <f t="shared" si="163"/>
        <v>0</v>
      </c>
      <c r="AS505" s="12">
        <f t="shared" si="164"/>
        <v>0</v>
      </c>
      <c r="AT505" s="12">
        <f t="shared" si="165"/>
        <v>0</v>
      </c>
      <c r="AU505" s="12" t="e">
        <f>IF(#REF!&lt;&gt;"",IF(AA505="",1,0),0)</f>
        <v>#REF!</v>
      </c>
      <c r="AV505" s="12">
        <f t="shared" si="166"/>
        <v>0</v>
      </c>
      <c r="AW505" s="12">
        <f t="shared" si="167"/>
        <v>0</v>
      </c>
      <c r="AX505" s="12">
        <f t="shared" si="168"/>
        <v>0</v>
      </c>
      <c r="AY505" s="12">
        <f t="shared" si="174"/>
        <v>0</v>
      </c>
      <c r="AZ505" s="12">
        <f t="shared" si="175"/>
        <v>0</v>
      </c>
      <c r="BA505" s="12">
        <f t="shared" si="176"/>
        <v>0</v>
      </c>
      <c r="BB505" s="12">
        <f t="shared" si="177"/>
        <v>0</v>
      </c>
      <c r="BC505" s="12">
        <f t="shared" si="178"/>
        <v>0</v>
      </c>
      <c r="BD505" s="12">
        <f t="shared" si="179"/>
        <v>0</v>
      </c>
      <c r="BE505" s="12">
        <f t="shared" si="180"/>
        <v>0</v>
      </c>
      <c r="BF505" s="12">
        <f t="shared" si="181"/>
        <v>0</v>
      </c>
      <c r="BG505" s="12">
        <f t="shared" si="182"/>
        <v>0</v>
      </c>
      <c r="BH505" s="12">
        <f t="shared" si="183"/>
        <v>0</v>
      </c>
    </row>
    <row r="506" spans="1:60" ht="27.75" customHeight="1">
      <c r="A506" s="45" t="str">
        <f t="shared" si="169"/>
        <v/>
      </c>
      <c r="B506" s="60"/>
      <c r="C506" s="61"/>
      <c r="D506" s="62"/>
      <c r="E506" s="63"/>
      <c r="F506" s="37"/>
      <c r="G506" s="36"/>
      <c r="H506" s="38"/>
      <c r="I506" s="38"/>
      <c r="J506" s="35"/>
      <c r="L506" s="39"/>
      <c r="M506" s="39"/>
      <c r="N506" s="62"/>
      <c r="O506" s="64"/>
      <c r="P506" s="64"/>
      <c r="Q506" s="65"/>
      <c r="R506" s="39"/>
      <c r="S506" s="46"/>
      <c r="T506" s="46"/>
      <c r="U506" s="39"/>
      <c r="V506" s="40"/>
      <c r="W506" s="40"/>
      <c r="X506" s="40"/>
      <c r="Y506" s="12" t="str">
        <f>IFERROR(VLOOKUP($F506,PRM!$G$3:$H$5,2,FALSE),"")</f>
        <v/>
      </c>
      <c r="Z506" s="12" t="str">
        <f>IFERROR(VLOOKUP($G506,PRM!$I$3:$J$5,2,FALSE),"")</f>
        <v/>
      </c>
      <c r="AA506" s="12" t="str">
        <f>IFERROR(VLOOKUP(#REF!,PRM!$K$3:$L$4,2,FALSE),"")</f>
        <v/>
      </c>
      <c r="AB506" s="12" t="str">
        <f>IFERROR(VLOOKUP($N506,PRM!$M$3:$N$50,2,FALSE),"")</f>
        <v/>
      </c>
      <c r="AC506" s="12" t="str">
        <f>IFERROR(VLOOKUP($Z$3&amp;$V506,PRM!$Q$3:$R$31,2,FALSE),"")</f>
        <v/>
      </c>
      <c r="AD506" s="12">
        <f>IFERROR(VLOOKUP($Z$3&amp;$W506,PRM!$X$3:$Y$50,2,FALSE),"")</f>
        <v>0</v>
      </c>
      <c r="AE506" s="12">
        <f>IFERROR(VLOOKUP($Z$3&amp;$X506,PRM!$AC$3:$AD$45,2,FALSE),"")</f>
        <v>0</v>
      </c>
      <c r="AF506" s="12" t="str">
        <f>IFERROR(VLOOKUP($Z$3&amp;$V506,PRM!$Q$3:$T$31,3,FALSE),"")</f>
        <v/>
      </c>
      <c r="AG506" s="12" t="str">
        <f>IFERROR(IF($AF506=0,0,MATCH($Z$3,PRM!$U$3:'PRM'!$U$50,0)),"")</f>
        <v/>
      </c>
      <c r="AH506" s="12" t="str">
        <f>IF($Z$3="","",(IF($AF506=0,0,COUNTIF(PRM!$U$3:'PRM'!$U$50,$Z$3))))</f>
        <v/>
      </c>
      <c r="AI506" s="12" t="str">
        <f>IFERROR(VLOOKUP($Z$3&amp;$V506,PRM!$Q$3:$T$31,4,FALSE),"")</f>
        <v/>
      </c>
      <c r="AJ506" s="12" t="str">
        <f>IFERROR(IF($AI506=0,0,MATCH($Z$3,PRM!$Z$3:'PRM'!$Z$95,0)),"")</f>
        <v/>
      </c>
      <c r="AK506" s="12" t="str">
        <f>IF($Z$3="","",IF($AI506=0,0,COUNTIF(PRM!$Z$3:'PRM'!$Z$95,$Z$3)))</f>
        <v/>
      </c>
      <c r="AL506" s="12">
        <f t="shared" si="170"/>
        <v>0</v>
      </c>
      <c r="AM506" s="12">
        <f t="shared" si="171"/>
        <v>0</v>
      </c>
      <c r="AN506" s="12">
        <f t="shared" si="172"/>
        <v>0</v>
      </c>
      <c r="AO506" s="12">
        <f t="shared" si="173"/>
        <v>0</v>
      </c>
      <c r="AP506" s="12">
        <f t="shared" si="161"/>
        <v>0</v>
      </c>
      <c r="AQ506" s="12">
        <f t="shared" si="162"/>
        <v>0</v>
      </c>
      <c r="AR506" s="12">
        <f t="shared" si="163"/>
        <v>0</v>
      </c>
      <c r="AS506" s="12">
        <f t="shared" si="164"/>
        <v>0</v>
      </c>
      <c r="AT506" s="12">
        <f t="shared" si="165"/>
        <v>0</v>
      </c>
      <c r="AU506" s="12" t="e">
        <f>IF(#REF!&lt;&gt;"",IF(AA506="",1,0),0)</f>
        <v>#REF!</v>
      </c>
      <c r="AV506" s="12">
        <f t="shared" si="166"/>
        <v>0</v>
      </c>
      <c r="AW506" s="12">
        <f t="shared" si="167"/>
        <v>0</v>
      </c>
      <c r="AX506" s="12">
        <f t="shared" si="168"/>
        <v>0</v>
      </c>
      <c r="AY506" s="12">
        <f t="shared" si="174"/>
        <v>0</v>
      </c>
      <c r="AZ506" s="12">
        <f t="shared" si="175"/>
        <v>0</v>
      </c>
      <c r="BA506" s="12">
        <f t="shared" si="176"/>
        <v>0</v>
      </c>
      <c r="BB506" s="12">
        <f t="shared" si="177"/>
        <v>0</v>
      </c>
      <c r="BC506" s="12">
        <f t="shared" si="178"/>
        <v>0</v>
      </c>
      <c r="BD506" s="12">
        <f t="shared" si="179"/>
        <v>0</v>
      </c>
      <c r="BE506" s="12">
        <f t="shared" si="180"/>
        <v>0</v>
      </c>
      <c r="BF506" s="12">
        <f t="shared" si="181"/>
        <v>0</v>
      </c>
      <c r="BG506" s="12">
        <f t="shared" si="182"/>
        <v>0</v>
      </c>
      <c r="BH506" s="12">
        <f t="shared" si="183"/>
        <v>0</v>
      </c>
    </row>
    <row r="507" spans="1:60" ht="27.75" customHeight="1">
      <c r="A507" s="45" t="str">
        <f t="shared" si="169"/>
        <v/>
      </c>
      <c r="B507" s="60"/>
      <c r="C507" s="61"/>
      <c r="D507" s="62"/>
      <c r="E507" s="63"/>
      <c r="F507" s="37"/>
      <c r="G507" s="36"/>
      <c r="H507" s="38"/>
      <c r="I507" s="38"/>
      <c r="J507" s="35"/>
      <c r="L507" s="39"/>
      <c r="M507" s="39"/>
      <c r="N507" s="62"/>
      <c r="O507" s="64"/>
      <c r="P507" s="64"/>
      <c r="Q507" s="65"/>
      <c r="R507" s="39"/>
      <c r="S507" s="46"/>
      <c r="T507" s="46"/>
      <c r="U507" s="39"/>
      <c r="V507" s="40"/>
      <c r="W507" s="40"/>
      <c r="X507" s="40"/>
      <c r="Y507" s="12" t="str">
        <f>IFERROR(VLOOKUP($F507,PRM!$G$3:$H$5,2,FALSE),"")</f>
        <v/>
      </c>
      <c r="Z507" s="12" t="str">
        <f>IFERROR(VLOOKUP($G507,PRM!$I$3:$J$5,2,FALSE),"")</f>
        <v/>
      </c>
      <c r="AA507" s="12" t="str">
        <f>IFERROR(VLOOKUP(#REF!,PRM!$K$3:$L$4,2,FALSE),"")</f>
        <v/>
      </c>
      <c r="AB507" s="12" t="str">
        <f>IFERROR(VLOOKUP($N507,PRM!$M$3:$N$50,2,FALSE),"")</f>
        <v/>
      </c>
      <c r="AC507" s="12" t="str">
        <f>IFERROR(VLOOKUP($Z$3&amp;$V507,PRM!$Q$3:$R$31,2,FALSE),"")</f>
        <v/>
      </c>
      <c r="AD507" s="12">
        <f>IFERROR(VLOOKUP($Z$3&amp;$W507,PRM!$X$3:$Y$50,2,FALSE),"")</f>
        <v>0</v>
      </c>
      <c r="AE507" s="12">
        <f>IFERROR(VLOOKUP($Z$3&amp;$X507,PRM!$AC$3:$AD$45,2,FALSE),"")</f>
        <v>0</v>
      </c>
      <c r="AF507" s="12" t="str">
        <f>IFERROR(VLOOKUP($Z$3&amp;$V507,PRM!$Q$3:$T$31,3,FALSE),"")</f>
        <v/>
      </c>
      <c r="AG507" s="12" t="str">
        <f>IFERROR(IF($AF507=0,0,MATCH($Z$3,PRM!$U$3:'PRM'!$U$50,0)),"")</f>
        <v/>
      </c>
      <c r="AH507" s="12" t="str">
        <f>IF($Z$3="","",(IF($AF507=0,0,COUNTIF(PRM!$U$3:'PRM'!$U$50,$Z$3))))</f>
        <v/>
      </c>
      <c r="AI507" s="12" t="str">
        <f>IFERROR(VLOOKUP($Z$3&amp;$V507,PRM!$Q$3:$T$31,4,FALSE),"")</f>
        <v/>
      </c>
      <c r="AJ507" s="12" t="str">
        <f>IFERROR(IF($AI507=0,0,MATCH($Z$3,PRM!$Z$3:'PRM'!$Z$95,0)),"")</f>
        <v/>
      </c>
      <c r="AK507" s="12" t="str">
        <f>IF($Z$3="","",IF($AI507=0,0,COUNTIF(PRM!$Z$3:'PRM'!$Z$95,$Z$3)))</f>
        <v/>
      </c>
      <c r="AL507" s="12">
        <f t="shared" si="170"/>
        <v>0</v>
      </c>
      <c r="AM507" s="12">
        <f t="shared" si="171"/>
        <v>0</v>
      </c>
      <c r="AN507" s="12">
        <f t="shared" si="172"/>
        <v>0</v>
      </c>
      <c r="AO507" s="12">
        <f t="shared" si="173"/>
        <v>0</v>
      </c>
      <c r="AP507" s="12">
        <f t="shared" si="161"/>
        <v>0</v>
      </c>
      <c r="AQ507" s="12">
        <f t="shared" si="162"/>
        <v>0</v>
      </c>
      <c r="AR507" s="12">
        <f t="shared" si="163"/>
        <v>0</v>
      </c>
      <c r="AS507" s="12">
        <f t="shared" si="164"/>
        <v>0</v>
      </c>
      <c r="AT507" s="12">
        <f t="shared" si="165"/>
        <v>0</v>
      </c>
      <c r="AU507" s="12" t="e">
        <f>IF(#REF!&lt;&gt;"",IF(AA507="",1,0),0)</f>
        <v>#REF!</v>
      </c>
      <c r="AV507" s="12">
        <f t="shared" si="166"/>
        <v>0</v>
      </c>
      <c r="AW507" s="12">
        <f t="shared" si="167"/>
        <v>0</v>
      </c>
      <c r="AX507" s="12">
        <f t="shared" si="168"/>
        <v>0</v>
      </c>
      <c r="AY507" s="12">
        <f t="shared" si="174"/>
        <v>0</v>
      </c>
      <c r="AZ507" s="12">
        <f t="shared" si="175"/>
        <v>0</v>
      </c>
      <c r="BA507" s="12">
        <f t="shared" si="176"/>
        <v>0</v>
      </c>
      <c r="BB507" s="12">
        <f t="shared" si="177"/>
        <v>0</v>
      </c>
      <c r="BC507" s="12">
        <f t="shared" si="178"/>
        <v>0</v>
      </c>
      <c r="BD507" s="12">
        <f t="shared" si="179"/>
        <v>0</v>
      </c>
      <c r="BE507" s="12">
        <f t="shared" si="180"/>
        <v>0</v>
      </c>
      <c r="BF507" s="12">
        <f t="shared" si="181"/>
        <v>0</v>
      </c>
      <c r="BG507" s="12">
        <f t="shared" si="182"/>
        <v>0</v>
      </c>
      <c r="BH507" s="12">
        <f t="shared" si="183"/>
        <v>0</v>
      </c>
    </row>
    <row r="508" spans="1:60" ht="27.75" customHeight="1">
      <c r="A508" s="45" t="str">
        <f t="shared" si="169"/>
        <v/>
      </c>
      <c r="B508" s="60"/>
      <c r="C508" s="61"/>
      <c r="D508" s="62"/>
      <c r="E508" s="63"/>
      <c r="F508" s="37"/>
      <c r="G508" s="36"/>
      <c r="H508" s="38"/>
      <c r="I508" s="38"/>
      <c r="J508" s="35"/>
      <c r="L508" s="39"/>
      <c r="M508" s="39"/>
      <c r="N508" s="62"/>
      <c r="O508" s="64"/>
      <c r="P508" s="64"/>
      <c r="Q508" s="65"/>
      <c r="R508" s="39"/>
      <c r="S508" s="46"/>
      <c r="T508" s="46"/>
      <c r="U508" s="39"/>
      <c r="V508" s="40"/>
      <c r="W508" s="40"/>
      <c r="X508" s="40"/>
      <c r="Y508" s="12" t="str">
        <f>IFERROR(VLOOKUP($F508,PRM!$G$3:$H$5,2,FALSE),"")</f>
        <v/>
      </c>
      <c r="Z508" s="12" t="str">
        <f>IFERROR(VLOOKUP($G508,PRM!$I$3:$J$5,2,FALSE),"")</f>
        <v/>
      </c>
      <c r="AA508" s="12" t="str">
        <f>IFERROR(VLOOKUP(#REF!,PRM!$K$3:$L$4,2,FALSE),"")</f>
        <v/>
      </c>
      <c r="AB508" s="12" t="str">
        <f>IFERROR(VLOOKUP($N508,PRM!$M$3:$N$50,2,FALSE),"")</f>
        <v/>
      </c>
      <c r="AC508" s="12" t="str">
        <f>IFERROR(VLOOKUP($Z$3&amp;$V508,PRM!$Q$3:$R$31,2,FALSE),"")</f>
        <v/>
      </c>
      <c r="AD508" s="12">
        <f>IFERROR(VLOOKUP($Z$3&amp;$W508,PRM!$X$3:$Y$50,2,FALSE),"")</f>
        <v>0</v>
      </c>
      <c r="AE508" s="12">
        <f>IFERROR(VLOOKUP($Z$3&amp;$X508,PRM!$AC$3:$AD$45,2,FALSE),"")</f>
        <v>0</v>
      </c>
      <c r="AF508" s="12" t="str">
        <f>IFERROR(VLOOKUP($Z$3&amp;$V508,PRM!$Q$3:$T$31,3,FALSE),"")</f>
        <v/>
      </c>
      <c r="AG508" s="12" t="str">
        <f>IFERROR(IF($AF508=0,0,MATCH($Z$3,PRM!$U$3:'PRM'!$U$50,0)),"")</f>
        <v/>
      </c>
      <c r="AH508" s="12" t="str">
        <f>IF($Z$3="","",(IF($AF508=0,0,COUNTIF(PRM!$U$3:'PRM'!$U$50,$Z$3))))</f>
        <v/>
      </c>
      <c r="AI508" s="12" t="str">
        <f>IFERROR(VLOOKUP($Z$3&amp;$V508,PRM!$Q$3:$T$31,4,FALSE),"")</f>
        <v/>
      </c>
      <c r="AJ508" s="12" t="str">
        <f>IFERROR(IF($AI508=0,0,MATCH($Z$3,PRM!$Z$3:'PRM'!$Z$95,0)),"")</f>
        <v/>
      </c>
      <c r="AK508" s="12" t="str">
        <f>IF($Z$3="","",IF($AI508=0,0,COUNTIF(PRM!$Z$3:'PRM'!$Z$95,$Z$3)))</f>
        <v/>
      </c>
      <c r="AL508" s="12">
        <f t="shared" si="170"/>
        <v>0</v>
      </c>
      <c r="AM508" s="12">
        <f t="shared" si="171"/>
        <v>0</v>
      </c>
      <c r="AN508" s="12">
        <f t="shared" si="172"/>
        <v>0</v>
      </c>
      <c r="AO508" s="12">
        <f t="shared" si="173"/>
        <v>0</v>
      </c>
      <c r="AP508" s="12">
        <f t="shared" si="161"/>
        <v>0</v>
      </c>
      <c r="AQ508" s="12">
        <f t="shared" si="162"/>
        <v>0</v>
      </c>
      <c r="AR508" s="12">
        <f t="shared" si="163"/>
        <v>0</v>
      </c>
      <c r="AS508" s="12">
        <f t="shared" si="164"/>
        <v>0</v>
      </c>
      <c r="AT508" s="12">
        <f t="shared" si="165"/>
        <v>0</v>
      </c>
      <c r="AU508" s="12" t="e">
        <f>IF(#REF!&lt;&gt;"",IF(AA508="",1,0),0)</f>
        <v>#REF!</v>
      </c>
      <c r="AV508" s="12">
        <f t="shared" si="166"/>
        <v>0</v>
      </c>
      <c r="AW508" s="12">
        <f t="shared" si="167"/>
        <v>0</v>
      </c>
      <c r="AX508" s="12">
        <f t="shared" si="168"/>
        <v>0</v>
      </c>
      <c r="AY508" s="12">
        <f t="shared" si="174"/>
        <v>0</v>
      </c>
      <c r="AZ508" s="12">
        <f t="shared" si="175"/>
        <v>0</v>
      </c>
      <c r="BA508" s="12">
        <f t="shared" si="176"/>
        <v>0</v>
      </c>
      <c r="BB508" s="12">
        <f t="shared" si="177"/>
        <v>0</v>
      </c>
      <c r="BC508" s="12">
        <f t="shared" si="178"/>
        <v>0</v>
      </c>
      <c r="BD508" s="12">
        <f t="shared" si="179"/>
        <v>0</v>
      </c>
      <c r="BE508" s="12">
        <f t="shared" si="180"/>
        <v>0</v>
      </c>
      <c r="BF508" s="12">
        <f t="shared" si="181"/>
        <v>0</v>
      </c>
      <c r="BG508" s="12">
        <f t="shared" si="182"/>
        <v>0</v>
      </c>
      <c r="BH508" s="12">
        <f t="shared" si="183"/>
        <v>0</v>
      </c>
    </row>
    <row r="509" spans="1:60" ht="27.75" customHeight="1">
      <c r="A509" s="45" t="str">
        <f t="shared" si="169"/>
        <v/>
      </c>
      <c r="B509" s="60"/>
      <c r="C509" s="61"/>
      <c r="D509" s="62"/>
      <c r="E509" s="63"/>
      <c r="F509" s="37"/>
      <c r="G509" s="36"/>
      <c r="H509" s="38"/>
      <c r="I509" s="38"/>
      <c r="J509" s="35"/>
      <c r="L509" s="39"/>
      <c r="M509" s="39"/>
      <c r="N509" s="62"/>
      <c r="O509" s="64"/>
      <c r="P509" s="64"/>
      <c r="Q509" s="65"/>
      <c r="R509" s="39"/>
      <c r="S509" s="46"/>
      <c r="T509" s="46"/>
      <c r="U509" s="39"/>
      <c r="V509" s="40"/>
      <c r="W509" s="40"/>
      <c r="X509" s="40"/>
      <c r="Y509" s="12" t="str">
        <f>IFERROR(VLOOKUP($F509,PRM!$G$3:$H$5,2,FALSE),"")</f>
        <v/>
      </c>
      <c r="Z509" s="12" t="str">
        <f>IFERROR(VLOOKUP($G509,PRM!$I$3:$J$5,2,FALSE),"")</f>
        <v/>
      </c>
      <c r="AA509" s="12" t="str">
        <f>IFERROR(VLOOKUP(#REF!,PRM!$K$3:$L$4,2,FALSE),"")</f>
        <v/>
      </c>
      <c r="AB509" s="12" t="str">
        <f>IFERROR(VLOOKUP($N509,PRM!$M$3:$N$50,2,FALSE),"")</f>
        <v/>
      </c>
      <c r="AC509" s="12" t="str">
        <f>IFERROR(VLOOKUP($Z$3&amp;$V509,PRM!$Q$3:$R$31,2,FALSE),"")</f>
        <v/>
      </c>
      <c r="AD509" s="12">
        <f>IFERROR(VLOOKUP($Z$3&amp;$W509,PRM!$X$3:$Y$50,2,FALSE),"")</f>
        <v>0</v>
      </c>
      <c r="AE509" s="12">
        <f>IFERROR(VLOOKUP($Z$3&amp;$X509,PRM!$AC$3:$AD$45,2,FALSE),"")</f>
        <v>0</v>
      </c>
      <c r="AF509" s="12" t="str">
        <f>IFERROR(VLOOKUP($Z$3&amp;$V509,PRM!$Q$3:$T$31,3,FALSE),"")</f>
        <v/>
      </c>
      <c r="AG509" s="12" t="str">
        <f>IFERROR(IF($AF509=0,0,MATCH($Z$3,PRM!$U$3:'PRM'!$U$50,0)),"")</f>
        <v/>
      </c>
      <c r="AH509" s="12" t="str">
        <f>IF($Z$3="","",(IF($AF509=0,0,COUNTIF(PRM!$U$3:'PRM'!$U$50,$Z$3))))</f>
        <v/>
      </c>
      <c r="AI509" s="12" t="str">
        <f>IFERROR(VLOOKUP($Z$3&amp;$V509,PRM!$Q$3:$T$31,4,FALSE),"")</f>
        <v/>
      </c>
      <c r="AJ509" s="12" t="str">
        <f>IFERROR(IF($AI509=0,0,MATCH($Z$3,PRM!$Z$3:'PRM'!$Z$95,0)),"")</f>
        <v/>
      </c>
      <c r="AK509" s="12" t="str">
        <f>IF($Z$3="","",IF($AI509=0,0,COUNTIF(PRM!$Z$3:'PRM'!$Z$95,$Z$3)))</f>
        <v/>
      </c>
      <c r="AL509" s="12">
        <f t="shared" si="170"/>
        <v>0</v>
      </c>
      <c r="AM509" s="12">
        <f t="shared" si="171"/>
        <v>0</v>
      </c>
      <c r="AN509" s="12">
        <f t="shared" si="172"/>
        <v>0</v>
      </c>
      <c r="AO509" s="12">
        <f t="shared" si="173"/>
        <v>0</v>
      </c>
      <c r="AP509" s="12">
        <f t="shared" si="161"/>
        <v>0</v>
      </c>
      <c r="AQ509" s="12">
        <f t="shared" si="162"/>
        <v>0</v>
      </c>
      <c r="AR509" s="12">
        <f t="shared" si="163"/>
        <v>0</v>
      </c>
      <c r="AS509" s="12">
        <f t="shared" si="164"/>
        <v>0</v>
      </c>
      <c r="AT509" s="12">
        <f t="shared" si="165"/>
        <v>0</v>
      </c>
      <c r="AU509" s="12" t="e">
        <f>IF(#REF!&lt;&gt;"",IF(AA509="",1,0),0)</f>
        <v>#REF!</v>
      </c>
      <c r="AV509" s="12">
        <f t="shared" si="166"/>
        <v>0</v>
      </c>
      <c r="AW509" s="12">
        <f t="shared" si="167"/>
        <v>0</v>
      </c>
      <c r="AX509" s="12">
        <f t="shared" si="168"/>
        <v>0</v>
      </c>
      <c r="AY509" s="12">
        <f t="shared" si="174"/>
        <v>0</v>
      </c>
      <c r="AZ509" s="12">
        <f t="shared" si="175"/>
        <v>0</v>
      </c>
      <c r="BA509" s="12">
        <f t="shared" si="176"/>
        <v>0</v>
      </c>
      <c r="BB509" s="12">
        <f t="shared" si="177"/>
        <v>0</v>
      </c>
      <c r="BC509" s="12">
        <f t="shared" si="178"/>
        <v>0</v>
      </c>
      <c r="BD509" s="12">
        <f t="shared" si="179"/>
        <v>0</v>
      </c>
      <c r="BE509" s="12">
        <f t="shared" si="180"/>
        <v>0</v>
      </c>
      <c r="BF509" s="12">
        <f t="shared" si="181"/>
        <v>0</v>
      </c>
      <c r="BG509" s="12">
        <f t="shared" si="182"/>
        <v>0</v>
      </c>
      <c r="BH509" s="12">
        <f t="shared" si="183"/>
        <v>0</v>
      </c>
    </row>
    <row r="510" spans="1:60" ht="27.75" customHeight="1">
      <c r="A510" s="45" t="str">
        <f t="shared" si="169"/>
        <v/>
      </c>
      <c r="B510" s="60"/>
      <c r="C510" s="61"/>
      <c r="D510" s="62"/>
      <c r="E510" s="63"/>
      <c r="F510" s="37"/>
      <c r="G510" s="36"/>
      <c r="H510" s="38"/>
      <c r="I510" s="38"/>
      <c r="J510" s="35"/>
      <c r="L510" s="39"/>
      <c r="M510" s="39"/>
      <c r="N510" s="62"/>
      <c r="O510" s="64"/>
      <c r="P510" s="64"/>
      <c r="Q510" s="65"/>
      <c r="R510" s="39"/>
      <c r="S510" s="46"/>
      <c r="T510" s="46"/>
      <c r="U510" s="39"/>
      <c r="V510" s="40"/>
      <c r="W510" s="40"/>
      <c r="X510" s="40"/>
      <c r="Y510" s="12" t="str">
        <f>IFERROR(VLOOKUP($F510,PRM!$G$3:$H$5,2,FALSE),"")</f>
        <v/>
      </c>
      <c r="Z510" s="12" t="str">
        <f>IFERROR(VLOOKUP($G510,PRM!$I$3:$J$5,2,FALSE),"")</f>
        <v/>
      </c>
      <c r="AA510" s="12" t="str">
        <f>IFERROR(VLOOKUP(#REF!,PRM!$K$3:$L$4,2,FALSE),"")</f>
        <v/>
      </c>
      <c r="AB510" s="12" t="str">
        <f>IFERROR(VLOOKUP($N510,PRM!$M$3:$N$50,2,FALSE),"")</f>
        <v/>
      </c>
      <c r="AC510" s="12" t="str">
        <f>IFERROR(VLOOKUP($Z$3&amp;$V510,PRM!$Q$3:$R$31,2,FALSE),"")</f>
        <v/>
      </c>
      <c r="AD510" s="12">
        <f>IFERROR(VLOOKUP($Z$3&amp;$W510,PRM!$X$3:$Y$50,2,FALSE),"")</f>
        <v>0</v>
      </c>
      <c r="AE510" s="12">
        <f>IFERROR(VLOOKUP($Z$3&amp;$X510,PRM!$AC$3:$AD$45,2,FALSE),"")</f>
        <v>0</v>
      </c>
      <c r="AF510" s="12" t="str">
        <f>IFERROR(VLOOKUP($Z$3&amp;$V510,PRM!$Q$3:$T$31,3,FALSE),"")</f>
        <v/>
      </c>
      <c r="AG510" s="12" t="str">
        <f>IFERROR(IF($AF510=0,0,MATCH($Z$3,PRM!$U$3:'PRM'!$U$50,0)),"")</f>
        <v/>
      </c>
      <c r="AH510" s="12" t="str">
        <f>IF($Z$3="","",(IF($AF510=0,0,COUNTIF(PRM!$U$3:'PRM'!$U$50,$Z$3))))</f>
        <v/>
      </c>
      <c r="AI510" s="12" t="str">
        <f>IFERROR(VLOOKUP($Z$3&amp;$V510,PRM!$Q$3:$T$31,4,FALSE),"")</f>
        <v/>
      </c>
      <c r="AJ510" s="12" t="str">
        <f>IFERROR(IF($AI510=0,0,MATCH($Z$3,PRM!$Z$3:'PRM'!$Z$95,0)),"")</f>
        <v/>
      </c>
      <c r="AK510" s="12" t="str">
        <f>IF($Z$3="","",IF($AI510=0,0,COUNTIF(PRM!$Z$3:'PRM'!$Z$95,$Z$3)))</f>
        <v/>
      </c>
      <c r="AL510" s="12">
        <f t="shared" si="170"/>
        <v>0</v>
      </c>
      <c r="AM510" s="12">
        <f t="shared" si="171"/>
        <v>0</v>
      </c>
      <c r="AN510" s="12">
        <f t="shared" si="172"/>
        <v>0</v>
      </c>
      <c r="AO510" s="12">
        <f t="shared" si="173"/>
        <v>0</v>
      </c>
      <c r="AP510" s="12">
        <f t="shared" si="161"/>
        <v>0</v>
      </c>
      <c r="AQ510" s="12">
        <f t="shared" si="162"/>
        <v>0</v>
      </c>
      <c r="AR510" s="12">
        <f t="shared" si="163"/>
        <v>0</v>
      </c>
      <c r="AS510" s="12">
        <f t="shared" si="164"/>
        <v>0</v>
      </c>
      <c r="AT510" s="12">
        <f t="shared" si="165"/>
        <v>0</v>
      </c>
      <c r="AU510" s="12" t="e">
        <f>IF(#REF!&lt;&gt;"",IF(AA510="",1,0),0)</f>
        <v>#REF!</v>
      </c>
      <c r="AV510" s="12">
        <f t="shared" si="166"/>
        <v>0</v>
      </c>
      <c r="AW510" s="12">
        <f t="shared" si="167"/>
        <v>0</v>
      </c>
      <c r="AX510" s="12">
        <f t="shared" si="168"/>
        <v>0</v>
      </c>
      <c r="AY510" s="12">
        <f t="shared" si="174"/>
        <v>0</v>
      </c>
      <c r="AZ510" s="12">
        <f t="shared" si="175"/>
        <v>0</v>
      </c>
      <c r="BA510" s="12">
        <f t="shared" si="176"/>
        <v>0</v>
      </c>
      <c r="BB510" s="12">
        <f t="shared" si="177"/>
        <v>0</v>
      </c>
      <c r="BC510" s="12">
        <f t="shared" si="178"/>
        <v>0</v>
      </c>
      <c r="BD510" s="12">
        <f t="shared" si="179"/>
        <v>0</v>
      </c>
      <c r="BE510" s="12">
        <f t="shared" si="180"/>
        <v>0</v>
      </c>
      <c r="BF510" s="12">
        <f t="shared" si="181"/>
        <v>0</v>
      </c>
      <c r="BG510" s="12">
        <f t="shared" si="182"/>
        <v>0</v>
      </c>
      <c r="BH510" s="12">
        <f t="shared" si="183"/>
        <v>0</v>
      </c>
    </row>
    <row r="511" spans="1:60" ht="27.75" customHeight="1">
      <c r="A511" s="45" t="str">
        <f t="shared" si="169"/>
        <v/>
      </c>
      <c r="B511" s="60"/>
      <c r="C511" s="61"/>
      <c r="D511" s="62"/>
      <c r="E511" s="63"/>
      <c r="F511" s="37"/>
      <c r="G511" s="36"/>
      <c r="H511" s="38"/>
      <c r="I511" s="38"/>
      <c r="J511" s="35"/>
      <c r="L511" s="39"/>
      <c r="M511" s="39"/>
      <c r="N511" s="62"/>
      <c r="O511" s="64"/>
      <c r="P511" s="64"/>
      <c r="Q511" s="65"/>
      <c r="R511" s="39"/>
      <c r="S511" s="46"/>
      <c r="T511" s="46"/>
      <c r="U511" s="39"/>
      <c r="V511" s="40"/>
      <c r="W511" s="40"/>
      <c r="X511" s="40"/>
      <c r="Y511" s="12" t="str">
        <f>IFERROR(VLOOKUP($F511,PRM!$G$3:$H$5,2,FALSE),"")</f>
        <v/>
      </c>
      <c r="Z511" s="12" t="str">
        <f>IFERROR(VLOOKUP($G511,PRM!$I$3:$J$5,2,FALSE),"")</f>
        <v/>
      </c>
      <c r="AA511" s="12" t="str">
        <f>IFERROR(VLOOKUP(#REF!,PRM!$K$3:$L$4,2,FALSE),"")</f>
        <v/>
      </c>
      <c r="AB511" s="12" t="str">
        <f>IFERROR(VLOOKUP($N511,PRM!$M$3:$N$50,2,FALSE),"")</f>
        <v/>
      </c>
      <c r="AC511" s="12" t="str">
        <f>IFERROR(VLOOKUP($Z$3&amp;$V511,PRM!$Q$3:$R$31,2,FALSE),"")</f>
        <v/>
      </c>
      <c r="AD511" s="12">
        <f>IFERROR(VLOOKUP($Z$3&amp;$W511,PRM!$X$3:$Y$50,2,FALSE),"")</f>
        <v>0</v>
      </c>
      <c r="AE511" s="12">
        <f>IFERROR(VLOOKUP($Z$3&amp;$X511,PRM!$AC$3:$AD$45,2,FALSE),"")</f>
        <v>0</v>
      </c>
      <c r="AF511" s="12" t="str">
        <f>IFERROR(VLOOKUP($Z$3&amp;$V511,PRM!$Q$3:$T$31,3,FALSE),"")</f>
        <v/>
      </c>
      <c r="AG511" s="12" t="str">
        <f>IFERROR(IF($AF511=0,0,MATCH($Z$3,PRM!$U$3:'PRM'!$U$50,0)),"")</f>
        <v/>
      </c>
      <c r="AH511" s="12" t="str">
        <f>IF($Z$3="","",(IF($AF511=0,0,COUNTIF(PRM!$U$3:'PRM'!$U$50,$Z$3))))</f>
        <v/>
      </c>
      <c r="AI511" s="12" t="str">
        <f>IFERROR(VLOOKUP($Z$3&amp;$V511,PRM!$Q$3:$T$31,4,FALSE),"")</f>
        <v/>
      </c>
      <c r="AJ511" s="12" t="str">
        <f>IFERROR(IF($AI511=0,0,MATCH($Z$3,PRM!$Z$3:'PRM'!$Z$95,0)),"")</f>
        <v/>
      </c>
      <c r="AK511" s="12" t="str">
        <f>IF($Z$3="","",IF($AI511=0,0,COUNTIF(PRM!$Z$3:'PRM'!$Z$95,$Z$3)))</f>
        <v/>
      </c>
      <c r="AL511" s="12">
        <f t="shared" si="170"/>
        <v>0</v>
      </c>
      <c r="AM511" s="12">
        <f t="shared" si="171"/>
        <v>0</v>
      </c>
      <c r="AN511" s="12">
        <f t="shared" si="172"/>
        <v>0</v>
      </c>
      <c r="AO511" s="12">
        <f t="shared" si="173"/>
        <v>0</v>
      </c>
      <c r="AP511" s="12">
        <f t="shared" si="161"/>
        <v>0</v>
      </c>
      <c r="AQ511" s="12">
        <f t="shared" si="162"/>
        <v>0</v>
      </c>
      <c r="AR511" s="12">
        <f t="shared" si="163"/>
        <v>0</v>
      </c>
      <c r="AS511" s="12">
        <f t="shared" si="164"/>
        <v>0</v>
      </c>
      <c r="AT511" s="12">
        <f t="shared" si="165"/>
        <v>0</v>
      </c>
      <c r="AU511" s="12" t="e">
        <f>IF(#REF!&lt;&gt;"",IF(AA511="",1,0),0)</f>
        <v>#REF!</v>
      </c>
      <c r="AV511" s="12">
        <f t="shared" si="166"/>
        <v>0</v>
      </c>
      <c r="AW511" s="12">
        <f t="shared" si="167"/>
        <v>0</v>
      </c>
      <c r="AX511" s="12">
        <f t="shared" si="168"/>
        <v>0</v>
      </c>
      <c r="AY511" s="12">
        <f t="shared" si="174"/>
        <v>0</v>
      </c>
      <c r="AZ511" s="12">
        <f t="shared" si="175"/>
        <v>0</v>
      </c>
      <c r="BA511" s="12">
        <f t="shared" si="176"/>
        <v>0</v>
      </c>
      <c r="BB511" s="12">
        <f t="shared" si="177"/>
        <v>0</v>
      </c>
      <c r="BC511" s="12">
        <f t="shared" si="178"/>
        <v>0</v>
      </c>
      <c r="BD511" s="12">
        <f t="shared" si="179"/>
        <v>0</v>
      </c>
      <c r="BE511" s="12">
        <f t="shared" si="180"/>
        <v>0</v>
      </c>
      <c r="BF511" s="12">
        <f t="shared" si="181"/>
        <v>0</v>
      </c>
      <c r="BG511" s="12">
        <f t="shared" si="182"/>
        <v>0</v>
      </c>
      <c r="BH511" s="12">
        <f t="shared" si="183"/>
        <v>0</v>
      </c>
    </row>
  </sheetData>
  <sheetProtection algorithmName="SHA-512" hashValue="9Zff16IjhRJ68WM45jvEV9KsOMZRTx07m3m/jWMlzQVKZsSZLu2mH2ctxZR89U3nFD1KFX3H724zEI/GcwUXjw==" saltValue="Iwvv8Q2KRc/PRu8w+yYSdg==" spinCount="100000" sheet="1" objects="1" scenarios="1"/>
  <mergeCells count="28">
    <mergeCell ref="B3:C3"/>
    <mergeCell ref="F9:F11"/>
    <mergeCell ref="G9:J10"/>
    <mergeCell ref="D10:E10"/>
    <mergeCell ref="B10:C10"/>
    <mergeCell ref="B9:E9"/>
    <mergeCell ref="I3:K3"/>
    <mergeCell ref="U10:U11"/>
    <mergeCell ref="M9:M11"/>
    <mergeCell ref="R9:U9"/>
    <mergeCell ref="N9:Q10"/>
    <mergeCell ref="K9:K11"/>
    <mergeCell ref="X10:X11"/>
    <mergeCell ref="W10:W11"/>
    <mergeCell ref="W9:X9"/>
    <mergeCell ref="A1:E1"/>
    <mergeCell ref="B4:C6"/>
    <mergeCell ref="F1:X1"/>
    <mergeCell ref="U3:W3"/>
    <mergeCell ref="N3:R3"/>
    <mergeCell ref="R8:U8"/>
    <mergeCell ref="D3:E3"/>
    <mergeCell ref="D4:E6"/>
    <mergeCell ref="V9:V11"/>
    <mergeCell ref="L9:L11"/>
    <mergeCell ref="R10:R11"/>
    <mergeCell ref="S10:S11"/>
    <mergeCell ref="T10:T11"/>
  </mergeCells>
  <phoneticPr fontId="6"/>
  <conditionalFormatting sqref="B3 D3:E3">
    <cfRule type="expression" dxfId="34" priority="29">
      <formula>($D$3="")</formula>
    </cfRule>
  </conditionalFormatting>
  <conditionalFormatting sqref="B12:E511">
    <cfRule type="expression" dxfId="33" priority="27">
      <formula>LEN(INDIRECT(ADDRESS(ROW(),COLUMN())))&gt;20</formula>
    </cfRule>
  </conditionalFormatting>
  <conditionalFormatting sqref="B8:J8">
    <cfRule type="expression" dxfId="32" priority="24">
      <formula>$AL$7&lt;&gt;""</formula>
    </cfRule>
  </conditionalFormatting>
  <conditionalFormatting sqref="F12:F511">
    <cfRule type="expression" dxfId="31" priority="34">
      <formula>AND($F12&lt;&gt;"",$Y12="")</formula>
    </cfRule>
  </conditionalFormatting>
  <conditionalFormatting sqref="G12:G511">
    <cfRule type="expression" dxfId="30" priority="35">
      <formula>AND(OR($B12&lt;&gt;"",$C12&lt;&gt;""),$G12="")</formula>
    </cfRule>
    <cfRule type="expression" dxfId="29" priority="36">
      <formula>AND($G12&lt;&gt;"",$Z12="")</formula>
    </cfRule>
  </conditionalFormatting>
  <conditionalFormatting sqref="H12:H511">
    <cfRule type="expression" dxfId="28" priority="4">
      <formula>AND(OR($B12&lt;&gt;"",$C12&lt;&gt;""),$H12="")</formula>
    </cfRule>
  </conditionalFormatting>
  <conditionalFormatting sqref="H12:J511">
    <cfRule type="expression" dxfId="27" priority="25">
      <formula>LEN(INDIRECT(ADDRESS(ROW(),COLUMN())))&gt;2</formula>
    </cfRule>
  </conditionalFormatting>
  <conditionalFormatting sqref="I12:I511">
    <cfRule type="expression" dxfId="26" priority="3">
      <formula>AND(OR($B12&lt;&gt;"",$C12&lt;&gt;""),$I12="")</formula>
    </cfRule>
  </conditionalFormatting>
  <conditionalFormatting sqref="J12:J511">
    <cfRule type="expression" dxfId="25" priority="2">
      <formula>AND(OR($B12&lt;&gt;"",$C12&lt;&gt;""),$J12="")</formula>
    </cfRule>
  </conditionalFormatting>
  <conditionalFormatting sqref="L12:L511">
    <cfRule type="expression" dxfId="24" priority="18">
      <formula>LEN(INDIRECT(ADDRESS(ROW(),COLUMN())))&gt;13</formula>
    </cfRule>
  </conditionalFormatting>
  <conditionalFormatting sqref="M12:M511">
    <cfRule type="expression" dxfId="23" priority="9">
      <formula>AND($M12&lt;&gt;"",$AW12=1)</formula>
    </cfRule>
  </conditionalFormatting>
  <conditionalFormatting sqref="N12:N511">
    <cfRule type="expression" dxfId="22" priority="10">
      <formula>AND($N12&lt;&gt;"",$AB12="")</formula>
    </cfRule>
  </conditionalFormatting>
  <conditionalFormatting sqref="O12:Q511">
    <cfRule type="expression" dxfId="21" priority="15">
      <formula>LEN(INDIRECT(ADDRESS(ROW(),COLUMN())))&gt;25</formula>
    </cfRule>
  </conditionalFormatting>
  <conditionalFormatting sqref="R12:R511">
    <cfRule type="expression" dxfId="20" priority="14">
      <formula>LEN(INDIRECT(ADDRESS(ROW(),COLUMN())))&gt;15</formula>
    </cfRule>
  </conditionalFormatting>
  <conditionalFormatting sqref="S12:S511">
    <cfRule type="expression" dxfId="19" priority="13">
      <formula>LEN(INDIRECT(ADDRESS(ROW(),COLUMN())))&gt;5</formula>
    </cfRule>
  </conditionalFormatting>
  <conditionalFormatting sqref="T12:T511">
    <cfRule type="expression" dxfId="18" priority="12">
      <formula>LEN(INDIRECT(ADDRESS(ROW(),COLUMN())))&gt;15</formula>
    </cfRule>
  </conditionalFormatting>
  <conditionalFormatting sqref="U12:U511">
    <cfRule type="expression" dxfId="17" priority="11">
      <formula>LEN(INDIRECT(ADDRESS(ROW(),COLUMN())))&gt;10</formula>
    </cfRule>
  </conditionalFormatting>
  <conditionalFormatting sqref="V12:V511">
    <cfRule type="expression" dxfId="16" priority="37">
      <formula>AND(OR($B12&lt;&gt;"",$C12&lt;&gt;""),$V12="")</formula>
    </cfRule>
    <cfRule type="expression" dxfId="15" priority="38">
      <formula>AND($V12&lt;&gt;"",$AC12="")</formula>
    </cfRule>
    <cfRule type="expression" dxfId="14" priority="39">
      <formula>($D$3="")</formula>
    </cfRule>
  </conditionalFormatting>
  <conditionalFormatting sqref="W12:W511">
    <cfRule type="expression" dxfId="13" priority="7">
      <formula>AND($W12&lt;&gt;"",$AD12="")</formula>
    </cfRule>
    <cfRule type="expression" dxfId="12" priority="32">
      <formula>IF($V12="",TRUE,(IF($AF12=1,FALSE,TRUE)))</formula>
    </cfRule>
  </conditionalFormatting>
  <conditionalFormatting sqref="X12:X511">
    <cfRule type="expression" dxfId="11" priority="6">
      <formula>AND($X12&lt;&gt;"",$AE12="")</formula>
    </cfRule>
    <cfRule type="expression" dxfId="10" priority="33">
      <formula>IF($V12="",TRUE,(IF($AI12=1,FALSE,TRUE)))</formula>
    </cfRule>
  </conditionalFormatting>
  <dataValidations count="11">
    <dataValidation type="textLength" operator="equal" allowBlank="1" showInputMessage="1" showErrorMessage="1" sqref="L3" xr:uid="{EF100C9A-9921-454C-B035-18A5FA5A8242}">
      <formula1>5</formula1>
    </dataValidation>
    <dataValidation type="textLength" imeMode="disabled" operator="lessThanOrEqual" allowBlank="1" showInputMessage="1" sqref="S12:S511" xr:uid="{D5EE5EE4-74EB-4A8A-BB38-04942BF80E00}">
      <formula1>5</formula1>
    </dataValidation>
    <dataValidation type="textLength" operator="lessThanOrEqual" allowBlank="1" showInputMessage="1" sqref="O12:Q511" xr:uid="{316A7D6C-7F97-4018-82CC-C29D99DB8324}">
      <formula1>25</formula1>
    </dataValidation>
    <dataValidation type="textLength" operator="lessThanOrEqual" allowBlank="1" showInputMessage="1" sqref="T12:T511 R12:R511" xr:uid="{71545DDE-60B7-44D5-BC06-62B60120EDB8}">
      <formula1>15</formula1>
    </dataValidation>
    <dataValidation type="textLength" imeMode="halfAlpha" operator="lessThanOrEqual" showInputMessage="1" sqref="L12:L511" xr:uid="{D9E599C8-6221-4BF5-9791-C1205FBF9396}">
      <formula1>13</formula1>
    </dataValidation>
    <dataValidation type="textLength" imeMode="halfAlpha" operator="equal" allowBlank="1" showInputMessage="1" sqref="M12:M511" xr:uid="{69833DEE-E848-497E-912C-4636096F4161}">
      <formula1>7</formula1>
    </dataValidation>
    <dataValidation type="textLength" imeMode="disabled" operator="lessThanOrEqual" allowBlank="1" showInputMessage="1" sqref="U12:U511" xr:uid="{30C45C15-735A-4CA0-9662-E6358A9AD01A}">
      <formula1>10</formula1>
    </dataValidation>
    <dataValidation allowBlank="1" showInputMessage="1" sqref="H12:H511 D13:E511" xr:uid="{DF1D5E7A-60BF-4929-B26C-B2E98FA85D77}"/>
    <dataValidation imeMode="fullKatakana" allowBlank="1" showInputMessage="1" sqref="B12:C511 D12:E12" xr:uid="{5E452E9F-F1E0-4284-92FE-044D74E5A55B}"/>
    <dataValidation type="whole" allowBlank="1" showInputMessage="1" showErrorMessage="1" sqref="I12:I511" xr:uid="{ACD76C5E-3700-4621-904E-2858970EFF95}">
      <formula1>1</formula1>
      <formula2>12</formula2>
    </dataValidation>
    <dataValidation type="whole" allowBlank="1" showInputMessage="1" showErrorMessage="1" sqref="J12:J511" xr:uid="{78A27F0E-F404-4CB2-9C6F-FB01A841E94D}">
      <formula1>1</formula1>
      <formula2>31</formula2>
    </dataValidation>
  </dataValidations>
  <printOptions horizontalCentered="1"/>
  <pageMargins left="0.19685039370078741" right="0.19685039370078741" top="0.19685039370078741" bottom="0.19685039370078741" header="0.19685039370078741" footer="0.19685039370078741"/>
  <pageSetup paperSize="8" scale="77" orientation="landscape" cellComments="asDisplayed" r:id="rId1"/>
  <headerFooter alignWithMargins="0">
    <oddFooter>&amp;C&amp;P/&amp;N</oddFooter>
  </headerFooter>
  <rowBreaks count="16" manualBreakCount="16">
    <brk id="41" max="16383" man="1"/>
    <brk id="71" max="16383" man="1"/>
    <brk id="101" max="16383" man="1"/>
    <brk id="131" max="23" man="1"/>
    <brk id="161" max="23" man="1"/>
    <brk id="191" max="23" man="1"/>
    <brk id="221" max="23" man="1"/>
    <brk id="251" max="23" man="1"/>
    <brk id="281" max="23" man="1"/>
    <brk id="311" max="23" man="1"/>
    <brk id="341" max="23" man="1"/>
    <brk id="371" max="23" man="1"/>
    <brk id="401" max="23" man="1"/>
    <brk id="431" max="23" man="1"/>
    <brk id="461" max="23" man="1"/>
    <brk id="491" max="2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xr:uid="{6A6A0963-478C-4892-9FE7-D8B082CE4309}">
          <x14:formula1>
            <xm:f>OFFSET(PRM!$N$2,$AA$7,2,$AC$7,1)</xm:f>
          </x14:formula1>
          <xm:sqref>V12:V511</xm:sqref>
        </x14:dataValidation>
        <x14:dataValidation type="list" allowBlank="1" showInputMessage="1" xr:uid="{4B10DEBA-B977-4FE6-8449-E761305A4BC3}">
          <x14:formula1>
            <xm:f>OFFSET(PRM!$T$2,$AG12,3,$AH12,1)</xm:f>
          </x14:formula1>
          <xm:sqref>W12:W511</xm:sqref>
        </x14:dataValidation>
        <x14:dataValidation type="list" allowBlank="1" showInputMessage="1" xr:uid="{10424DB5-1D76-4FE0-A577-3EECC57BBE8B}">
          <x14:formula1>
            <xm:f>OFFSET(PRM!$Y$2,$AJ12,3,$AK12,1)</xm:f>
          </x14:formula1>
          <xm:sqref>X12:X511</xm:sqref>
        </x14:dataValidation>
        <x14:dataValidation type="list" allowBlank="1" showInputMessage="1" xr:uid="{FC8CCB32-6E19-40FB-B088-6B58FD9D58E0}">
          <x14:formula1>
            <xm:f>PRM!$M$3:$M$50</xm:f>
          </x14:formula1>
          <xm:sqref>N12:N511</xm:sqref>
        </x14:dataValidation>
        <x14:dataValidation type="list" allowBlank="1" showInputMessage="1" showErrorMessage="1" xr:uid="{83EA03DB-721F-4054-B144-249BC2C05401}">
          <x14:formula1>
            <xm:f>IF($AD$5=3,PRM!$A$3:$A$4,PRM!$A$3:$A$6)</xm:f>
          </x14:formula1>
          <xm:sqref>D3:E3</xm:sqref>
        </x14:dataValidation>
        <x14:dataValidation type="list" allowBlank="1" showInputMessage="1" xr:uid="{6DA21D28-D415-4EA9-9530-86C7269EE332}">
          <x14:formula1>
            <xm:f>PRM!$I$3:$I$4</xm:f>
          </x14:formula1>
          <xm:sqref>G12:G511</xm:sqref>
        </x14:dataValidation>
        <x14:dataValidation type="list" allowBlank="1" showInputMessage="1" showErrorMessage="1" xr:uid="{96CC68EC-706E-4693-85DD-C3B24330B802}">
          <x14:formula1>
            <xm:f>PRM!$K$3:$K$4</xm:f>
          </x14:formula1>
          <xm:sqref>K12:K131</xm:sqref>
        </x14:dataValidation>
        <x14:dataValidation type="list" allowBlank="1" showInputMessage="1" showErrorMessage="1" xr:uid="{7DE73A3A-C4D2-4A64-AC2D-7A6EA6F51F59}">
          <x14:formula1>
            <xm:f>PRM!$G$3:$G$5</xm:f>
          </x14:formula1>
          <xm:sqref>F12:F511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1B154-63A0-4944-AFCF-BD8AA36CC172}">
  <sheetPr codeName="Sheet3">
    <tabColor rgb="FFFF0000"/>
  </sheetPr>
  <dimension ref="A1:E67"/>
  <sheetViews>
    <sheetView showGridLines="0" zoomScaleNormal="100" workbookViewId="0">
      <pane ySplit="1" topLeftCell="A2" activePane="bottomLeft" state="frozen"/>
      <selection pane="bottomLeft"/>
    </sheetView>
  </sheetViews>
  <sheetFormatPr defaultColWidth="9" defaultRowHeight="13.5"/>
  <cols>
    <col min="1" max="1" width="1.75" style="48" customWidth="1"/>
    <col min="2" max="2" width="8.5" style="50" bestFit="1" customWidth="1"/>
    <col min="3" max="3" width="4.625" style="50" customWidth="1"/>
    <col min="4" max="4" width="2.875" style="50" customWidth="1"/>
    <col min="5" max="5" width="71.25" style="49" customWidth="1"/>
    <col min="6" max="6" width="6.75" style="48" customWidth="1"/>
    <col min="7" max="16384" width="9" style="48"/>
  </cols>
  <sheetData>
    <row r="1" spans="1:5" ht="14.25" thickBot="1">
      <c r="A1" s="59" t="s">
        <v>239</v>
      </c>
      <c r="B1" s="57"/>
      <c r="C1" s="57"/>
      <c r="D1" s="57"/>
      <c r="E1" s="56"/>
    </row>
    <row r="3" spans="1:5">
      <c r="A3" s="48" t="s">
        <v>236</v>
      </c>
    </row>
    <row r="4" spans="1:5">
      <c r="B4" s="55" t="s">
        <v>235</v>
      </c>
      <c r="C4" s="55" t="s">
        <v>234</v>
      </c>
      <c r="D4" s="55"/>
    </row>
    <row r="5" spans="1:5">
      <c r="C5" s="54" t="s">
        <v>194</v>
      </c>
      <c r="D5" s="196" t="s">
        <v>233</v>
      </c>
      <c r="E5" s="196"/>
    </row>
    <row r="8" spans="1:5">
      <c r="B8" s="55" t="s">
        <v>232</v>
      </c>
      <c r="C8" s="55" t="s">
        <v>449</v>
      </c>
      <c r="D8" s="55"/>
    </row>
    <row r="9" spans="1:5">
      <c r="C9" s="54" t="s">
        <v>194</v>
      </c>
      <c r="D9" s="196" t="s">
        <v>231</v>
      </c>
      <c r="E9" s="196"/>
    </row>
    <row r="12" spans="1:5">
      <c r="B12" s="55" t="s">
        <v>230</v>
      </c>
      <c r="C12" s="55" t="s">
        <v>450</v>
      </c>
      <c r="D12" s="55"/>
    </row>
    <row r="13" spans="1:5" ht="27" customHeight="1">
      <c r="C13" s="54" t="s">
        <v>194</v>
      </c>
      <c r="D13" s="196" t="s">
        <v>229</v>
      </c>
      <c r="E13" s="196"/>
    </row>
    <row r="16" spans="1:5">
      <c r="B16" s="55" t="s">
        <v>228</v>
      </c>
      <c r="C16" s="55" t="s">
        <v>227</v>
      </c>
      <c r="D16" s="55"/>
    </row>
    <row r="17" spans="2:5" ht="40.5" customHeight="1">
      <c r="C17" s="54" t="s">
        <v>194</v>
      </c>
      <c r="D17" s="196" t="s">
        <v>226</v>
      </c>
      <c r="E17" s="196"/>
    </row>
    <row r="20" spans="2:5">
      <c r="B20" s="55" t="s">
        <v>225</v>
      </c>
      <c r="C20" s="55" t="s">
        <v>221</v>
      </c>
      <c r="D20" s="55"/>
    </row>
    <row r="21" spans="2:5" ht="27" customHeight="1">
      <c r="C21" s="54" t="s">
        <v>194</v>
      </c>
      <c r="D21" s="196" t="s">
        <v>238</v>
      </c>
      <c r="E21" s="196"/>
    </row>
    <row r="24" spans="2:5">
      <c r="B24" s="55" t="s">
        <v>222</v>
      </c>
      <c r="C24" s="55" t="s">
        <v>224</v>
      </c>
      <c r="D24" s="55"/>
    </row>
    <row r="25" spans="2:5" ht="27" customHeight="1">
      <c r="C25" s="54" t="s">
        <v>194</v>
      </c>
      <c r="D25" s="196" t="s">
        <v>223</v>
      </c>
      <c r="E25" s="196"/>
    </row>
    <row r="28" spans="2:5">
      <c r="B28" s="55" t="s">
        <v>220</v>
      </c>
      <c r="C28" s="55" t="s">
        <v>219</v>
      </c>
      <c r="D28" s="55"/>
    </row>
    <row r="29" spans="2:5">
      <c r="C29" s="54" t="s">
        <v>194</v>
      </c>
      <c r="D29" s="53" t="s">
        <v>451</v>
      </c>
    </row>
    <row r="30" spans="2:5">
      <c r="C30" s="52"/>
      <c r="D30" s="52"/>
      <c r="E30" s="51"/>
    </row>
    <row r="33" spans="1:5">
      <c r="B33" s="55" t="s">
        <v>218</v>
      </c>
      <c r="C33" s="55" t="s">
        <v>217</v>
      </c>
      <c r="D33" s="55"/>
    </row>
    <row r="34" spans="1:5" ht="27" customHeight="1">
      <c r="C34" s="54" t="s">
        <v>194</v>
      </c>
      <c r="D34" s="196" t="s">
        <v>216</v>
      </c>
      <c r="E34" s="196"/>
    </row>
    <row r="35" spans="1:5">
      <c r="C35" s="52"/>
      <c r="D35" s="52"/>
      <c r="E35" s="51"/>
    </row>
    <row r="36" spans="1:5">
      <c r="C36" s="52"/>
      <c r="D36" s="52"/>
      <c r="E36" s="51"/>
    </row>
    <row r="37" spans="1:5">
      <c r="B37" s="55" t="s">
        <v>215</v>
      </c>
      <c r="C37" s="55" t="s">
        <v>214</v>
      </c>
      <c r="D37" s="55"/>
    </row>
    <row r="38" spans="1:5" ht="27" customHeight="1">
      <c r="C38" s="54" t="s">
        <v>194</v>
      </c>
      <c r="D38" s="196" t="s">
        <v>213</v>
      </c>
      <c r="E38" s="196"/>
    </row>
    <row r="39" spans="1:5">
      <c r="C39" s="52"/>
      <c r="D39" s="52"/>
      <c r="E39" s="51"/>
    </row>
    <row r="41" spans="1:5">
      <c r="A41" s="48" t="s">
        <v>212</v>
      </c>
    </row>
    <row r="42" spans="1:5">
      <c r="B42" s="55" t="s">
        <v>211</v>
      </c>
      <c r="C42" s="55" t="s">
        <v>210</v>
      </c>
      <c r="D42" s="55"/>
    </row>
    <row r="43" spans="1:5">
      <c r="C43" s="54" t="s">
        <v>194</v>
      </c>
      <c r="D43" s="196" t="s">
        <v>454</v>
      </c>
      <c r="E43" s="196"/>
    </row>
    <row r="46" spans="1:5">
      <c r="B46" s="55" t="s">
        <v>209</v>
      </c>
      <c r="C46" s="55" t="s">
        <v>208</v>
      </c>
      <c r="D46" s="55"/>
    </row>
    <row r="47" spans="1:5" ht="27" customHeight="1">
      <c r="C47" s="54" t="s">
        <v>194</v>
      </c>
      <c r="D47" s="196" t="s">
        <v>455</v>
      </c>
      <c r="E47" s="196"/>
    </row>
    <row r="50" spans="2:5">
      <c r="B50" s="55" t="s">
        <v>207</v>
      </c>
      <c r="C50" s="55" t="s">
        <v>206</v>
      </c>
      <c r="D50" s="55"/>
    </row>
    <row r="51" spans="2:5" ht="67.5" customHeight="1">
      <c r="C51" s="54" t="s">
        <v>194</v>
      </c>
      <c r="D51" s="197" t="s">
        <v>205</v>
      </c>
      <c r="E51" s="197"/>
    </row>
    <row r="54" spans="2:5">
      <c r="B54" s="55" t="s">
        <v>204</v>
      </c>
      <c r="C54" s="55" t="s">
        <v>203</v>
      </c>
      <c r="D54" s="55"/>
    </row>
    <row r="55" spans="2:5">
      <c r="C55" s="54" t="s">
        <v>194</v>
      </c>
      <c r="D55" s="196" t="s">
        <v>202</v>
      </c>
      <c r="E55" s="196"/>
    </row>
    <row r="58" spans="2:5">
      <c r="B58" s="55" t="s">
        <v>201</v>
      </c>
      <c r="C58" s="55" t="s">
        <v>200</v>
      </c>
      <c r="D58" s="55"/>
    </row>
    <row r="59" spans="2:5">
      <c r="C59" s="54" t="s">
        <v>194</v>
      </c>
      <c r="D59" s="196" t="s">
        <v>199</v>
      </c>
      <c r="E59" s="196"/>
    </row>
    <row r="62" spans="2:5">
      <c r="B62" s="55" t="s">
        <v>198</v>
      </c>
      <c r="C62" s="55" t="s">
        <v>197</v>
      </c>
      <c r="D62" s="55"/>
    </row>
    <row r="63" spans="2:5" ht="27" customHeight="1">
      <c r="C63" s="54" t="s">
        <v>194</v>
      </c>
      <c r="D63" s="196" t="s">
        <v>196</v>
      </c>
      <c r="E63" s="196"/>
    </row>
    <row r="66" spans="2:5">
      <c r="B66" s="55" t="s">
        <v>195</v>
      </c>
      <c r="C66" s="55" t="s">
        <v>237</v>
      </c>
      <c r="D66" s="55"/>
    </row>
    <row r="67" spans="2:5" ht="30.75" customHeight="1">
      <c r="C67" s="54" t="s">
        <v>194</v>
      </c>
      <c r="D67" s="196" t="s">
        <v>457</v>
      </c>
      <c r="E67" s="196"/>
    </row>
  </sheetData>
  <sheetProtection algorithmName="SHA-512" hashValue="5PefAVDIqQyCsUxxeVqt29zZgEwGhrCeVsDPM+x7pocwcbAS3W/79p2BsLQAufwJ5YTA0SCeIQgFFOQH4RHmDg==" saltValue="ZA3lqPK+6NWmTrhiuQjbPQ==" spinCount="100000" sheet="1" objects="1" scenarios="1"/>
  <mergeCells count="15">
    <mergeCell ref="D59:E59"/>
    <mergeCell ref="D63:E63"/>
    <mergeCell ref="D67:E67"/>
    <mergeCell ref="D34:E34"/>
    <mergeCell ref="D38:E38"/>
    <mergeCell ref="D43:E43"/>
    <mergeCell ref="D47:E47"/>
    <mergeCell ref="D51:E51"/>
    <mergeCell ref="D55:E55"/>
    <mergeCell ref="D5:E5"/>
    <mergeCell ref="D9:E9"/>
    <mergeCell ref="D13:E13"/>
    <mergeCell ref="D17:E17"/>
    <mergeCell ref="D25:E25"/>
    <mergeCell ref="D21:E21"/>
  </mergeCells>
  <phoneticPr fontId="6"/>
  <pageMargins left="0.70866141732283472" right="0.70866141732283472" top="0.74803149606299213" bottom="0.74803149606299213" header="0.31496062992125984" footer="0.31496062992125984"/>
  <pageSetup paperSize="9" orientation="portrait" r:id="rId1"/>
  <rowBreaks count="1" manualBreakCount="1">
    <brk id="4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7B-EB41-48F9-ABCC-D0945C8D12DF}">
  <sheetPr codeName="Sheet4"/>
  <dimension ref="A1:AD66"/>
  <sheetViews>
    <sheetView workbookViewId="0">
      <selection activeCell="I15" sqref="I15"/>
    </sheetView>
  </sheetViews>
  <sheetFormatPr defaultColWidth="9" defaultRowHeight="13.5"/>
  <cols>
    <col min="1" max="22" width="9" style="79"/>
    <col min="23" max="24" width="12.875" style="79" customWidth="1"/>
    <col min="25" max="16384" width="9" style="79"/>
  </cols>
  <sheetData>
    <row r="1" spans="1:30">
      <c r="A1" s="198" t="s">
        <v>41</v>
      </c>
      <c r="B1" s="198"/>
      <c r="C1" s="96"/>
      <c r="D1" s="198" t="s">
        <v>124</v>
      </c>
      <c r="E1" s="198"/>
      <c r="F1" s="198"/>
      <c r="G1" s="198" t="s">
        <v>109</v>
      </c>
      <c r="H1" s="198"/>
      <c r="I1" s="198" t="s">
        <v>116</v>
      </c>
      <c r="J1" s="198"/>
      <c r="K1" s="198" t="s">
        <v>117</v>
      </c>
      <c r="L1" s="198"/>
      <c r="M1" s="198" t="s">
        <v>106</v>
      </c>
      <c r="N1" s="198"/>
      <c r="O1" s="198" t="s">
        <v>44</v>
      </c>
      <c r="P1" s="198"/>
      <c r="Q1" s="198"/>
      <c r="R1" s="198"/>
      <c r="S1" s="198"/>
      <c r="T1" s="198"/>
      <c r="U1" s="198" t="s">
        <v>143</v>
      </c>
      <c r="V1" s="198"/>
      <c r="W1" s="198"/>
      <c r="X1" s="198"/>
      <c r="Y1" s="198"/>
      <c r="Z1" s="198" t="s">
        <v>144</v>
      </c>
      <c r="AA1" s="198"/>
      <c r="AB1" s="198"/>
      <c r="AC1" s="198"/>
      <c r="AD1" s="198"/>
    </row>
    <row r="2" spans="1:30">
      <c r="A2" s="79" t="s">
        <v>39</v>
      </c>
      <c r="B2" s="79" t="s">
        <v>40</v>
      </c>
      <c r="D2" s="79" t="s">
        <v>121</v>
      </c>
      <c r="E2" s="79" t="s">
        <v>122</v>
      </c>
      <c r="F2" s="79" t="s">
        <v>123</v>
      </c>
      <c r="G2" s="79" t="s">
        <v>105</v>
      </c>
      <c r="H2" s="79" t="s">
        <v>104</v>
      </c>
      <c r="I2" s="79" t="s">
        <v>105</v>
      </c>
      <c r="J2" s="79" t="s">
        <v>104</v>
      </c>
      <c r="K2" s="79" t="s">
        <v>105</v>
      </c>
      <c r="L2" s="79" t="s">
        <v>104</v>
      </c>
      <c r="M2" s="79" t="s">
        <v>105</v>
      </c>
      <c r="N2" s="79" t="s">
        <v>104</v>
      </c>
      <c r="O2" s="79" t="s">
        <v>32</v>
      </c>
      <c r="P2" s="79" t="s">
        <v>42</v>
      </c>
      <c r="Q2" s="79" t="s">
        <v>149</v>
      </c>
      <c r="R2" s="79" t="s">
        <v>43</v>
      </c>
      <c r="S2" s="79" t="s">
        <v>141</v>
      </c>
      <c r="T2" s="79" t="s">
        <v>142</v>
      </c>
      <c r="U2" s="79" t="s">
        <v>32</v>
      </c>
      <c r="V2" s="79" t="s">
        <v>45</v>
      </c>
      <c r="W2" s="79" t="s">
        <v>46</v>
      </c>
      <c r="X2" s="79" t="s">
        <v>154</v>
      </c>
      <c r="Y2" s="79" t="s">
        <v>47</v>
      </c>
      <c r="Z2" s="79" t="s">
        <v>32</v>
      </c>
      <c r="AA2" s="79" t="s">
        <v>45</v>
      </c>
      <c r="AB2" s="79" t="s">
        <v>46</v>
      </c>
      <c r="AC2" s="79" t="s">
        <v>154</v>
      </c>
      <c r="AD2" s="79" t="s">
        <v>47</v>
      </c>
    </row>
    <row r="3" spans="1:30">
      <c r="A3" s="86" t="s">
        <v>28</v>
      </c>
      <c r="B3" s="86" t="s">
        <v>30</v>
      </c>
      <c r="C3" s="86">
        <v>1</v>
      </c>
      <c r="D3" s="79" t="s">
        <v>118</v>
      </c>
      <c r="E3" s="80" t="s">
        <v>125</v>
      </c>
      <c r="F3" s="80" t="s">
        <v>125</v>
      </c>
      <c r="G3" s="79" t="s">
        <v>107</v>
      </c>
      <c r="H3" s="80">
        <v>1</v>
      </c>
      <c r="I3" s="80" t="s">
        <v>112</v>
      </c>
      <c r="J3" s="80" t="s">
        <v>114</v>
      </c>
      <c r="K3" s="80" t="s">
        <v>110</v>
      </c>
      <c r="L3" s="80" t="s">
        <v>114</v>
      </c>
      <c r="M3" s="79" t="s">
        <v>48</v>
      </c>
      <c r="N3" s="80" t="s">
        <v>95</v>
      </c>
      <c r="O3" s="87" t="s">
        <v>277</v>
      </c>
      <c r="P3" s="87" t="s">
        <v>306</v>
      </c>
      <c r="Q3" s="87" t="s">
        <v>307</v>
      </c>
      <c r="R3" s="95" t="s">
        <v>278</v>
      </c>
      <c r="S3" s="87">
        <v>1</v>
      </c>
      <c r="T3" s="87">
        <v>0</v>
      </c>
      <c r="U3" s="87" t="s">
        <v>277</v>
      </c>
      <c r="V3" s="87" t="s">
        <v>345</v>
      </c>
      <c r="W3" s="87" t="s">
        <v>403</v>
      </c>
      <c r="X3" s="87" t="str">
        <f>+_xlfn.CONCAT(U3,W3)</f>
        <v>HS1  札　幌(7/27)</v>
      </c>
      <c r="Y3" s="87" t="s">
        <v>278</v>
      </c>
      <c r="Z3" s="87" t="s">
        <v>277</v>
      </c>
      <c r="AA3" s="87" t="s">
        <v>346</v>
      </c>
      <c r="AB3" s="87" t="s">
        <v>418</v>
      </c>
      <c r="AC3" s="87" t="str">
        <f>+_xlfn.CONCAT(Z3,AB3)</f>
        <v>HSA  札　幌(7/27)</v>
      </c>
      <c r="AD3" s="87" t="s">
        <v>347</v>
      </c>
    </row>
    <row r="4" spans="1:30">
      <c r="A4" s="86" t="s">
        <v>29</v>
      </c>
      <c r="B4" s="86" t="s">
        <v>31</v>
      </c>
      <c r="C4" s="86">
        <v>4</v>
      </c>
      <c r="D4" s="79" t="s">
        <v>119</v>
      </c>
      <c r="E4" s="80" t="s">
        <v>126</v>
      </c>
      <c r="F4" s="80" t="s">
        <v>127</v>
      </c>
      <c r="G4" s="79" t="s">
        <v>108</v>
      </c>
      <c r="H4" s="80">
        <v>2</v>
      </c>
      <c r="I4" s="80" t="s">
        <v>113</v>
      </c>
      <c r="J4" s="80" t="s">
        <v>115</v>
      </c>
      <c r="K4" s="80" t="s">
        <v>111</v>
      </c>
      <c r="L4" s="80" t="s">
        <v>115</v>
      </c>
      <c r="M4" s="79" t="s">
        <v>49</v>
      </c>
      <c r="N4" s="80" t="s">
        <v>96</v>
      </c>
      <c r="O4" s="87" t="s">
        <v>277</v>
      </c>
      <c r="P4" s="87" t="s">
        <v>308</v>
      </c>
      <c r="Q4" s="87" t="s">
        <v>309</v>
      </c>
      <c r="R4" s="95" t="s">
        <v>279</v>
      </c>
      <c r="S4" s="87">
        <v>0</v>
      </c>
      <c r="T4" s="87">
        <v>1</v>
      </c>
      <c r="U4" s="87" t="s">
        <v>277</v>
      </c>
      <c r="V4" s="87" t="s">
        <v>345</v>
      </c>
      <c r="W4" s="87" t="s">
        <v>404</v>
      </c>
      <c r="X4" s="87" t="str">
        <f t="shared" ref="X4:X30" si="0">+_xlfn.CONCAT(U4,W4)</f>
        <v>HS2  東京①(8/2)</v>
      </c>
      <c r="Y4" s="87" t="s">
        <v>279</v>
      </c>
      <c r="Z4" s="87" t="s">
        <v>277</v>
      </c>
      <c r="AA4" s="87" t="s">
        <v>346</v>
      </c>
      <c r="AB4" s="87" t="s">
        <v>419</v>
      </c>
      <c r="AC4" s="87" t="str">
        <f t="shared" ref="AC4:AC34" si="1">+_xlfn.CONCAT(Z4,AB4)</f>
        <v>HSB  仙　台(7/27)</v>
      </c>
      <c r="AD4" s="87" t="s">
        <v>348</v>
      </c>
    </row>
    <row r="5" spans="1:30">
      <c r="A5" s="86" t="s">
        <v>366</v>
      </c>
      <c r="B5" s="86" t="s">
        <v>363</v>
      </c>
      <c r="C5" s="86">
        <v>3</v>
      </c>
      <c r="D5" s="79" t="s">
        <v>120</v>
      </c>
      <c r="E5" s="80" t="s">
        <v>126</v>
      </c>
      <c r="F5" s="80" t="s">
        <v>125</v>
      </c>
      <c r="G5" s="79" t="s">
        <v>453</v>
      </c>
      <c r="H5" s="80">
        <v>3</v>
      </c>
      <c r="J5" s="80"/>
      <c r="K5" s="80"/>
      <c r="M5" s="79" t="s">
        <v>50</v>
      </c>
      <c r="N5" s="80" t="s">
        <v>97</v>
      </c>
      <c r="O5" s="87" t="s">
        <v>277</v>
      </c>
      <c r="P5" s="87" t="s">
        <v>280</v>
      </c>
      <c r="Q5" s="87" t="s">
        <v>281</v>
      </c>
      <c r="R5" s="95" t="s">
        <v>282</v>
      </c>
      <c r="S5" s="87">
        <v>0</v>
      </c>
      <c r="T5" s="87">
        <v>0</v>
      </c>
      <c r="U5" s="87" t="s">
        <v>277</v>
      </c>
      <c r="V5" s="87" t="s">
        <v>345</v>
      </c>
      <c r="W5" s="87" t="s">
        <v>405</v>
      </c>
      <c r="X5" s="87" t="str">
        <f t="shared" si="0"/>
        <v>HS3  東京②(8/3)</v>
      </c>
      <c r="Y5" s="87" t="s">
        <v>282</v>
      </c>
      <c r="Z5" s="87" t="s">
        <v>277</v>
      </c>
      <c r="AA5" s="87" t="s">
        <v>346</v>
      </c>
      <c r="AB5" s="87" t="s">
        <v>420</v>
      </c>
      <c r="AC5" s="87" t="str">
        <f t="shared" si="1"/>
        <v>HSC  東京①(7/26)</v>
      </c>
      <c r="AD5" s="87" t="s">
        <v>349</v>
      </c>
    </row>
    <row r="6" spans="1:30">
      <c r="A6" s="86" t="s">
        <v>364</v>
      </c>
      <c r="B6" s="86" t="s">
        <v>365</v>
      </c>
      <c r="C6" s="86">
        <v>2</v>
      </c>
      <c r="K6" s="80"/>
      <c r="M6" s="79" t="s">
        <v>51</v>
      </c>
      <c r="N6" s="80" t="s">
        <v>98</v>
      </c>
      <c r="O6" s="87" t="s">
        <v>277</v>
      </c>
      <c r="P6" s="87" t="s">
        <v>283</v>
      </c>
      <c r="Q6" s="87" t="s">
        <v>284</v>
      </c>
      <c r="R6" s="95" t="s">
        <v>310</v>
      </c>
      <c r="S6" s="87">
        <v>0</v>
      </c>
      <c r="T6" s="87">
        <v>0</v>
      </c>
      <c r="U6" s="87" t="s">
        <v>277</v>
      </c>
      <c r="V6" s="87" t="s">
        <v>345</v>
      </c>
      <c r="W6" s="87" t="s">
        <v>406</v>
      </c>
      <c r="X6" s="87" t="str">
        <f t="shared" si="0"/>
        <v>HS4  新　潟（7/13）</v>
      </c>
      <c r="Y6" s="87" t="s">
        <v>310</v>
      </c>
      <c r="Z6" s="87" t="s">
        <v>277</v>
      </c>
      <c r="AA6" s="87" t="s">
        <v>346</v>
      </c>
      <c r="AB6" s="87" t="s">
        <v>421</v>
      </c>
      <c r="AC6" s="87" t="str">
        <f t="shared" si="1"/>
        <v>HSD  東京②(7/27)</v>
      </c>
      <c r="AD6" s="87" t="s">
        <v>350</v>
      </c>
    </row>
    <row r="7" spans="1:30">
      <c r="K7" s="80"/>
      <c r="M7" s="79" t="s">
        <v>52</v>
      </c>
      <c r="N7" s="80" t="s">
        <v>99</v>
      </c>
      <c r="O7" s="87" t="s">
        <v>277</v>
      </c>
      <c r="P7" s="87" t="s">
        <v>330</v>
      </c>
      <c r="Q7" s="87" t="s">
        <v>368</v>
      </c>
      <c r="R7" s="95" t="s">
        <v>313</v>
      </c>
      <c r="S7" s="87">
        <v>1</v>
      </c>
      <c r="T7" s="87">
        <v>1</v>
      </c>
      <c r="U7" s="87" t="s">
        <v>277</v>
      </c>
      <c r="V7" s="87" t="s">
        <v>345</v>
      </c>
      <c r="W7" s="87" t="s">
        <v>407</v>
      </c>
      <c r="X7" s="87" t="str">
        <f t="shared" si="0"/>
        <v>HS5  名古屋(7/20)</v>
      </c>
      <c r="Y7" s="87" t="s">
        <v>313</v>
      </c>
      <c r="Z7" s="87" t="s">
        <v>277</v>
      </c>
      <c r="AA7" s="87" t="s">
        <v>346</v>
      </c>
      <c r="AB7" s="87" t="s">
        <v>422</v>
      </c>
      <c r="AC7" s="87" t="str">
        <f t="shared" si="1"/>
        <v>HSE  東京③(8/2)</v>
      </c>
      <c r="AD7" s="87" t="s">
        <v>351</v>
      </c>
    </row>
    <row r="8" spans="1:30">
      <c r="K8" s="80"/>
      <c r="M8" s="79" t="s">
        <v>53</v>
      </c>
      <c r="N8" s="80" t="s">
        <v>100</v>
      </c>
      <c r="O8" s="87" t="s">
        <v>277</v>
      </c>
      <c r="P8" s="87" t="s">
        <v>369</v>
      </c>
      <c r="Q8" s="87" t="s">
        <v>370</v>
      </c>
      <c r="R8" s="95" t="s">
        <v>314</v>
      </c>
      <c r="S8" s="87">
        <v>1</v>
      </c>
      <c r="T8" s="87">
        <v>0</v>
      </c>
      <c r="U8" s="87" t="s">
        <v>277</v>
      </c>
      <c r="V8" s="87" t="s">
        <v>345</v>
      </c>
      <c r="W8" s="87" t="s">
        <v>408</v>
      </c>
      <c r="X8" s="87" t="str">
        <f t="shared" si="0"/>
        <v>HS6  大　阪(7/19)</v>
      </c>
      <c r="Y8" s="87" t="s">
        <v>314</v>
      </c>
      <c r="Z8" s="87" t="s">
        <v>277</v>
      </c>
      <c r="AA8" s="87" t="s">
        <v>346</v>
      </c>
      <c r="AB8" s="87" t="s">
        <v>423</v>
      </c>
      <c r="AC8" s="87" t="str">
        <f t="shared" si="1"/>
        <v>HSF  新　潟(7/27)</v>
      </c>
      <c r="AD8" s="87" t="s">
        <v>352</v>
      </c>
    </row>
    <row r="9" spans="1:30">
      <c r="K9" s="80"/>
      <c r="M9" s="79" t="s">
        <v>54</v>
      </c>
      <c r="N9" s="80" t="s">
        <v>101</v>
      </c>
      <c r="O9" s="87" t="s">
        <v>277</v>
      </c>
      <c r="P9" s="87" t="s">
        <v>311</v>
      </c>
      <c r="Q9" s="87" t="s">
        <v>312</v>
      </c>
      <c r="R9" s="95">
        <v>7</v>
      </c>
      <c r="S9" s="87">
        <v>0</v>
      </c>
      <c r="T9" s="87">
        <v>1</v>
      </c>
      <c r="U9" s="87" t="s">
        <v>277</v>
      </c>
      <c r="V9" s="87" t="s">
        <v>345</v>
      </c>
      <c r="W9" s="87" t="s">
        <v>409</v>
      </c>
      <c r="X9" s="87" t="str">
        <f t="shared" si="0"/>
        <v>HS7  広　島(7/12)</v>
      </c>
      <c r="Y9" s="87" t="s">
        <v>335</v>
      </c>
      <c r="Z9" s="87" t="s">
        <v>277</v>
      </c>
      <c r="AA9" s="87" t="s">
        <v>346</v>
      </c>
      <c r="AB9" s="87" t="s">
        <v>424</v>
      </c>
      <c r="AC9" s="87" t="str">
        <f t="shared" si="1"/>
        <v>HSG  金　沢(7/20)</v>
      </c>
      <c r="AD9" s="87" t="s">
        <v>353</v>
      </c>
    </row>
    <row r="10" spans="1:30">
      <c r="K10" s="80"/>
      <c r="M10" s="79" t="s">
        <v>55</v>
      </c>
      <c r="N10" s="80" t="s">
        <v>102</v>
      </c>
      <c r="O10" s="87" t="s">
        <v>277</v>
      </c>
      <c r="P10" s="87" t="s">
        <v>285</v>
      </c>
      <c r="Q10" s="87" t="s">
        <v>286</v>
      </c>
      <c r="R10" s="95">
        <v>8</v>
      </c>
      <c r="S10" s="87">
        <v>0</v>
      </c>
      <c r="T10" s="87">
        <v>0</v>
      </c>
      <c r="U10" s="87" t="s">
        <v>277</v>
      </c>
      <c r="V10" s="87" t="s">
        <v>345</v>
      </c>
      <c r="W10" s="87" t="s">
        <v>410</v>
      </c>
      <c r="X10" s="87" t="str">
        <f t="shared" si="0"/>
        <v>HS8  福　岡(7/27)</v>
      </c>
      <c r="Y10" s="87" t="s">
        <v>337</v>
      </c>
      <c r="Z10" s="87" t="s">
        <v>277</v>
      </c>
      <c r="AA10" s="87" t="s">
        <v>346</v>
      </c>
      <c r="AB10" s="87" t="s">
        <v>425</v>
      </c>
      <c r="AC10" s="87" t="str">
        <f t="shared" si="1"/>
        <v>HSH  名古屋①(7/26)</v>
      </c>
      <c r="AD10" s="87" t="s">
        <v>354</v>
      </c>
    </row>
    <row r="11" spans="1:30">
      <c r="A11" s="198" t="s">
        <v>186</v>
      </c>
      <c r="B11" s="198"/>
      <c r="C11" s="96"/>
      <c r="K11" s="80"/>
      <c r="M11" s="79" t="s">
        <v>56</v>
      </c>
      <c r="N11" s="80" t="s">
        <v>103</v>
      </c>
      <c r="O11" s="87" t="s">
        <v>315</v>
      </c>
      <c r="P11" s="87" t="s">
        <v>306</v>
      </c>
      <c r="Q11" s="87" t="s">
        <v>316</v>
      </c>
      <c r="R11" s="95" t="s">
        <v>278</v>
      </c>
      <c r="S11" s="87">
        <v>0</v>
      </c>
      <c r="T11" s="87">
        <v>0</v>
      </c>
      <c r="U11" s="87"/>
      <c r="V11" s="87"/>
      <c r="W11" s="87"/>
      <c r="X11" s="87" t="str">
        <f t="shared" si="0"/>
        <v/>
      </c>
      <c r="Y11" s="87"/>
      <c r="Z11" s="87" t="s">
        <v>277</v>
      </c>
      <c r="AA11" s="87" t="s">
        <v>346</v>
      </c>
      <c r="AB11" s="87" t="s">
        <v>426</v>
      </c>
      <c r="AC11" s="87" t="str">
        <f t="shared" si="1"/>
        <v>HSJ  名古屋②(7/27)</v>
      </c>
      <c r="AD11" s="87" t="s">
        <v>355</v>
      </c>
    </row>
    <row r="12" spans="1:30">
      <c r="A12" s="79" t="s">
        <v>40</v>
      </c>
      <c r="B12" s="79" t="s">
        <v>187</v>
      </c>
      <c r="K12" s="80"/>
      <c r="M12" s="79" t="s">
        <v>57</v>
      </c>
      <c r="N12" s="80">
        <v>10</v>
      </c>
      <c r="O12" s="87" t="s">
        <v>315</v>
      </c>
      <c r="P12" s="87" t="s">
        <v>280</v>
      </c>
      <c r="Q12" s="87" t="s">
        <v>317</v>
      </c>
      <c r="R12" s="95" t="s">
        <v>279</v>
      </c>
      <c r="S12" s="87">
        <v>0</v>
      </c>
      <c r="T12" s="87">
        <v>0</v>
      </c>
      <c r="U12" s="87"/>
      <c r="V12" s="87"/>
      <c r="W12" s="87"/>
      <c r="X12" s="87" t="str">
        <f t="shared" si="0"/>
        <v/>
      </c>
      <c r="Y12" s="87"/>
      <c r="Z12" s="87" t="s">
        <v>277</v>
      </c>
      <c r="AA12" s="87" t="s">
        <v>346</v>
      </c>
      <c r="AB12" s="87" t="s">
        <v>427</v>
      </c>
      <c r="AC12" s="87" t="str">
        <f t="shared" si="1"/>
        <v>HSK  大阪①(7/26)</v>
      </c>
      <c r="AD12" s="87" t="s">
        <v>356</v>
      </c>
    </row>
    <row r="13" spans="1:30">
      <c r="A13" s="79" t="s">
        <v>30</v>
      </c>
      <c r="B13" s="86">
        <v>136</v>
      </c>
      <c r="C13" s="86"/>
      <c r="K13" s="80"/>
      <c r="M13" s="79" t="s">
        <v>58</v>
      </c>
      <c r="N13" s="80">
        <v>11</v>
      </c>
      <c r="O13" s="87" t="s">
        <v>315</v>
      </c>
      <c r="P13" s="87" t="s">
        <v>283</v>
      </c>
      <c r="Q13" s="87" t="s">
        <v>318</v>
      </c>
      <c r="R13" s="95" t="s">
        <v>282</v>
      </c>
      <c r="S13" s="87">
        <v>0</v>
      </c>
      <c r="T13" s="87">
        <v>0</v>
      </c>
      <c r="U13" s="87"/>
      <c r="V13" s="87"/>
      <c r="W13" s="87"/>
      <c r="X13" s="87" t="str">
        <f t="shared" si="0"/>
        <v/>
      </c>
      <c r="Y13" s="87"/>
      <c r="Z13" s="87" t="s">
        <v>277</v>
      </c>
      <c r="AA13" s="87" t="s">
        <v>346</v>
      </c>
      <c r="AB13" s="87" t="s">
        <v>428</v>
      </c>
      <c r="AC13" s="87" t="str">
        <f t="shared" si="1"/>
        <v>HSL  大阪②(7/27)</v>
      </c>
      <c r="AD13" s="87" t="s">
        <v>357</v>
      </c>
    </row>
    <row r="14" spans="1:30">
      <c r="A14" s="79" t="s">
        <v>31</v>
      </c>
      <c r="B14" s="86">
        <v>64</v>
      </c>
      <c r="C14" s="86"/>
      <c r="K14" s="80"/>
      <c r="M14" s="79" t="s">
        <v>59</v>
      </c>
      <c r="N14" s="80">
        <v>12</v>
      </c>
      <c r="O14" s="87" t="s">
        <v>315</v>
      </c>
      <c r="P14" s="87" t="s">
        <v>319</v>
      </c>
      <c r="Q14" s="87" t="s">
        <v>320</v>
      </c>
      <c r="R14" s="95" t="s">
        <v>310</v>
      </c>
      <c r="S14" s="87">
        <v>0</v>
      </c>
      <c r="T14" s="87">
        <v>0</v>
      </c>
      <c r="U14" s="87" t="s">
        <v>287</v>
      </c>
      <c r="V14" s="87" t="s">
        <v>345</v>
      </c>
      <c r="W14" s="87" t="s">
        <v>403</v>
      </c>
      <c r="X14" s="87" t="str">
        <f t="shared" si="0"/>
        <v>SV1  札　幌(7/27)</v>
      </c>
      <c r="Y14" s="87" t="s">
        <v>278</v>
      </c>
      <c r="Z14" s="87" t="s">
        <v>277</v>
      </c>
      <c r="AA14" s="87" t="s">
        <v>346</v>
      </c>
      <c r="AB14" s="87" t="s">
        <v>429</v>
      </c>
      <c r="AC14" s="87" t="str">
        <f t="shared" si="1"/>
        <v>HSM  広　島(7/27)</v>
      </c>
      <c r="AD14" s="87" t="s">
        <v>358</v>
      </c>
    </row>
    <row r="15" spans="1:30">
      <c r="A15" s="79" t="s">
        <v>363</v>
      </c>
      <c r="B15" s="86">
        <v>69</v>
      </c>
      <c r="C15" s="86"/>
      <c r="K15" s="80"/>
      <c r="M15" s="79" t="s">
        <v>60</v>
      </c>
      <c r="N15" s="80">
        <v>13</v>
      </c>
      <c r="O15" s="87" t="s">
        <v>315</v>
      </c>
      <c r="P15" s="87" t="s">
        <v>285</v>
      </c>
      <c r="Q15" s="87" t="s">
        <v>321</v>
      </c>
      <c r="R15" s="95" t="s">
        <v>313</v>
      </c>
      <c r="S15" s="87">
        <v>0</v>
      </c>
      <c r="T15" s="87">
        <v>0</v>
      </c>
      <c r="U15" s="87" t="s">
        <v>287</v>
      </c>
      <c r="V15" s="87" t="s">
        <v>345</v>
      </c>
      <c r="W15" s="87" t="s">
        <v>411</v>
      </c>
      <c r="X15" s="87" t="str">
        <f t="shared" si="0"/>
        <v>SV2  東　京(8/9)</v>
      </c>
      <c r="Y15" s="87" t="s">
        <v>279</v>
      </c>
      <c r="Z15" s="87" t="s">
        <v>277</v>
      </c>
      <c r="AA15" s="87" t="s">
        <v>346</v>
      </c>
      <c r="AB15" s="87" t="s">
        <v>430</v>
      </c>
      <c r="AC15" s="87" t="str">
        <f t="shared" si="1"/>
        <v>HSN  高　松(7/26)</v>
      </c>
      <c r="AD15" s="87" t="s">
        <v>359</v>
      </c>
    </row>
    <row r="16" spans="1:30">
      <c r="A16" s="79" t="s">
        <v>365</v>
      </c>
      <c r="B16" s="86">
        <v>77</v>
      </c>
      <c r="C16" s="86"/>
      <c r="K16" s="80"/>
      <c r="M16" s="79" t="s">
        <v>61</v>
      </c>
      <c r="N16" s="80">
        <v>14</v>
      </c>
      <c r="O16" s="87" t="s">
        <v>322</v>
      </c>
      <c r="P16" s="87" t="s">
        <v>306</v>
      </c>
      <c r="Q16" s="87" t="s">
        <v>323</v>
      </c>
      <c r="R16" s="95" t="s">
        <v>278</v>
      </c>
      <c r="S16" s="87">
        <v>1</v>
      </c>
      <c r="T16" s="87">
        <v>0</v>
      </c>
      <c r="U16" s="87" t="s">
        <v>287</v>
      </c>
      <c r="V16" s="87" t="s">
        <v>345</v>
      </c>
      <c r="W16" s="87" t="s">
        <v>412</v>
      </c>
      <c r="X16" s="87" t="str">
        <f t="shared" si="0"/>
        <v>SV3  新　潟(7/13)</v>
      </c>
      <c r="Y16" s="87" t="s">
        <v>282</v>
      </c>
      <c r="Z16" s="87" t="s">
        <v>277</v>
      </c>
      <c r="AA16" s="87" t="s">
        <v>346</v>
      </c>
      <c r="AB16" s="87" t="s">
        <v>431</v>
      </c>
      <c r="AC16" s="87" t="str">
        <f t="shared" si="1"/>
        <v>HSO  福　岡(8/2)</v>
      </c>
      <c r="AD16" s="87" t="s">
        <v>360</v>
      </c>
    </row>
    <row r="17" spans="1:30">
      <c r="K17" s="80"/>
      <c r="M17" s="79" t="s">
        <v>62</v>
      </c>
      <c r="N17" s="80">
        <v>15</v>
      </c>
      <c r="O17" s="87" t="s">
        <v>322</v>
      </c>
      <c r="P17" s="87" t="s">
        <v>280</v>
      </c>
      <c r="Q17" s="87" t="s">
        <v>324</v>
      </c>
      <c r="R17" s="95" t="s">
        <v>279</v>
      </c>
      <c r="S17" s="87">
        <v>0</v>
      </c>
      <c r="T17" s="87">
        <v>0</v>
      </c>
      <c r="U17" s="87" t="s">
        <v>287</v>
      </c>
      <c r="V17" s="87" t="s">
        <v>345</v>
      </c>
      <c r="W17" s="87" t="s">
        <v>413</v>
      </c>
      <c r="X17" s="87" t="str">
        <f t="shared" si="0"/>
        <v>SV4  名古屋(8/31)</v>
      </c>
      <c r="Y17" s="87" t="s">
        <v>310</v>
      </c>
      <c r="Z17" s="87" t="s">
        <v>277</v>
      </c>
      <c r="AA17" s="87" t="s">
        <v>346</v>
      </c>
      <c r="AB17" s="87" t="s">
        <v>432</v>
      </c>
      <c r="AC17" s="87" t="str">
        <f t="shared" si="1"/>
        <v>HSP  鹿児島(7/27)</v>
      </c>
      <c r="AD17" s="87" t="s">
        <v>361</v>
      </c>
    </row>
    <row r="18" spans="1:30">
      <c r="K18" s="80"/>
      <c r="M18" s="79" t="s">
        <v>63</v>
      </c>
      <c r="N18" s="80">
        <v>16</v>
      </c>
      <c r="O18" s="87" t="s">
        <v>322</v>
      </c>
      <c r="P18" s="87" t="s">
        <v>283</v>
      </c>
      <c r="Q18" s="87" t="s">
        <v>325</v>
      </c>
      <c r="R18" s="95" t="s">
        <v>282</v>
      </c>
      <c r="S18" s="87">
        <v>0</v>
      </c>
      <c r="T18" s="87">
        <v>0</v>
      </c>
      <c r="U18" s="87" t="s">
        <v>287</v>
      </c>
      <c r="V18" s="87" t="s">
        <v>345</v>
      </c>
      <c r="W18" s="87" t="s">
        <v>414</v>
      </c>
      <c r="X18" s="87" t="str">
        <f t="shared" si="0"/>
        <v>SV5  大　阪(8/30)</v>
      </c>
      <c r="Y18" s="87" t="s">
        <v>313</v>
      </c>
      <c r="Z18" s="87" t="s">
        <v>277</v>
      </c>
      <c r="AA18" s="87" t="s">
        <v>346</v>
      </c>
      <c r="AB18" s="87" t="s">
        <v>433</v>
      </c>
      <c r="AC18" s="87" t="str">
        <f t="shared" si="1"/>
        <v>HSQ  那　覇(7/27)</v>
      </c>
      <c r="AD18" s="87" t="s">
        <v>362</v>
      </c>
    </row>
    <row r="19" spans="1:30">
      <c r="K19" s="80"/>
      <c r="M19" s="79" t="s">
        <v>64</v>
      </c>
      <c r="N19" s="80">
        <v>17</v>
      </c>
      <c r="O19" s="87" t="s">
        <v>322</v>
      </c>
      <c r="P19" s="87" t="s">
        <v>319</v>
      </c>
      <c r="Q19" s="87" t="s">
        <v>326</v>
      </c>
      <c r="R19" s="95" t="s">
        <v>310</v>
      </c>
      <c r="S19" s="87">
        <v>1</v>
      </c>
      <c r="T19" s="87">
        <v>0</v>
      </c>
      <c r="U19" s="87" t="s">
        <v>287</v>
      </c>
      <c r="V19" s="87" t="s">
        <v>345</v>
      </c>
      <c r="W19" s="87" t="s">
        <v>415</v>
      </c>
      <c r="X19" s="87" t="str">
        <f t="shared" si="0"/>
        <v>SV6  広　島(7/12)</v>
      </c>
      <c r="Y19" s="87" t="s">
        <v>314</v>
      </c>
      <c r="Z19" s="87" t="s">
        <v>287</v>
      </c>
      <c r="AA19" s="87" t="s">
        <v>346</v>
      </c>
      <c r="AB19" s="87" t="s">
        <v>434</v>
      </c>
      <c r="AC19" s="87" t="str">
        <f t="shared" si="1"/>
        <v>SVA  札　幌(7/26)</v>
      </c>
      <c r="AD19" s="87" t="s">
        <v>347</v>
      </c>
    </row>
    <row r="20" spans="1:30">
      <c r="K20" s="80"/>
      <c r="M20" s="79" t="s">
        <v>65</v>
      </c>
      <c r="N20" s="80">
        <v>18</v>
      </c>
      <c r="O20" s="87" t="s">
        <v>322</v>
      </c>
      <c r="P20" s="87" t="s">
        <v>285</v>
      </c>
      <c r="Q20" s="87" t="s">
        <v>327</v>
      </c>
      <c r="R20" s="95" t="s">
        <v>313</v>
      </c>
      <c r="S20" s="87">
        <v>0</v>
      </c>
      <c r="T20" s="87">
        <v>0</v>
      </c>
      <c r="U20" s="87" t="s">
        <v>287</v>
      </c>
      <c r="V20" s="87" t="s">
        <v>345</v>
      </c>
      <c r="W20" s="87" t="s">
        <v>416</v>
      </c>
      <c r="X20" s="87" t="str">
        <f t="shared" si="0"/>
        <v>SV7  福　岡(7/26)</v>
      </c>
      <c r="Y20" s="87" t="s">
        <v>335</v>
      </c>
      <c r="Z20" s="87" t="s">
        <v>287</v>
      </c>
      <c r="AA20" s="87" t="s">
        <v>346</v>
      </c>
      <c r="AB20" s="87" t="s">
        <v>435</v>
      </c>
      <c r="AC20" s="87" t="str">
        <f t="shared" si="1"/>
        <v>SVB  東京①(7/12)</v>
      </c>
      <c r="AD20" s="87" t="s">
        <v>348</v>
      </c>
    </row>
    <row r="21" spans="1:30">
      <c r="A21" s="79" t="s">
        <v>188</v>
      </c>
      <c r="B21" s="86">
        <v>2025</v>
      </c>
      <c r="C21" s="86"/>
      <c r="K21" s="80"/>
      <c r="M21" s="79" t="s">
        <v>66</v>
      </c>
      <c r="N21" s="80">
        <v>19</v>
      </c>
      <c r="O21" s="87" t="s">
        <v>287</v>
      </c>
      <c r="P21" s="87" t="s">
        <v>306</v>
      </c>
      <c r="Q21" s="87" t="s">
        <v>328</v>
      </c>
      <c r="R21" s="95" t="s">
        <v>278</v>
      </c>
      <c r="S21" s="87">
        <v>1</v>
      </c>
      <c r="T21" s="87">
        <v>0</v>
      </c>
      <c r="U21" s="87"/>
      <c r="V21" s="87"/>
      <c r="W21" s="87"/>
      <c r="X21" s="87" t="str">
        <f t="shared" si="0"/>
        <v/>
      </c>
      <c r="Y21" s="87" t="s">
        <v>337</v>
      </c>
      <c r="Z21" s="87" t="s">
        <v>287</v>
      </c>
      <c r="AA21" s="87" t="s">
        <v>346</v>
      </c>
      <c r="AB21" s="87" t="s">
        <v>436</v>
      </c>
      <c r="AC21" s="87" t="str">
        <f t="shared" si="1"/>
        <v>SVC  東京②(7/13)</v>
      </c>
      <c r="AD21" s="87" t="s">
        <v>349</v>
      </c>
    </row>
    <row r="22" spans="1:30">
      <c r="A22" s="79" t="s">
        <v>189</v>
      </c>
      <c r="B22" s="86">
        <v>1</v>
      </c>
      <c r="C22" s="86"/>
      <c r="K22" s="80"/>
      <c r="M22" s="79" t="s">
        <v>67</v>
      </c>
      <c r="N22" s="80">
        <v>20</v>
      </c>
      <c r="O22" s="87" t="s">
        <v>287</v>
      </c>
      <c r="P22" s="87" t="s">
        <v>308</v>
      </c>
      <c r="Q22" s="87" t="s">
        <v>329</v>
      </c>
      <c r="R22" s="95" t="s">
        <v>279</v>
      </c>
      <c r="S22" s="87">
        <v>0</v>
      </c>
      <c r="T22" s="87">
        <v>1</v>
      </c>
      <c r="U22" s="87"/>
      <c r="V22" s="87"/>
      <c r="W22" s="87"/>
      <c r="X22" s="87" t="str">
        <f t="shared" si="0"/>
        <v/>
      </c>
      <c r="Y22" s="87" t="s">
        <v>338</v>
      </c>
      <c r="Z22" s="87" t="s">
        <v>287</v>
      </c>
      <c r="AA22" s="87" t="s">
        <v>346</v>
      </c>
      <c r="AB22" s="87" t="s">
        <v>437</v>
      </c>
      <c r="AC22" s="87" t="str">
        <f t="shared" si="1"/>
        <v>SVD  東京③(7/19)</v>
      </c>
      <c r="AD22" s="87" t="s">
        <v>350</v>
      </c>
    </row>
    <row r="23" spans="1:30">
      <c r="A23" s="79" t="s">
        <v>367</v>
      </c>
      <c r="B23" s="86">
        <v>7</v>
      </c>
      <c r="C23" s="86"/>
      <c r="K23" s="80"/>
      <c r="M23" s="79" t="s">
        <v>68</v>
      </c>
      <c r="N23" s="80">
        <v>21</v>
      </c>
      <c r="O23" s="87" t="s">
        <v>287</v>
      </c>
      <c r="P23" s="87" t="s">
        <v>280</v>
      </c>
      <c r="Q23" s="87" t="s">
        <v>288</v>
      </c>
      <c r="R23" s="95" t="s">
        <v>282</v>
      </c>
      <c r="S23" s="87">
        <v>0</v>
      </c>
      <c r="T23" s="87">
        <v>0</v>
      </c>
      <c r="U23" s="87" t="s">
        <v>363</v>
      </c>
      <c r="V23" s="87" t="s">
        <v>345</v>
      </c>
      <c r="W23" s="87" t="s">
        <v>403</v>
      </c>
      <c r="X23" s="87" t="str">
        <f t="shared" si="0"/>
        <v>BZ1  札　幌(7/27)</v>
      </c>
      <c r="Y23" s="87" t="s">
        <v>278</v>
      </c>
      <c r="Z23" s="87" t="s">
        <v>287</v>
      </c>
      <c r="AA23" s="87" t="s">
        <v>346</v>
      </c>
      <c r="AB23" s="87" t="s">
        <v>438</v>
      </c>
      <c r="AC23" s="87" t="str">
        <f t="shared" si="1"/>
        <v>SVE  金沢(7/19)</v>
      </c>
      <c r="AD23" s="87" t="s">
        <v>351</v>
      </c>
    </row>
    <row r="24" spans="1:30">
      <c r="A24" s="79" t="s">
        <v>190</v>
      </c>
      <c r="B24" s="86">
        <v>6</v>
      </c>
      <c r="C24" s="86"/>
      <c r="K24" s="80"/>
      <c r="M24" s="79" t="s">
        <v>69</v>
      </c>
      <c r="N24" s="80">
        <v>22</v>
      </c>
      <c r="O24" s="87" t="s">
        <v>287</v>
      </c>
      <c r="P24" s="87" t="s">
        <v>283</v>
      </c>
      <c r="Q24" s="87" t="s">
        <v>289</v>
      </c>
      <c r="R24" s="95" t="s">
        <v>310</v>
      </c>
      <c r="S24" s="87">
        <v>0</v>
      </c>
      <c r="T24" s="87">
        <v>0</v>
      </c>
      <c r="U24" s="87" t="s">
        <v>322</v>
      </c>
      <c r="V24" s="87" t="s">
        <v>345</v>
      </c>
      <c r="W24" s="87" t="s">
        <v>411</v>
      </c>
      <c r="X24" s="87" t="str">
        <f t="shared" si="0"/>
        <v>BZ2  東　京(8/9)</v>
      </c>
      <c r="Y24" s="87" t="s">
        <v>279</v>
      </c>
      <c r="Z24" s="87" t="s">
        <v>287</v>
      </c>
      <c r="AA24" s="87" t="s">
        <v>346</v>
      </c>
      <c r="AB24" s="87" t="s">
        <v>439</v>
      </c>
      <c r="AC24" s="87" t="str">
        <f t="shared" si="1"/>
        <v>SVF  名古屋①(7/12)</v>
      </c>
      <c r="AD24" s="87" t="s">
        <v>352</v>
      </c>
    </row>
    <row r="25" spans="1:30">
      <c r="K25" s="80"/>
      <c r="M25" s="79" t="s">
        <v>70</v>
      </c>
      <c r="N25" s="80">
        <v>23</v>
      </c>
      <c r="O25" s="87" t="s">
        <v>287</v>
      </c>
      <c r="P25" s="87" t="s">
        <v>330</v>
      </c>
      <c r="Q25" s="87" t="s">
        <v>331</v>
      </c>
      <c r="R25" s="95" t="s">
        <v>313</v>
      </c>
      <c r="S25" s="87">
        <v>1</v>
      </c>
      <c r="T25" s="87">
        <v>1</v>
      </c>
      <c r="U25" s="87" t="s">
        <v>322</v>
      </c>
      <c r="V25" s="87" t="s">
        <v>345</v>
      </c>
      <c r="W25" s="87" t="s">
        <v>412</v>
      </c>
      <c r="X25" s="87" t="str">
        <f t="shared" si="0"/>
        <v>BZ3  新　潟(7/13)</v>
      </c>
      <c r="Y25" s="87" t="s">
        <v>282</v>
      </c>
      <c r="Z25" s="87" t="s">
        <v>287</v>
      </c>
      <c r="AA25" s="87" t="s">
        <v>346</v>
      </c>
      <c r="AB25" s="87" t="s">
        <v>440</v>
      </c>
      <c r="AC25" s="87" t="str">
        <f t="shared" si="1"/>
        <v>SVG  名古屋②(7/19)</v>
      </c>
      <c r="AD25" s="87" t="s">
        <v>353</v>
      </c>
    </row>
    <row r="26" spans="1:30">
      <c r="K26" s="80"/>
      <c r="M26" s="79" t="s">
        <v>71</v>
      </c>
      <c r="N26" s="80">
        <v>24</v>
      </c>
      <c r="O26" s="87" t="s">
        <v>287</v>
      </c>
      <c r="P26" s="87" t="s">
        <v>311</v>
      </c>
      <c r="Q26" s="87" t="s">
        <v>332</v>
      </c>
      <c r="R26" s="95" t="s">
        <v>314</v>
      </c>
      <c r="S26" s="87">
        <v>0</v>
      </c>
      <c r="T26" s="87">
        <v>1</v>
      </c>
      <c r="U26" s="87" t="s">
        <v>322</v>
      </c>
      <c r="V26" s="87" t="s">
        <v>345</v>
      </c>
      <c r="W26" s="87" t="s">
        <v>413</v>
      </c>
      <c r="X26" s="87" t="str">
        <f t="shared" si="0"/>
        <v>BZ4  名古屋(8/31)</v>
      </c>
      <c r="Y26" s="87" t="s">
        <v>310</v>
      </c>
      <c r="Z26" s="87" t="s">
        <v>287</v>
      </c>
      <c r="AA26" s="87" t="s">
        <v>346</v>
      </c>
      <c r="AB26" s="87" t="s">
        <v>441</v>
      </c>
      <c r="AC26" s="87" t="str">
        <f t="shared" si="1"/>
        <v>SVH  大阪①(7/12)</v>
      </c>
      <c r="AD26" s="87" t="s">
        <v>354</v>
      </c>
    </row>
    <row r="27" spans="1:30">
      <c r="K27" s="80"/>
      <c r="M27" s="79" t="s">
        <v>72</v>
      </c>
      <c r="N27" s="80">
        <v>25</v>
      </c>
      <c r="O27" s="87" t="s">
        <v>287</v>
      </c>
      <c r="P27" s="87" t="s">
        <v>333</v>
      </c>
      <c r="Q27" s="87" t="s">
        <v>334</v>
      </c>
      <c r="R27" s="95" t="s">
        <v>335</v>
      </c>
      <c r="S27" s="87">
        <v>0</v>
      </c>
      <c r="T27" s="87">
        <v>1</v>
      </c>
      <c r="U27" s="87" t="s">
        <v>322</v>
      </c>
      <c r="V27" s="87" t="s">
        <v>345</v>
      </c>
      <c r="W27" s="87" t="s">
        <v>414</v>
      </c>
      <c r="X27" s="87" t="str">
        <f t="shared" si="0"/>
        <v>BZ5  大　阪(8/30)</v>
      </c>
      <c r="Y27" s="87" t="s">
        <v>313</v>
      </c>
      <c r="Z27" s="87" t="s">
        <v>287</v>
      </c>
      <c r="AA27" s="87" t="s">
        <v>346</v>
      </c>
      <c r="AB27" s="87" t="s">
        <v>442</v>
      </c>
      <c r="AC27" s="87" t="str">
        <f t="shared" si="1"/>
        <v>SVJ  大阪②(7/13)</v>
      </c>
      <c r="AD27" s="87" t="s">
        <v>355</v>
      </c>
    </row>
    <row r="28" spans="1:30">
      <c r="K28" s="80"/>
      <c r="M28" s="79" t="s">
        <v>73</v>
      </c>
      <c r="N28" s="80">
        <v>26</v>
      </c>
      <c r="O28" s="87" t="s">
        <v>287</v>
      </c>
      <c r="P28" s="87" t="s">
        <v>319</v>
      </c>
      <c r="Q28" s="87" t="s">
        <v>336</v>
      </c>
      <c r="R28" s="95" t="s">
        <v>337</v>
      </c>
      <c r="S28" s="87">
        <v>1</v>
      </c>
      <c r="T28" s="87">
        <v>0</v>
      </c>
      <c r="U28" s="87" t="s">
        <v>322</v>
      </c>
      <c r="V28" s="87" t="s">
        <v>345</v>
      </c>
      <c r="W28" s="87" t="s">
        <v>415</v>
      </c>
      <c r="X28" s="87" t="str">
        <f t="shared" si="0"/>
        <v>BZ6  広　島(7/12)</v>
      </c>
      <c r="Y28" s="87" t="s">
        <v>314</v>
      </c>
      <c r="Z28" s="87" t="s">
        <v>287</v>
      </c>
      <c r="AA28" s="87" t="s">
        <v>346</v>
      </c>
      <c r="AB28" s="87" t="s">
        <v>444</v>
      </c>
      <c r="AC28" s="87" t="str">
        <f t="shared" si="1"/>
        <v>SVK  広　島(7/13)</v>
      </c>
      <c r="AD28" s="87" t="s">
        <v>356</v>
      </c>
    </row>
    <row r="29" spans="1:30">
      <c r="K29" s="80"/>
      <c r="M29" s="79" t="s">
        <v>74</v>
      </c>
      <c r="N29" s="80">
        <v>27</v>
      </c>
      <c r="O29" s="87" t="s">
        <v>287</v>
      </c>
      <c r="P29" s="87" t="s">
        <v>285</v>
      </c>
      <c r="Q29" s="87" t="s">
        <v>290</v>
      </c>
      <c r="R29" s="95" t="s">
        <v>338</v>
      </c>
      <c r="S29" s="87">
        <v>0</v>
      </c>
      <c r="T29" s="87">
        <v>0</v>
      </c>
      <c r="U29" s="87" t="s">
        <v>322</v>
      </c>
      <c r="V29" s="87" t="s">
        <v>345</v>
      </c>
      <c r="W29" s="87" t="s">
        <v>417</v>
      </c>
      <c r="X29" s="87" t="str">
        <f t="shared" si="0"/>
        <v>BZ7  福　岡(7/26)</v>
      </c>
      <c r="Y29" s="87" t="s">
        <v>335</v>
      </c>
      <c r="Z29" s="87" t="s">
        <v>287</v>
      </c>
      <c r="AA29" s="87" t="s">
        <v>346</v>
      </c>
      <c r="AB29" s="87" t="s">
        <v>443</v>
      </c>
      <c r="AC29" s="87" t="str">
        <f t="shared" si="1"/>
        <v>SVL  高　松(7/12)</v>
      </c>
      <c r="AD29" s="87" t="s">
        <v>357</v>
      </c>
    </row>
    <row r="30" spans="1:30">
      <c r="K30" s="80"/>
      <c r="M30" s="79" t="s">
        <v>75</v>
      </c>
      <c r="N30" s="80">
        <v>28</v>
      </c>
      <c r="O30" s="87" t="s">
        <v>287</v>
      </c>
      <c r="P30" s="87" t="s">
        <v>339</v>
      </c>
      <c r="Q30" s="87" t="s">
        <v>340</v>
      </c>
      <c r="R30" s="95" t="s">
        <v>341</v>
      </c>
      <c r="S30" s="87">
        <v>1</v>
      </c>
      <c r="T30" s="87">
        <v>1</v>
      </c>
      <c r="U30" s="87"/>
      <c r="V30" s="87"/>
      <c r="W30" s="87"/>
      <c r="X30" s="87" t="str">
        <f t="shared" si="0"/>
        <v/>
      </c>
      <c r="Y30" s="87" t="s">
        <v>337</v>
      </c>
      <c r="Z30" s="87" t="s">
        <v>287</v>
      </c>
      <c r="AA30" s="87" t="s">
        <v>346</v>
      </c>
      <c r="AB30" s="87" t="s">
        <v>445</v>
      </c>
      <c r="AC30" s="87" t="str">
        <f t="shared" si="1"/>
        <v>SVM  福岡①(7/12)</v>
      </c>
      <c r="AD30" s="87" t="s">
        <v>358</v>
      </c>
    </row>
    <row r="31" spans="1:30">
      <c r="K31" s="80"/>
      <c r="M31" s="79" t="s">
        <v>76</v>
      </c>
      <c r="N31" s="80">
        <v>29</v>
      </c>
      <c r="O31" s="87" t="s">
        <v>287</v>
      </c>
      <c r="P31" s="87" t="s">
        <v>342</v>
      </c>
      <c r="Q31" s="87" t="s">
        <v>343</v>
      </c>
      <c r="R31" s="95" t="s">
        <v>344</v>
      </c>
      <c r="S31" s="87">
        <v>0</v>
      </c>
      <c r="T31" s="87">
        <v>1</v>
      </c>
      <c r="U31" s="82"/>
      <c r="V31" s="82"/>
      <c r="W31" s="82"/>
      <c r="X31" s="82"/>
      <c r="Y31" s="82"/>
      <c r="Z31" s="87" t="s">
        <v>287</v>
      </c>
      <c r="AA31" s="87" t="s">
        <v>346</v>
      </c>
      <c r="AB31" s="87" t="s">
        <v>446</v>
      </c>
      <c r="AC31" s="87" t="str">
        <f t="shared" si="1"/>
        <v>SVN  福岡②(7/13)</v>
      </c>
      <c r="AD31" s="87" t="s">
        <v>359</v>
      </c>
    </row>
    <row r="32" spans="1:30">
      <c r="K32" s="80"/>
      <c r="M32" s="79" t="s">
        <v>77</v>
      </c>
      <c r="N32" s="80">
        <v>30</v>
      </c>
      <c r="Z32" s="87" t="s">
        <v>287</v>
      </c>
      <c r="AA32" s="87" t="s">
        <v>346</v>
      </c>
      <c r="AB32" s="87" t="s">
        <v>447</v>
      </c>
      <c r="AC32" s="87" t="str">
        <f t="shared" si="1"/>
        <v>SVO  鹿児島(7/26)</v>
      </c>
      <c r="AD32" s="87" t="s">
        <v>360</v>
      </c>
    </row>
    <row r="33" spans="11:30">
      <c r="K33" s="80"/>
      <c r="M33" s="79" t="s">
        <v>78</v>
      </c>
      <c r="N33" s="80">
        <v>31</v>
      </c>
      <c r="O33" s="82"/>
      <c r="P33" s="82"/>
      <c r="Q33" s="82"/>
      <c r="Z33" s="87" t="s">
        <v>287</v>
      </c>
      <c r="AA33" s="87" t="s">
        <v>346</v>
      </c>
      <c r="AB33" s="87" t="s">
        <v>448</v>
      </c>
      <c r="AC33" s="87" t="str">
        <f t="shared" si="1"/>
        <v>SVP  那　覇(7/19)</v>
      </c>
      <c r="AD33" s="87" t="s">
        <v>361</v>
      </c>
    </row>
    <row r="34" spans="11:30">
      <c r="K34" s="80"/>
      <c r="M34" s="79" t="s">
        <v>79</v>
      </c>
      <c r="N34" s="80">
        <v>32</v>
      </c>
      <c r="O34" s="82"/>
      <c r="P34" s="82"/>
      <c r="Q34" s="82"/>
      <c r="Z34" s="87"/>
      <c r="AA34" s="87"/>
      <c r="AB34" s="87"/>
      <c r="AC34" s="87" t="str">
        <f t="shared" si="1"/>
        <v/>
      </c>
      <c r="AD34" s="87"/>
    </row>
    <row r="35" spans="11:30">
      <c r="K35" s="80"/>
      <c r="M35" s="79" t="s">
        <v>80</v>
      </c>
      <c r="N35" s="80">
        <v>33</v>
      </c>
      <c r="O35" s="82"/>
      <c r="P35" s="82"/>
      <c r="Q35" s="82"/>
      <c r="Z35" s="82"/>
      <c r="AA35" s="82"/>
      <c r="AB35" s="82"/>
      <c r="AC35" s="82"/>
      <c r="AD35" s="82"/>
    </row>
    <row r="36" spans="11:30">
      <c r="K36" s="80"/>
      <c r="M36" s="79" t="s">
        <v>81</v>
      </c>
      <c r="N36" s="80">
        <v>34</v>
      </c>
      <c r="O36" s="82"/>
      <c r="P36" s="82"/>
      <c r="Q36" s="82"/>
    </row>
    <row r="37" spans="11:30">
      <c r="K37" s="80"/>
      <c r="M37" s="79" t="s">
        <v>82</v>
      </c>
      <c r="N37" s="80">
        <v>35</v>
      </c>
      <c r="O37" s="82"/>
      <c r="P37" s="82"/>
      <c r="Q37" s="82"/>
    </row>
    <row r="38" spans="11:30">
      <c r="K38" s="80"/>
      <c r="M38" s="79" t="s">
        <v>83</v>
      </c>
      <c r="N38" s="80">
        <v>36</v>
      </c>
      <c r="O38" s="82"/>
      <c r="P38" s="82"/>
      <c r="Q38" s="82"/>
    </row>
    <row r="39" spans="11:30">
      <c r="K39" s="80"/>
      <c r="M39" s="79" t="s">
        <v>84</v>
      </c>
      <c r="N39" s="80">
        <v>37</v>
      </c>
      <c r="O39" s="82"/>
      <c r="P39" s="82"/>
      <c r="Q39" s="82"/>
    </row>
    <row r="40" spans="11:30">
      <c r="K40" s="80"/>
      <c r="M40" s="79" t="s">
        <v>85</v>
      </c>
      <c r="N40" s="80">
        <v>38</v>
      </c>
      <c r="O40" s="82"/>
      <c r="P40" s="82"/>
      <c r="Q40" s="82"/>
    </row>
    <row r="41" spans="11:30">
      <c r="K41" s="80"/>
      <c r="M41" s="79" t="s">
        <v>86</v>
      </c>
      <c r="N41" s="80">
        <v>39</v>
      </c>
      <c r="O41" s="82"/>
      <c r="P41" s="82"/>
      <c r="Q41" s="82"/>
    </row>
    <row r="42" spans="11:30">
      <c r="K42" s="80"/>
      <c r="M42" s="79" t="s">
        <v>87</v>
      </c>
      <c r="N42" s="80">
        <v>40</v>
      </c>
      <c r="O42" s="82"/>
      <c r="P42" s="82"/>
      <c r="Q42" s="82"/>
    </row>
    <row r="43" spans="11:30">
      <c r="K43" s="80"/>
      <c r="M43" s="79" t="s">
        <v>88</v>
      </c>
      <c r="N43" s="80">
        <v>41</v>
      </c>
      <c r="O43" s="82"/>
      <c r="P43" s="82"/>
      <c r="Q43" s="82"/>
    </row>
    <row r="44" spans="11:30">
      <c r="K44" s="80"/>
      <c r="M44" s="79" t="s">
        <v>89</v>
      </c>
      <c r="N44" s="80">
        <v>42</v>
      </c>
      <c r="O44" s="82"/>
      <c r="P44" s="82"/>
      <c r="Q44" s="82"/>
    </row>
    <row r="45" spans="11:30">
      <c r="K45" s="80"/>
      <c r="M45" s="79" t="s">
        <v>90</v>
      </c>
      <c r="N45" s="80">
        <v>43</v>
      </c>
      <c r="O45" s="82"/>
      <c r="P45" s="82"/>
      <c r="Q45" s="82"/>
    </row>
    <row r="46" spans="11:30">
      <c r="K46" s="80"/>
      <c r="M46" s="79" t="s">
        <v>91</v>
      </c>
      <c r="N46" s="80">
        <v>44</v>
      </c>
      <c r="O46" s="82"/>
      <c r="P46" s="82"/>
      <c r="Q46" s="82"/>
    </row>
    <row r="47" spans="11:30">
      <c r="K47" s="80"/>
      <c r="M47" s="79" t="s">
        <v>92</v>
      </c>
      <c r="N47" s="80">
        <v>45</v>
      </c>
      <c r="O47" s="82"/>
      <c r="P47" s="82"/>
      <c r="Q47" s="82"/>
    </row>
    <row r="48" spans="11:30">
      <c r="K48" s="80"/>
      <c r="M48" s="79" t="s">
        <v>93</v>
      </c>
      <c r="N48" s="80">
        <v>46</v>
      </c>
      <c r="O48" s="82"/>
      <c r="P48" s="82"/>
      <c r="Q48" s="82"/>
    </row>
    <row r="49" spans="11:17">
      <c r="K49" s="80"/>
      <c r="M49" s="79" t="s">
        <v>94</v>
      </c>
      <c r="N49" s="80">
        <v>47</v>
      </c>
      <c r="O49" s="82"/>
      <c r="P49" s="82"/>
      <c r="Q49" s="82"/>
    </row>
    <row r="50" spans="11:17">
      <c r="M50" s="79" t="s">
        <v>155</v>
      </c>
      <c r="N50" s="80">
        <v>99</v>
      </c>
      <c r="O50" s="82"/>
      <c r="P50" s="82"/>
      <c r="Q50" s="82"/>
    </row>
    <row r="51" spans="11:17">
      <c r="O51" s="82"/>
      <c r="P51" s="82"/>
      <c r="Q51" s="82"/>
    </row>
    <row r="52" spans="11:17">
      <c r="O52" s="82"/>
      <c r="P52" s="82"/>
      <c r="Q52" s="82"/>
    </row>
    <row r="53" spans="11:17">
      <c r="O53" s="82"/>
      <c r="P53" s="82"/>
      <c r="Q53" s="82"/>
    </row>
    <row r="54" spans="11:17">
      <c r="Q54" s="82"/>
    </row>
    <row r="55" spans="11:17">
      <c r="Q55" s="82"/>
    </row>
    <row r="56" spans="11:17">
      <c r="Q56" s="82"/>
    </row>
    <row r="57" spans="11:17">
      <c r="Q57" s="82"/>
    </row>
    <row r="58" spans="11:17">
      <c r="Q58" s="82"/>
    </row>
    <row r="59" spans="11:17">
      <c r="Q59" s="82"/>
    </row>
    <row r="60" spans="11:17">
      <c r="Q60" s="82"/>
    </row>
    <row r="61" spans="11:17">
      <c r="Q61" s="82"/>
    </row>
    <row r="62" spans="11:17">
      <c r="Q62" s="82"/>
    </row>
    <row r="63" spans="11:17">
      <c r="Q63" s="82"/>
    </row>
    <row r="64" spans="11:17">
      <c r="Q64" s="82"/>
    </row>
    <row r="65" spans="17:17">
      <c r="Q65" s="82"/>
    </row>
    <row r="66" spans="17:17">
      <c r="Q66" s="82"/>
    </row>
  </sheetData>
  <mergeCells count="10">
    <mergeCell ref="A11:B11"/>
    <mergeCell ref="Z1:AD1"/>
    <mergeCell ref="A1:B1"/>
    <mergeCell ref="U1:Y1"/>
    <mergeCell ref="M1:N1"/>
    <mergeCell ref="G1:H1"/>
    <mergeCell ref="I1:J1"/>
    <mergeCell ref="K1:L1"/>
    <mergeCell ref="D1:F1"/>
    <mergeCell ref="O1:T1"/>
  </mergeCells>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3E088-1B80-458E-8694-3EA537802277}">
  <sheetPr codeName="Sheet5"/>
  <dimension ref="A2:P19"/>
  <sheetViews>
    <sheetView showGridLines="0" zoomScaleNormal="100" zoomScaleSheetLayoutView="85" workbookViewId="0">
      <selection activeCell="B3" sqref="B3:N5"/>
    </sheetView>
  </sheetViews>
  <sheetFormatPr defaultColWidth="8.75" defaultRowHeight="13.5"/>
  <cols>
    <col min="1" max="1" width="2.75" style="23" customWidth="1"/>
    <col min="2" max="13" width="12.625" style="23" customWidth="1"/>
    <col min="14" max="14" width="14.75" style="23" customWidth="1"/>
    <col min="15" max="16384" width="8.75" style="23"/>
  </cols>
  <sheetData>
    <row r="2" spans="2:16" ht="18" thickBot="1">
      <c r="B2" s="22" t="s">
        <v>158</v>
      </c>
      <c r="E2" s="22" t="s">
        <v>159</v>
      </c>
    </row>
    <row r="3" spans="2:16" ht="14.25" thickTop="1">
      <c r="B3" s="24" t="s">
        <v>160</v>
      </c>
      <c r="C3" s="25" t="s">
        <v>161</v>
      </c>
      <c r="D3" s="25" t="s">
        <v>162</v>
      </c>
      <c r="E3" s="25" t="s">
        <v>163</v>
      </c>
      <c r="F3" s="25" t="s">
        <v>164</v>
      </c>
      <c r="G3" s="25" t="s">
        <v>371</v>
      </c>
      <c r="H3" s="25" t="s">
        <v>372</v>
      </c>
      <c r="I3" s="25" t="s">
        <v>373</v>
      </c>
      <c r="J3" s="25" t="s">
        <v>374</v>
      </c>
      <c r="K3" s="25" t="s">
        <v>375</v>
      </c>
      <c r="L3" s="25" t="s">
        <v>376</v>
      </c>
      <c r="M3" s="25" t="s">
        <v>377</v>
      </c>
      <c r="N3" s="199" t="s">
        <v>171</v>
      </c>
    </row>
    <row r="4" spans="2:16" ht="14.25" thickBot="1">
      <c r="B4" s="26" t="s">
        <v>172</v>
      </c>
      <c r="C4" s="27" t="s">
        <v>173</v>
      </c>
      <c r="D4" s="27" t="s">
        <v>174</v>
      </c>
      <c r="E4" s="27" t="s">
        <v>175</v>
      </c>
      <c r="F4" s="27" t="s">
        <v>176</v>
      </c>
      <c r="G4" s="27" t="s">
        <v>378</v>
      </c>
      <c r="H4" s="27" t="s">
        <v>177</v>
      </c>
      <c r="I4" s="27" t="s">
        <v>178</v>
      </c>
      <c r="J4" s="27" t="s">
        <v>179</v>
      </c>
      <c r="K4" s="27" t="s">
        <v>180</v>
      </c>
      <c r="L4" s="27" t="s">
        <v>181</v>
      </c>
      <c r="M4" s="27" t="s">
        <v>182</v>
      </c>
      <c r="N4" s="200"/>
    </row>
    <row r="5" spans="2:16" ht="32.25" customHeight="1" thickTop="1" thickBot="1">
      <c r="B5" s="28">
        <f>COUNTIFS(本会場・準会場用!V$12:$V$511,"１級")</f>
        <v>0</v>
      </c>
      <c r="C5" s="28">
        <f>COUNTIFS(本会場・準会場用!$V$12:W$511,"準１級")</f>
        <v>0</v>
      </c>
      <c r="D5" s="28">
        <f>COUNTIFS(本会場・準会場用!$V$12:X$511,"２級")</f>
        <v>0</v>
      </c>
      <c r="E5" s="28">
        <f>COUNTIFS(本会場・準会場用!$V$12:Y$511,"３級")</f>
        <v>0</v>
      </c>
      <c r="F5" s="28">
        <f>COUNTIFS(本会場・準会場用!$V$12:Z$511,"１・準１級")</f>
        <v>0</v>
      </c>
      <c r="G5" s="28">
        <f>COUNTIFS(本会場・準会場用!$V$12:AA$511,"１・３級")</f>
        <v>0</v>
      </c>
      <c r="H5" s="28">
        <f>COUNTIFS(本会場・準会場用!$V$12:AA$511,"準１・２級")</f>
        <v>0</v>
      </c>
      <c r="I5" s="28">
        <f>COUNTIFS(本会場・準会場用!$V$12:AB$511,"準１・３級")</f>
        <v>0</v>
      </c>
      <c r="J5" s="28">
        <f>COUNTIFS(本会場・準会場用!$V$12:AC$511,"１・２級")</f>
        <v>0</v>
      </c>
      <c r="K5" s="28">
        <f>COUNTIFS(本会場・準会場用!$V$12:AD$511,"２・３級")</f>
        <v>0</v>
      </c>
      <c r="L5" s="28">
        <f>COUNTIFS(本会場・準会場用!$V$12:AE$511,"１・準１・２級")</f>
        <v>0</v>
      </c>
      <c r="M5" s="28">
        <f>COUNTIFS(本会場・準会場用!$V$12:AF$511,"準１・２・３級")</f>
        <v>0</v>
      </c>
      <c r="N5" s="28">
        <f>SUM(B5:M5)</f>
        <v>0</v>
      </c>
    </row>
    <row r="6" spans="2:16" ht="14.25" thickTop="1"/>
    <row r="9" spans="2:16" ht="18" thickBot="1">
      <c r="B9" s="22" t="s">
        <v>158</v>
      </c>
      <c r="E9" s="22" t="s">
        <v>159</v>
      </c>
    </row>
    <row r="10" spans="2:16" ht="14.25" thickTop="1">
      <c r="B10" s="24" t="s">
        <v>160</v>
      </c>
      <c r="C10" s="25" t="s">
        <v>161</v>
      </c>
      <c r="D10" s="25" t="s">
        <v>162</v>
      </c>
      <c r="E10" s="25" t="s">
        <v>163</v>
      </c>
      <c r="F10" s="25" t="s">
        <v>164</v>
      </c>
      <c r="G10" s="25"/>
      <c r="H10" s="25" t="s">
        <v>165</v>
      </c>
      <c r="I10" s="25" t="s">
        <v>166</v>
      </c>
      <c r="J10" s="25" t="s">
        <v>167</v>
      </c>
      <c r="K10" s="25" t="s">
        <v>168</v>
      </c>
      <c r="L10" s="25" t="s">
        <v>169</v>
      </c>
      <c r="M10" s="25" t="s">
        <v>170</v>
      </c>
      <c r="N10" s="199" t="s">
        <v>171</v>
      </c>
    </row>
    <row r="11" spans="2:16" ht="14.25" thickBot="1">
      <c r="B11" s="26" t="s">
        <v>172</v>
      </c>
      <c r="C11" s="27" t="s">
        <v>173</v>
      </c>
      <c r="D11" s="27" t="s">
        <v>174</v>
      </c>
      <c r="E11" s="27" t="s">
        <v>175</v>
      </c>
      <c r="F11" s="27" t="s">
        <v>176</v>
      </c>
      <c r="G11" s="27" t="s">
        <v>378</v>
      </c>
      <c r="H11" s="27" t="s">
        <v>177</v>
      </c>
      <c r="I11" s="27" t="s">
        <v>178</v>
      </c>
      <c r="J11" s="27" t="s">
        <v>179</v>
      </c>
      <c r="K11" s="27" t="s">
        <v>180</v>
      </c>
      <c r="L11" s="27" t="s">
        <v>181</v>
      </c>
      <c r="M11" s="27" t="s">
        <v>182</v>
      </c>
      <c r="N11" s="200"/>
    </row>
    <row r="12" spans="2:16" ht="31.5" customHeight="1" thickTop="1" thickBot="1">
      <c r="B12" s="28">
        <f>COUNTIFS('入力例（本会場・準会場用）'!V$12:$V$511,"１級")</f>
        <v>0</v>
      </c>
      <c r="C12" s="28">
        <f>COUNTIFS('入力例（本会場・準会場用）'!V$12:$V$511,"準１級")</f>
        <v>0</v>
      </c>
      <c r="D12" s="28">
        <f>COUNTIFS('入力例（本会場・準会場用）'!V$12:$V$511,"２級")</f>
        <v>1</v>
      </c>
      <c r="E12" s="28">
        <f>COUNTIFS('入力例（本会場・準会場用）'!V$12:$V$511,"３級")</f>
        <v>0</v>
      </c>
      <c r="F12" s="28">
        <f>COUNTIFS('入力例（本会場・準会場用）'!V$12:$V$511,"１・準１級")</f>
        <v>0</v>
      </c>
      <c r="G12" s="28">
        <f>COUNTIFS('入力例（本会場・準会場用）'!V$12:$V$511,"１・３級")</f>
        <v>0</v>
      </c>
      <c r="H12" s="28">
        <f>COUNTIFS('入力例（本会場・準会場用）'!V$12:$V$511,"準１・２級")</f>
        <v>0</v>
      </c>
      <c r="I12" s="28">
        <f>COUNTIFS('入力例（本会場・準会場用）'!V$12:$V$511,"準１・３級")</f>
        <v>0</v>
      </c>
      <c r="J12" s="28">
        <f>COUNTIFS('入力例（本会場・準会場用）'!V$12:$V$511,"１・２級")</f>
        <v>0</v>
      </c>
      <c r="K12" s="28">
        <f>COUNTIFS('入力例（本会場・準会場用）'!V$12:$V$511,"２・３級")</f>
        <v>1</v>
      </c>
      <c r="L12" s="28">
        <f>COUNTIFS('入力例（本会場・準会場用）'!V$12:$V$511,"１・準１・２級")</f>
        <v>0</v>
      </c>
      <c r="M12" s="28">
        <f>COUNTIFS('入力例（本会場・準会場用）'!V$12:$V$511,"準１・２・３級")</f>
        <v>0</v>
      </c>
      <c r="N12" s="28">
        <f>SUM(B12:M12)</f>
        <v>2</v>
      </c>
      <c r="P12" s="66" t="s">
        <v>253</v>
      </c>
    </row>
    <row r="13" spans="2:16" ht="14.25" thickTop="1">
      <c r="B13" s="33"/>
      <c r="C13" s="33"/>
      <c r="D13" s="33"/>
      <c r="E13" s="33"/>
    </row>
    <row r="14" spans="2:16">
      <c r="B14" s="33"/>
      <c r="C14" s="33"/>
      <c r="D14" s="33"/>
      <c r="E14" s="33"/>
    </row>
    <row r="15" spans="2:16">
      <c r="B15" s="33"/>
      <c r="C15" s="33"/>
      <c r="D15" s="33"/>
      <c r="E15" s="33"/>
    </row>
    <row r="16" spans="2:16">
      <c r="B16" s="33"/>
      <c r="C16" s="33"/>
      <c r="D16" s="33"/>
    </row>
    <row r="17" spans="1:1" hidden="1">
      <c r="A17" s="23">
        <v>1</v>
      </c>
    </row>
    <row r="18" spans="1:1" hidden="1">
      <c r="A18" s="23">
        <v>2</v>
      </c>
    </row>
    <row r="19" spans="1:1" hidden="1">
      <c r="A19" s="23">
        <v>3</v>
      </c>
    </row>
  </sheetData>
  <mergeCells count="2">
    <mergeCell ref="N3:N4"/>
    <mergeCell ref="N10:N11"/>
  </mergeCells>
  <phoneticPr fontId="23"/>
  <printOptions horizontalCentered="1"/>
  <pageMargins left="0.59055118110236227" right="0.59055118110236227" top="0.59055118110236227" bottom="0.59055118110236227" header="0.31496062992125984" footer="0.31496062992125984"/>
  <pageSetup paperSize="9"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20" id="{41AA963C-5902-45BE-8C6F-24559616C763}">
            <xm:f>(本会場・準会場用!$AD$5=3)</xm:f>
            <x14:dxf>
              <fill>
                <patternFill>
                  <bgColor theme="0" tint="-0.499984740745262"/>
                </patternFill>
              </fill>
            </x14:dxf>
          </x14:cfRule>
          <xm:sqref>B3:C5 F3:J5 L3:M5</xm:sqref>
        </x14:conditionalFormatting>
        <x14:conditionalFormatting xmlns:xm="http://schemas.microsoft.com/office/excel/2006/main">
          <x14:cfRule type="expression" priority="2" id="{26EE5064-99E6-49B5-9DA4-9B3D3E18A724}">
            <xm:f>(本会場・準会場用!$AD$5=3)</xm:f>
            <x14:dxf>
              <fill>
                <patternFill>
                  <bgColor theme="0" tint="-0.499984740745262"/>
                </patternFill>
              </fill>
            </x14:dxf>
          </x14:cfRule>
          <xm:sqref>B10:C12 F10:J12 L10:M12</xm:sqref>
        </x14:conditionalFormatting>
        <x14:conditionalFormatting xmlns:xm="http://schemas.microsoft.com/office/excel/2006/main">
          <x14:cfRule type="expression" priority="24" id="{80D4A569-4B6D-4374-9F41-8AE4A1CE83FE}">
            <xm:f>(本会場・準会場用!$D$3="ビジネス実務マナー検定")</xm:f>
            <x14:dxf>
              <fill>
                <patternFill>
                  <bgColor theme="0" tint="-0.499984740745262"/>
                </patternFill>
              </fill>
            </x14:dxf>
          </x14:cfRule>
          <x14:cfRule type="expression" priority="25" id="{86830139-5D7B-4734-9EEF-7F7D0B281E38}">
            <xm:f>(本会場・準会場用!$D$3="ビジネス文書検定")</xm:f>
            <x14:dxf>
              <fill>
                <patternFill>
                  <bgColor theme="0" tint="-0.499984740745262"/>
                </patternFill>
              </fill>
            </x14:dxf>
          </x14:cfRule>
          <xm:sqref>C3:C5 F3:I5 L3:M5</xm:sqref>
        </x14:conditionalFormatting>
        <x14:conditionalFormatting xmlns:xm="http://schemas.microsoft.com/office/excel/2006/main">
          <x14:cfRule type="expression" priority="3" id="{E64D4389-25E0-43A1-9F4F-4E285915EC54}">
            <xm:f>(本会場・準会場用!$D$3="ビジネス実務マナー検定")</xm:f>
            <x14:dxf>
              <fill>
                <patternFill>
                  <bgColor theme="0" tint="-0.499984740745262"/>
                </patternFill>
              </fill>
            </x14:dxf>
          </x14:cfRule>
          <x14:cfRule type="expression" priority="4" id="{623E40AC-F5C9-4E3B-A4DD-C453078D4281}">
            <xm:f>(本会場・準会場用!$D$3="ビジネス文書検定")</xm:f>
            <x14:dxf>
              <fill>
                <patternFill>
                  <bgColor theme="0" tint="-0.499984740745262"/>
                </patternFill>
              </fill>
            </x14:dxf>
          </x14:cfRule>
          <xm:sqref>C10:C12 F10:I12 L10:M12</xm:sqref>
        </x14:conditionalFormatting>
        <x14:conditionalFormatting xmlns:xm="http://schemas.microsoft.com/office/excel/2006/main">
          <x14:cfRule type="expression" priority="19" id="{0A9C8C0A-17B4-4044-A4B4-8BC454C7A3B7}">
            <xm:f>(本会場・準会場用!$D$3="サービス接遇検定")</xm:f>
            <x14:dxf>
              <fill>
                <patternFill>
                  <bgColor theme="0" tint="-0.499984740745262"/>
                </patternFill>
              </fill>
            </x14:dxf>
          </x14:cfRule>
          <xm:sqref>G3:G5</xm:sqref>
        </x14:conditionalFormatting>
        <x14:conditionalFormatting xmlns:xm="http://schemas.microsoft.com/office/excel/2006/main">
          <x14:cfRule type="expression" priority="1" id="{72E40AFF-9EBE-48D9-8FC4-9BCADFCD299A}">
            <xm:f>(本会場・準会場用!$D$3="サービス接遇検定")</xm:f>
            <x14:dxf>
              <fill>
                <patternFill>
                  <bgColor theme="0" tint="-0.499984740745262"/>
                </patternFill>
              </fill>
            </x14:dxf>
          </x14:cfRule>
          <xm:sqref>G10:G12</xm:sqref>
        </x14:conditionalFormatting>
        <x14:conditionalFormatting xmlns:xm="http://schemas.microsoft.com/office/excel/2006/main">
          <x14:cfRule type="expression" priority="26" id="{4356671E-964B-494B-8ECE-7C2DB0D4F907}">
            <xm:f>(本会場・準会場用!$D$3="秘書検定")</xm:f>
            <x14:dxf>
              <fill>
                <patternFill>
                  <bgColor theme="0" tint="-0.499984740745262"/>
                </patternFill>
              </fill>
            </x14:dxf>
          </x14:cfRule>
          <xm:sqref>I3:J5 L3:M5</xm:sqref>
        </x14:conditionalFormatting>
        <x14:conditionalFormatting xmlns:xm="http://schemas.microsoft.com/office/excel/2006/main">
          <x14:cfRule type="expression" priority="5" id="{67E5C78F-D43A-4979-83C7-C3C9CA86BAAB}">
            <xm:f>(本会場・準会場用!$D$3="秘書検定")</xm:f>
            <x14:dxf>
              <fill>
                <patternFill>
                  <bgColor theme="0" tint="-0.499984740745262"/>
                </patternFill>
              </fill>
            </x14:dxf>
          </x14:cfRule>
          <xm:sqref>I10:J12 L10:M12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626DA-3871-4BA5-82B7-48C85C1D0253}">
  <dimension ref="A1:AJ631"/>
  <sheetViews>
    <sheetView zoomScaleNormal="100" workbookViewId="0">
      <selection activeCell="D3" sqref="D3"/>
    </sheetView>
  </sheetViews>
  <sheetFormatPr defaultRowHeight="13.5"/>
  <cols>
    <col min="1" max="6" width="9" style="88"/>
    <col min="7" max="7" width="16.5" style="88" bestFit="1" customWidth="1"/>
    <col min="8" max="8" width="13.625" style="88" customWidth="1"/>
    <col min="9" max="10" width="9" style="88"/>
    <col min="11" max="11" width="11.125" style="88" customWidth="1"/>
    <col min="12" max="12" width="9" style="88"/>
    <col min="13" max="13" width="24.5" style="88" customWidth="1"/>
    <col min="14" max="16384" width="9" style="88"/>
  </cols>
  <sheetData>
    <row r="1" spans="1:21" s="91" customFormat="1"/>
    <row r="2" spans="1:21" s="91" customFormat="1"/>
    <row r="3" spans="1:21" s="91" customFormat="1">
      <c r="C3" s="91" t="s">
        <v>379</v>
      </c>
      <c r="F3" s="97" t="e">
        <f>_xlfn.XLOOKUP(本会場・準会場用!Z3,PRM!B3:B6,PRM!C3:C6)</f>
        <v>#N/A</v>
      </c>
      <c r="K3" s="98" t="s">
        <v>380</v>
      </c>
      <c r="L3" s="89">
        <f>+本会場・準会場用!L3</f>
        <v>0</v>
      </c>
    </row>
    <row r="4" spans="1:21" s="91" customFormat="1">
      <c r="C4" s="91" t="s">
        <v>381</v>
      </c>
      <c r="D4" s="97" t="str">
        <f>本会場・準会場用!D4</f>
        <v/>
      </c>
    </row>
    <row r="5" spans="1:21" s="91" customFormat="1"/>
    <row r="6" spans="1:21" s="91" customFormat="1"/>
    <row r="7" spans="1:21" s="91" customFormat="1"/>
    <row r="8" spans="1:21" s="91" customFormat="1"/>
    <row r="9" spans="1:21" s="91" customFormat="1"/>
    <row r="10" spans="1:21" s="91" customFormat="1"/>
    <row r="11" spans="1:21">
      <c r="A11" s="90" t="s">
        <v>382</v>
      </c>
      <c r="B11" s="90" t="s">
        <v>383</v>
      </c>
      <c r="C11" s="90" t="s">
        <v>384</v>
      </c>
      <c r="D11" s="90" t="s">
        <v>385</v>
      </c>
      <c r="E11" s="90" t="s">
        <v>386</v>
      </c>
      <c r="F11" s="90" t="s">
        <v>387</v>
      </c>
      <c r="G11" s="90" t="s">
        <v>388</v>
      </c>
      <c r="H11" s="90" t="s">
        <v>389</v>
      </c>
      <c r="I11" s="90" t="s">
        <v>390</v>
      </c>
      <c r="J11" s="90" t="s">
        <v>391</v>
      </c>
      <c r="K11" s="90" t="s">
        <v>392</v>
      </c>
      <c r="L11" s="90" t="s">
        <v>393</v>
      </c>
      <c r="M11" s="90" t="s">
        <v>394</v>
      </c>
      <c r="N11" s="90" t="s">
        <v>395</v>
      </c>
      <c r="O11" s="90" t="s">
        <v>396</v>
      </c>
      <c r="P11" s="90" t="s">
        <v>397</v>
      </c>
      <c r="Q11" s="90" t="s">
        <v>398</v>
      </c>
      <c r="R11" s="90" t="s">
        <v>399</v>
      </c>
      <c r="S11" s="90" t="s">
        <v>400</v>
      </c>
      <c r="T11" s="90" t="s">
        <v>401</v>
      </c>
      <c r="U11" s="90" t="s">
        <v>402</v>
      </c>
    </row>
    <row r="12" spans="1:21" s="91" customFormat="1">
      <c r="A12" s="91" t="str">
        <f>+IF(本会場・準会場用!A12="","",本会場・準会場用!A12)</f>
        <v/>
      </c>
      <c r="B12" s="91" t="str">
        <f>+IF(本会場・準会場用!B12="","",本会場・準会場用!B12)</f>
        <v/>
      </c>
      <c r="C12" s="91" t="str">
        <f>+IF(本会場・準会場用!C12="","",本会場・準会場用!C12)</f>
        <v/>
      </c>
      <c r="D12" s="91" t="str">
        <f>+IF(本会場・準会場用!D12="","",本会場・準会場用!D12)</f>
        <v/>
      </c>
      <c r="E12" s="91" t="str">
        <f>+IF(本会場・準会場用!E12="","",本会場・準会場用!E12)</f>
        <v/>
      </c>
      <c r="F12" s="91" t="str">
        <f>+IF(本会場・準会場用!F12="","",_xlfn.XLOOKUP(本会場・準会場用!F12,PRM!$G$3:$G$5,PRM!$H$3:$H$5))</f>
        <v/>
      </c>
      <c r="G12" s="94" t="str">
        <f>+TEXT(_xlfn.CONCAT(本会場・準会場用!G12,本会場・準会場用!H12,"年",本会場・準会場用!I12,"月",本会場・準会場用!J12,"日"),"yyyy/mm/dd")</f>
        <v>年月日</v>
      </c>
      <c r="H12" s="91" t="str">
        <f>+IF(本会場・準会場用!L12="","",本会場・準会場用!L12)</f>
        <v/>
      </c>
      <c r="I12" s="91" t="str">
        <f>+IF(本会場・準会場用!M12="","",本会場・準会場用!M12)</f>
        <v/>
      </c>
      <c r="J12" s="91" t="str">
        <f>+IF(本会場・準会場用!N12="","",本会場・準会場用!AB12)</f>
        <v/>
      </c>
      <c r="K12" s="91" t="str">
        <f>+IF(本会場・準会場用!O12="","",本会場・準会場用!O12)</f>
        <v/>
      </c>
      <c r="L12" s="91" t="str">
        <f>+IF(本会場・準会場用!P12="","",本会場・準会場用!P12)</f>
        <v/>
      </c>
      <c r="M12" s="91" t="str">
        <f>+IF(本会場・準会場用!Q12="","",本会場・準会場用!Q12)</f>
        <v/>
      </c>
      <c r="N12" s="91" t="str">
        <f>+TEXT(IF(本会場・準会場用!AC12="","",本会場・準会場用!AC12),"00")</f>
        <v/>
      </c>
      <c r="P12" s="91">
        <f>+IF(本会場・準会場用!AD12="","",本会場・準会場用!AD12)</f>
        <v>0</v>
      </c>
      <c r="Q12" s="91">
        <f>+IF(本会場・準会場用!AE12="","",本会場・準会場用!AE12)</f>
        <v>0</v>
      </c>
      <c r="R12" s="91" t="str">
        <f>+IF(本会場・準会場用!R12="","",本会場・準会場用!R12)</f>
        <v/>
      </c>
      <c r="S12" s="91" t="str">
        <f>+IF(本会場・準会場用!S12="","",本会場・準会場用!S12)</f>
        <v/>
      </c>
      <c r="T12" s="91" t="str">
        <f>+IF(本会場・準会場用!T12="","",本会場・準会場用!T12)</f>
        <v/>
      </c>
      <c r="U12" s="91" t="str">
        <f>+IF(本会場・準会場用!U12="","",本会場・準会場用!U12)</f>
        <v/>
      </c>
    </row>
    <row r="13" spans="1:21" s="91" customFormat="1">
      <c r="A13" s="91" t="str">
        <f>+IF(本会場・準会場用!A13="","",本会場・準会場用!A13)</f>
        <v/>
      </c>
      <c r="B13" s="91" t="str">
        <f>+IF(本会場・準会場用!B13="","",本会場・準会場用!B13)</f>
        <v/>
      </c>
      <c r="C13" s="91" t="str">
        <f>+IF(本会場・準会場用!C13="","",本会場・準会場用!C13)</f>
        <v/>
      </c>
      <c r="D13" s="91" t="str">
        <f>+IF(本会場・準会場用!D13="","",本会場・準会場用!D13)</f>
        <v/>
      </c>
      <c r="E13" s="91" t="str">
        <f>+IF(本会場・準会場用!E13="","",本会場・準会場用!E13)</f>
        <v/>
      </c>
      <c r="F13" s="91" t="str">
        <f>+IF(本会場・準会場用!F13="","",_xlfn.XLOOKUP(本会場・準会場用!F13,PRM!$G$3:$G$5,PRM!$H$3:$H$5))</f>
        <v/>
      </c>
      <c r="G13" s="94" t="str">
        <f>+TEXT(_xlfn.CONCAT(本会場・準会場用!G13,本会場・準会場用!H13,"年",本会場・準会場用!I13,"月",本会場・準会場用!J13,"日"),"yyyy/mm/dd")</f>
        <v>年月日</v>
      </c>
      <c r="H13" s="91" t="str">
        <f>+IF(本会場・準会場用!L13="","",本会場・準会場用!L13)</f>
        <v/>
      </c>
      <c r="I13" s="91" t="str">
        <f>+IF(本会場・準会場用!M13="","",本会場・準会場用!M13)</f>
        <v/>
      </c>
      <c r="J13" s="91" t="str">
        <f>+IF(本会場・準会場用!N13="","",本会場・準会場用!AB13)</f>
        <v/>
      </c>
      <c r="K13" s="91" t="str">
        <f>+IF(本会場・準会場用!O13="","",本会場・準会場用!O13)</f>
        <v/>
      </c>
      <c r="L13" s="91" t="str">
        <f>+IF(本会場・準会場用!P13="","",本会場・準会場用!P13)</f>
        <v/>
      </c>
      <c r="M13" s="91" t="str">
        <f>+IF(本会場・準会場用!Q13="","",本会場・準会場用!Q13)</f>
        <v/>
      </c>
      <c r="N13" s="91" t="str">
        <f>+TEXT(IF(本会場・準会場用!AC13="","",本会場・準会場用!AC13),"00")</f>
        <v/>
      </c>
      <c r="P13" s="91">
        <f>+IF(本会場・準会場用!AD13="","",本会場・準会場用!AD13)</f>
        <v>0</v>
      </c>
      <c r="Q13" s="91">
        <f>+IF(本会場・準会場用!AE13="","",本会場・準会場用!AE13)</f>
        <v>0</v>
      </c>
      <c r="R13" s="91" t="str">
        <f>+IF(本会場・準会場用!R13="","",本会場・準会場用!R13)</f>
        <v/>
      </c>
      <c r="S13" s="91" t="str">
        <f>+IF(本会場・準会場用!S13="","",本会場・準会場用!S13)</f>
        <v/>
      </c>
      <c r="T13" s="91" t="str">
        <f>+IF(本会場・準会場用!T13="","",本会場・準会場用!T13)</f>
        <v/>
      </c>
      <c r="U13" s="91" t="str">
        <f>+IF(本会場・準会場用!U13="","",本会場・準会場用!U13)</f>
        <v/>
      </c>
    </row>
    <row r="14" spans="1:21" s="91" customFormat="1">
      <c r="A14" s="91" t="str">
        <f>+IF(本会場・準会場用!A14="","",本会場・準会場用!A14)</f>
        <v/>
      </c>
      <c r="B14" s="91" t="str">
        <f>+IF(本会場・準会場用!B14="","",本会場・準会場用!B14)</f>
        <v/>
      </c>
      <c r="C14" s="91" t="str">
        <f>+IF(本会場・準会場用!C14="","",本会場・準会場用!C14)</f>
        <v/>
      </c>
      <c r="D14" s="91" t="str">
        <f>+IF(本会場・準会場用!D14="","",本会場・準会場用!D14)</f>
        <v/>
      </c>
      <c r="E14" s="91" t="str">
        <f>+IF(本会場・準会場用!E14="","",本会場・準会場用!E14)</f>
        <v/>
      </c>
      <c r="F14" s="91" t="str">
        <f>+IF(本会場・準会場用!F14="","",_xlfn.XLOOKUP(本会場・準会場用!F14,PRM!$G$3:$G$5,PRM!$H$3:$H$5))</f>
        <v/>
      </c>
      <c r="G14" s="94" t="str">
        <f>+TEXT(_xlfn.CONCAT(本会場・準会場用!G14,本会場・準会場用!H14,"年",本会場・準会場用!I14,"月",本会場・準会場用!J14,"日"),"yyyy/mm/dd")</f>
        <v>年月日</v>
      </c>
      <c r="H14" s="91" t="str">
        <f>+IF(本会場・準会場用!L14="","",本会場・準会場用!L14)</f>
        <v/>
      </c>
      <c r="I14" s="91" t="str">
        <f>+IF(本会場・準会場用!M14="","",本会場・準会場用!M14)</f>
        <v/>
      </c>
      <c r="J14" s="91" t="str">
        <f>+IF(本会場・準会場用!N14="","",本会場・準会場用!AB14)</f>
        <v/>
      </c>
      <c r="K14" s="91" t="str">
        <f>+IF(本会場・準会場用!O14="","",本会場・準会場用!O14)</f>
        <v/>
      </c>
      <c r="L14" s="91" t="str">
        <f>+IF(本会場・準会場用!P14="","",本会場・準会場用!P14)</f>
        <v/>
      </c>
      <c r="M14" s="91" t="str">
        <f>+IF(本会場・準会場用!Q14="","",本会場・準会場用!Q14)</f>
        <v/>
      </c>
      <c r="N14" s="91" t="str">
        <f>+TEXT(IF(本会場・準会場用!AC14="","",本会場・準会場用!AC14),"00")</f>
        <v/>
      </c>
      <c r="P14" s="91">
        <f>+IF(本会場・準会場用!AD14="","",本会場・準会場用!AD14)</f>
        <v>0</v>
      </c>
      <c r="Q14" s="91">
        <f>+IF(本会場・準会場用!AE14="","",本会場・準会場用!AE14)</f>
        <v>0</v>
      </c>
      <c r="R14" s="91" t="str">
        <f>+IF(本会場・準会場用!R14="","",本会場・準会場用!R14)</f>
        <v/>
      </c>
      <c r="S14" s="91" t="str">
        <f>+IF(本会場・準会場用!S14="","",本会場・準会場用!S14)</f>
        <v/>
      </c>
      <c r="T14" s="91" t="str">
        <f>+IF(本会場・準会場用!T14="","",本会場・準会場用!T14)</f>
        <v/>
      </c>
      <c r="U14" s="91" t="str">
        <f>+IF(本会場・準会場用!U14="","",本会場・準会場用!U14)</f>
        <v/>
      </c>
    </row>
    <row r="15" spans="1:21" s="91" customFormat="1">
      <c r="A15" s="91" t="str">
        <f>+IF(本会場・準会場用!A15="","",本会場・準会場用!A15)</f>
        <v/>
      </c>
      <c r="B15" s="91" t="str">
        <f>+IF(本会場・準会場用!B15="","",本会場・準会場用!B15)</f>
        <v/>
      </c>
      <c r="C15" s="91" t="str">
        <f>+IF(本会場・準会場用!C15="","",本会場・準会場用!C15)</f>
        <v/>
      </c>
      <c r="D15" s="91" t="str">
        <f>+IF(本会場・準会場用!D15="","",本会場・準会場用!D15)</f>
        <v/>
      </c>
      <c r="E15" s="91" t="str">
        <f>+IF(本会場・準会場用!E15="","",本会場・準会場用!E15)</f>
        <v/>
      </c>
      <c r="F15" s="91" t="str">
        <f>+IF(本会場・準会場用!F15="","",_xlfn.XLOOKUP(本会場・準会場用!F15,PRM!$G$3:$G$5,PRM!$H$3:$H$5))</f>
        <v/>
      </c>
      <c r="G15" s="94" t="str">
        <f>+TEXT(_xlfn.CONCAT(本会場・準会場用!G15,本会場・準会場用!H15,"年",本会場・準会場用!I15,"月",本会場・準会場用!J15,"日"),"yyyy/mm/dd")</f>
        <v>年月日</v>
      </c>
      <c r="H15" s="91" t="str">
        <f>+IF(本会場・準会場用!L15="","",本会場・準会場用!L15)</f>
        <v/>
      </c>
      <c r="I15" s="91" t="str">
        <f>+IF(本会場・準会場用!M15="","",本会場・準会場用!M15)</f>
        <v/>
      </c>
      <c r="J15" s="91" t="str">
        <f>+IF(本会場・準会場用!N15="","",本会場・準会場用!AB15)</f>
        <v/>
      </c>
      <c r="K15" s="91" t="str">
        <f>+IF(本会場・準会場用!O15="","",本会場・準会場用!O15)</f>
        <v/>
      </c>
      <c r="L15" s="91" t="str">
        <f>+IF(本会場・準会場用!P15="","",本会場・準会場用!P15)</f>
        <v/>
      </c>
      <c r="M15" s="91" t="str">
        <f>+IF(本会場・準会場用!Q15="","",本会場・準会場用!Q15)</f>
        <v/>
      </c>
      <c r="N15" s="91" t="str">
        <f>+TEXT(IF(本会場・準会場用!AC15="","",本会場・準会場用!AC15),"00")</f>
        <v/>
      </c>
      <c r="P15" s="91">
        <f>+IF(本会場・準会場用!AD15="","",本会場・準会場用!AD15)</f>
        <v>0</v>
      </c>
      <c r="Q15" s="91">
        <f>+IF(本会場・準会場用!AE15="","",本会場・準会場用!AE15)</f>
        <v>0</v>
      </c>
      <c r="R15" s="91" t="str">
        <f>+IF(本会場・準会場用!R15="","",本会場・準会場用!R15)</f>
        <v/>
      </c>
      <c r="S15" s="91" t="str">
        <f>+IF(本会場・準会場用!S15="","",本会場・準会場用!S15)</f>
        <v/>
      </c>
      <c r="T15" s="91" t="str">
        <f>+IF(本会場・準会場用!T15="","",本会場・準会場用!T15)</f>
        <v/>
      </c>
      <c r="U15" s="91" t="str">
        <f>+IF(本会場・準会場用!U15="","",本会場・準会場用!U15)</f>
        <v/>
      </c>
    </row>
    <row r="16" spans="1:21" s="91" customFormat="1">
      <c r="A16" s="91" t="str">
        <f>+IF(本会場・準会場用!A16="","",本会場・準会場用!A16)</f>
        <v/>
      </c>
      <c r="B16" s="91" t="str">
        <f>+IF(本会場・準会場用!B16="","",本会場・準会場用!B16)</f>
        <v/>
      </c>
      <c r="C16" s="91" t="str">
        <f>+IF(本会場・準会場用!C16="","",本会場・準会場用!C16)</f>
        <v/>
      </c>
      <c r="D16" s="91" t="str">
        <f>+IF(本会場・準会場用!D16="","",本会場・準会場用!D16)</f>
        <v/>
      </c>
      <c r="E16" s="91" t="str">
        <f>+IF(本会場・準会場用!E16="","",本会場・準会場用!E16)</f>
        <v/>
      </c>
      <c r="F16" s="91" t="str">
        <f>+IF(本会場・準会場用!F16="","",_xlfn.XLOOKUP(本会場・準会場用!F16,PRM!$G$3:$G$5,PRM!$H$3:$H$5))</f>
        <v/>
      </c>
      <c r="G16" s="94" t="str">
        <f>+TEXT(_xlfn.CONCAT(本会場・準会場用!G16,本会場・準会場用!H16,"年",本会場・準会場用!I16,"月",本会場・準会場用!J16,"日"),"yyyy/mm/dd")</f>
        <v>年月日</v>
      </c>
      <c r="H16" s="91" t="str">
        <f>+IF(本会場・準会場用!L16="","",本会場・準会場用!L16)</f>
        <v/>
      </c>
      <c r="I16" s="91" t="str">
        <f>+IF(本会場・準会場用!M16="","",本会場・準会場用!M16)</f>
        <v/>
      </c>
      <c r="J16" s="91" t="str">
        <f>+IF(本会場・準会場用!N16="","",本会場・準会場用!AB16)</f>
        <v/>
      </c>
      <c r="K16" s="91" t="str">
        <f>+IF(本会場・準会場用!O16="","",本会場・準会場用!O16)</f>
        <v/>
      </c>
      <c r="L16" s="91" t="str">
        <f>+IF(本会場・準会場用!P16="","",本会場・準会場用!P16)</f>
        <v/>
      </c>
      <c r="M16" s="91" t="str">
        <f>+IF(本会場・準会場用!Q16="","",本会場・準会場用!Q16)</f>
        <v/>
      </c>
      <c r="N16" s="91" t="str">
        <f>+TEXT(IF(本会場・準会場用!AC16="","",本会場・準会場用!AC16),"00")</f>
        <v/>
      </c>
      <c r="P16" s="91">
        <f>+IF(本会場・準会場用!AD16="","",本会場・準会場用!AD16)</f>
        <v>0</v>
      </c>
      <c r="Q16" s="91">
        <f>+IF(本会場・準会場用!AE16="","",本会場・準会場用!AE16)</f>
        <v>0</v>
      </c>
      <c r="R16" s="91" t="str">
        <f>+IF(本会場・準会場用!R16="","",本会場・準会場用!R16)</f>
        <v/>
      </c>
      <c r="S16" s="91" t="str">
        <f>+IF(本会場・準会場用!S16="","",本会場・準会場用!S16)</f>
        <v/>
      </c>
      <c r="T16" s="91" t="str">
        <f>+IF(本会場・準会場用!T16="","",本会場・準会場用!T16)</f>
        <v/>
      </c>
      <c r="U16" s="91" t="str">
        <f>+IF(本会場・準会場用!U16="","",本会場・準会場用!U16)</f>
        <v/>
      </c>
    </row>
    <row r="17" spans="1:21" s="91" customFormat="1">
      <c r="A17" s="91" t="str">
        <f>+IF(本会場・準会場用!A17="","",本会場・準会場用!A17)</f>
        <v/>
      </c>
      <c r="B17" s="91" t="str">
        <f>+IF(本会場・準会場用!B17="","",本会場・準会場用!B17)</f>
        <v/>
      </c>
      <c r="C17" s="91" t="str">
        <f>+IF(本会場・準会場用!C17="","",本会場・準会場用!C17)</f>
        <v/>
      </c>
      <c r="D17" s="91" t="str">
        <f>+IF(本会場・準会場用!D17="","",本会場・準会場用!D17)</f>
        <v/>
      </c>
      <c r="E17" s="91" t="str">
        <f>+IF(本会場・準会場用!E17="","",本会場・準会場用!E17)</f>
        <v/>
      </c>
      <c r="F17" s="91" t="str">
        <f>+IF(本会場・準会場用!F17="","",_xlfn.XLOOKUP(本会場・準会場用!F17,PRM!$G$3:$G$5,PRM!$H$3:$H$5))</f>
        <v/>
      </c>
      <c r="G17" s="94" t="str">
        <f>+TEXT(_xlfn.CONCAT(本会場・準会場用!G17,本会場・準会場用!H17,"年",本会場・準会場用!I17,"月",本会場・準会場用!J17,"日"),"yyyy/mm/dd")</f>
        <v>年月日</v>
      </c>
      <c r="H17" s="91" t="str">
        <f>+IF(本会場・準会場用!L17="","",本会場・準会場用!L17)</f>
        <v/>
      </c>
      <c r="I17" s="91" t="str">
        <f>+IF(本会場・準会場用!M17="","",本会場・準会場用!M17)</f>
        <v/>
      </c>
      <c r="J17" s="91" t="str">
        <f>+IF(本会場・準会場用!N17="","",本会場・準会場用!AB17)</f>
        <v/>
      </c>
      <c r="K17" s="91" t="str">
        <f>+IF(本会場・準会場用!O17="","",本会場・準会場用!O17)</f>
        <v/>
      </c>
      <c r="L17" s="91" t="str">
        <f>+IF(本会場・準会場用!P17="","",本会場・準会場用!P17)</f>
        <v/>
      </c>
      <c r="M17" s="91" t="str">
        <f>+IF(本会場・準会場用!Q17="","",本会場・準会場用!Q17)</f>
        <v/>
      </c>
      <c r="N17" s="91" t="str">
        <f>+TEXT(IF(本会場・準会場用!AC17="","",本会場・準会場用!AC17),"00")</f>
        <v/>
      </c>
      <c r="P17" s="91">
        <f>+IF(本会場・準会場用!AD17="","",本会場・準会場用!AD17)</f>
        <v>0</v>
      </c>
      <c r="Q17" s="91">
        <f>+IF(本会場・準会場用!AE17="","",本会場・準会場用!AE17)</f>
        <v>0</v>
      </c>
      <c r="R17" s="91" t="str">
        <f>+IF(本会場・準会場用!R17="","",本会場・準会場用!R17)</f>
        <v/>
      </c>
      <c r="S17" s="91" t="str">
        <f>+IF(本会場・準会場用!S17="","",本会場・準会場用!S17)</f>
        <v/>
      </c>
      <c r="T17" s="91" t="str">
        <f>+IF(本会場・準会場用!T17="","",本会場・準会場用!T17)</f>
        <v/>
      </c>
      <c r="U17" s="91" t="str">
        <f>+IF(本会場・準会場用!U17="","",本会場・準会場用!U17)</f>
        <v/>
      </c>
    </row>
    <row r="18" spans="1:21" s="91" customFormat="1">
      <c r="A18" s="91" t="str">
        <f>+IF(本会場・準会場用!A18="","",本会場・準会場用!A18)</f>
        <v/>
      </c>
      <c r="B18" s="91" t="str">
        <f>+IF(本会場・準会場用!B18="","",本会場・準会場用!B18)</f>
        <v/>
      </c>
      <c r="C18" s="91" t="str">
        <f>+IF(本会場・準会場用!C18="","",本会場・準会場用!C18)</f>
        <v/>
      </c>
      <c r="D18" s="91" t="str">
        <f>+IF(本会場・準会場用!D18="","",本会場・準会場用!D18)</f>
        <v/>
      </c>
      <c r="E18" s="91" t="str">
        <f>+IF(本会場・準会場用!E18="","",本会場・準会場用!E18)</f>
        <v/>
      </c>
      <c r="F18" s="91" t="str">
        <f>+IF(本会場・準会場用!F18="","",_xlfn.XLOOKUP(本会場・準会場用!F18,PRM!$G$3:$G$5,PRM!$H$3:$H$5))</f>
        <v/>
      </c>
      <c r="G18" s="94" t="str">
        <f>+TEXT(_xlfn.CONCAT(本会場・準会場用!G18,本会場・準会場用!H18,"年",本会場・準会場用!I18,"月",本会場・準会場用!J18,"日"),"yyyy/mm/dd")</f>
        <v>年月日</v>
      </c>
      <c r="H18" s="91" t="str">
        <f>+IF(本会場・準会場用!L18="","",本会場・準会場用!L18)</f>
        <v/>
      </c>
      <c r="I18" s="91" t="str">
        <f>+IF(本会場・準会場用!M18="","",本会場・準会場用!M18)</f>
        <v/>
      </c>
      <c r="J18" s="91" t="str">
        <f>+IF(本会場・準会場用!N18="","",本会場・準会場用!AB18)</f>
        <v/>
      </c>
      <c r="K18" s="91" t="str">
        <f>+IF(本会場・準会場用!O18="","",本会場・準会場用!O18)</f>
        <v/>
      </c>
      <c r="L18" s="91" t="str">
        <f>+IF(本会場・準会場用!P18="","",本会場・準会場用!P18)</f>
        <v/>
      </c>
      <c r="M18" s="91" t="str">
        <f>+IF(本会場・準会場用!Q18="","",本会場・準会場用!Q18)</f>
        <v/>
      </c>
      <c r="N18" s="91" t="str">
        <f>+TEXT(IF(本会場・準会場用!AC18="","",本会場・準会場用!AC18),"00")</f>
        <v/>
      </c>
      <c r="P18" s="91">
        <f>+IF(本会場・準会場用!AD18="","",本会場・準会場用!AD18)</f>
        <v>0</v>
      </c>
      <c r="Q18" s="91">
        <f>+IF(本会場・準会場用!AE18="","",本会場・準会場用!AE18)</f>
        <v>0</v>
      </c>
      <c r="R18" s="91" t="str">
        <f>+IF(本会場・準会場用!R18="","",本会場・準会場用!R18)</f>
        <v/>
      </c>
      <c r="S18" s="91" t="str">
        <f>+IF(本会場・準会場用!S18="","",本会場・準会場用!S18)</f>
        <v/>
      </c>
      <c r="T18" s="91" t="str">
        <f>+IF(本会場・準会場用!T18="","",本会場・準会場用!T18)</f>
        <v/>
      </c>
      <c r="U18" s="91" t="str">
        <f>+IF(本会場・準会場用!U18="","",本会場・準会場用!U18)</f>
        <v/>
      </c>
    </row>
    <row r="19" spans="1:21" s="91" customFormat="1">
      <c r="A19" s="91" t="str">
        <f>+IF(本会場・準会場用!A19="","",本会場・準会場用!A19)</f>
        <v/>
      </c>
      <c r="B19" s="91" t="str">
        <f>+IF(本会場・準会場用!B19="","",本会場・準会場用!B19)</f>
        <v/>
      </c>
      <c r="C19" s="91" t="str">
        <f>+IF(本会場・準会場用!C19="","",本会場・準会場用!C19)</f>
        <v/>
      </c>
      <c r="D19" s="91" t="str">
        <f>+IF(本会場・準会場用!D19="","",本会場・準会場用!D19)</f>
        <v/>
      </c>
      <c r="E19" s="91" t="str">
        <f>+IF(本会場・準会場用!E19="","",本会場・準会場用!E19)</f>
        <v/>
      </c>
      <c r="F19" s="91" t="str">
        <f>+IF(本会場・準会場用!F19="","",_xlfn.XLOOKUP(本会場・準会場用!F19,PRM!$G$3:$G$5,PRM!$H$3:$H$5))</f>
        <v/>
      </c>
      <c r="G19" s="94" t="str">
        <f>+TEXT(_xlfn.CONCAT(本会場・準会場用!G19,本会場・準会場用!H19,"年",本会場・準会場用!I19,"月",本会場・準会場用!J19,"日"),"yyyy/mm/dd")</f>
        <v>年月日</v>
      </c>
      <c r="H19" s="91" t="str">
        <f>+IF(本会場・準会場用!L19="","",本会場・準会場用!L19)</f>
        <v/>
      </c>
      <c r="I19" s="91" t="str">
        <f>+IF(本会場・準会場用!M19="","",本会場・準会場用!M19)</f>
        <v/>
      </c>
      <c r="J19" s="91" t="str">
        <f>+IF(本会場・準会場用!N19="","",本会場・準会場用!AB19)</f>
        <v/>
      </c>
      <c r="K19" s="91" t="str">
        <f>+IF(本会場・準会場用!O19="","",本会場・準会場用!O19)</f>
        <v/>
      </c>
      <c r="L19" s="91" t="str">
        <f>+IF(本会場・準会場用!P19="","",本会場・準会場用!P19)</f>
        <v/>
      </c>
      <c r="M19" s="91" t="str">
        <f>+IF(本会場・準会場用!Q19="","",本会場・準会場用!Q19)</f>
        <v/>
      </c>
      <c r="N19" s="91" t="str">
        <f>+TEXT(IF(本会場・準会場用!AC19="","",本会場・準会場用!AC19),"00")</f>
        <v/>
      </c>
      <c r="P19" s="91">
        <f>+IF(本会場・準会場用!AD19="","",本会場・準会場用!AD19)</f>
        <v>0</v>
      </c>
      <c r="Q19" s="91">
        <f>+IF(本会場・準会場用!AE19="","",本会場・準会場用!AE19)</f>
        <v>0</v>
      </c>
      <c r="R19" s="91" t="str">
        <f>+IF(本会場・準会場用!R19="","",本会場・準会場用!R19)</f>
        <v/>
      </c>
      <c r="S19" s="91" t="str">
        <f>+IF(本会場・準会場用!S19="","",本会場・準会場用!S19)</f>
        <v/>
      </c>
      <c r="T19" s="91" t="str">
        <f>+IF(本会場・準会場用!T19="","",本会場・準会場用!T19)</f>
        <v/>
      </c>
      <c r="U19" s="91" t="str">
        <f>+IF(本会場・準会場用!U19="","",本会場・準会場用!U19)</f>
        <v/>
      </c>
    </row>
    <row r="20" spans="1:21" s="91" customFormat="1">
      <c r="A20" s="91" t="str">
        <f>+IF(本会場・準会場用!A20="","",本会場・準会場用!A20)</f>
        <v/>
      </c>
      <c r="B20" s="91" t="str">
        <f>+IF(本会場・準会場用!B20="","",本会場・準会場用!B20)</f>
        <v/>
      </c>
      <c r="C20" s="91" t="str">
        <f>+IF(本会場・準会場用!C20="","",本会場・準会場用!C20)</f>
        <v/>
      </c>
      <c r="D20" s="91" t="str">
        <f>+IF(本会場・準会場用!D20="","",本会場・準会場用!D20)</f>
        <v/>
      </c>
      <c r="E20" s="91" t="str">
        <f>+IF(本会場・準会場用!E20="","",本会場・準会場用!E20)</f>
        <v/>
      </c>
      <c r="F20" s="91" t="str">
        <f>+IF(本会場・準会場用!F20="","",_xlfn.XLOOKUP(本会場・準会場用!F20,PRM!$G$3:$G$5,PRM!$H$3:$H$5))</f>
        <v/>
      </c>
      <c r="G20" s="94" t="str">
        <f>+TEXT(_xlfn.CONCAT(本会場・準会場用!G20,本会場・準会場用!H20,"年",本会場・準会場用!I20,"月",本会場・準会場用!J20,"日"),"yyyy/mm/dd")</f>
        <v>年月日</v>
      </c>
      <c r="H20" s="91" t="str">
        <f>+IF(本会場・準会場用!L20="","",本会場・準会場用!L20)</f>
        <v/>
      </c>
      <c r="I20" s="91" t="str">
        <f>+IF(本会場・準会場用!M20="","",本会場・準会場用!M20)</f>
        <v/>
      </c>
      <c r="J20" s="91" t="str">
        <f>+IF(本会場・準会場用!N20="","",本会場・準会場用!AB20)</f>
        <v/>
      </c>
      <c r="K20" s="91" t="str">
        <f>+IF(本会場・準会場用!O20="","",本会場・準会場用!O20)</f>
        <v/>
      </c>
      <c r="L20" s="91" t="str">
        <f>+IF(本会場・準会場用!P20="","",本会場・準会場用!P20)</f>
        <v/>
      </c>
      <c r="M20" s="91" t="str">
        <f>+IF(本会場・準会場用!Q20="","",本会場・準会場用!Q20)</f>
        <v/>
      </c>
      <c r="N20" s="91" t="str">
        <f>+TEXT(IF(本会場・準会場用!AC20="","",本会場・準会場用!AC20),"00")</f>
        <v/>
      </c>
      <c r="P20" s="91">
        <f>+IF(本会場・準会場用!AD20="","",本会場・準会場用!AD20)</f>
        <v>0</v>
      </c>
      <c r="Q20" s="91">
        <f>+IF(本会場・準会場用!AE20="","",本会場・準会場用!AE20)</f>
        <v>0</v>
      </c>
      <c r="R20" s="91" t="str">
        <f>+IF(本会場・準会場用!R20="","",本会場・準会場用!R20)</f>
        <v/>
      </c>
      <c r="S20" s="91" t="str">
        <f>+IF(本会場・準会場用!S20="","",本会場・準会場用!S20)</f>
        <v/>
      </c>
      <c r="T20" s="91" t="str">
        <f>+IF(本会場・準会場用!T20="","",本会場・準会場用!T20)</f>
        <v/>
      </c>
      <c r="U20" s="91" t="str">
        <f>+IF(本会場・準会場用!U20="","",本会場・準会場用!U20)</f>
        <v/>
      </c>
    </row>
    <row r="21" spans="1:21" s="91" customFormat="1">
      <c r="A21" s="91" t="str">
        <f>+IF(本会場・準会場用!A21="","",本会場・準会場用!A21)</f>
        <v/>
      </c>
      <c r="B21" s="91" t="str">
        <f>+IF(本会場・準会場用!B21="","",本会場・準会場用!B21)</f>
        <v/>
      </c>
      <c r="C21" s="91" t="str">
        <f>+IF(本会場・準会場用!C21="","",本会場・準会場用!C21)</f>
        <v/>
      </c>
      <c r="D21" s="91" t="str">
        <f>+IF(本会場・準会場用!D21="","",本会場・準会場用!D21)</f>
        <v/>
      </c>
      <c r="E21" s="91" t="str">
        <f>+IF(本会場・準会場用!E21="","",本会場・準会場用!E21)</f>
        <v/>
      </c>
      <c r="F21" s="91" t="str">
        <f>+IF(本会場・準会場用!F21="","",_xlfn.XLOOKUP(本会場・準会場用!F21,PRM!$G$3:$G$5,PRM!$H$3:$H$5))</f>
        <v/>
      </c>
      <c r="G21" s="94" t="str">
        <f>+TEXT(_xlfn.CONCAT(本会場・準会場用!G21,本会場・準会場用!H21,"年",本会場・準会場用!I21,"月",本会場・準会場用!J21,"日"),"yyyy/mm/dd")</f>
        <v>年月日</v>
      </c>
      <c r="H21" s="91" t="str">
        <f>+IF(本会場・準会場用!L21="","",本会場・準会場用!L21)</f>
        <v/>
      </c>
      <c r="I21" s="91" t="str">
        <f>+IF(本会場・準会場用!M21="","",本会場・準会場用!M21)</f>
        <v/>
      </c>
      <c r="J21" s="91" t="str">
        <f>+IF(本会場・準会場用!N21="","",本会場・準会場用!AB21)</f>
        <v/>
      </c>
      <c r="K21" s="91" t="str">
        <f>+IF(本会場・準会場用!O21="","",本会場・準会場用!O21)</f>
        <v/>
      </c>
      <c r="L21" s="91" t="str">
        <f>+IF(本会場・準会場用!P21="","",本会場・準会場用!P21)</f>
        <v/>
      </c>
      <c r="M21" s="91" t="str">
        <f>+IF(本会場・準会場用!Q21="","",本会場・準会場用!Q21)</f>
        <v/>
      </c>
      <c r="N21" s="91" t="str">
        <f>+TEXT(IF(本会場・準会場用!AC21="","",本会場・準会場用!AC21),"00")</f>
        <v/>
      </c>
      <c r="P21" s="91">
        <f>+IF(本会場・準会場用!AD21="","",本会場・準会場用!AD21)</f>
        <v>0</v>
      </c>
      <c r="Q21" s="91">
        <f>+IF(本会場・準会場用!AE21="","",本会場・準会場用!AE21)</f>
        <v>0</v>
      </c>
      <c r="R21" s="91" t="str">
        <f>+IF(本会場・準会場用!R21="","",本会場・準会場用!R21)</f>
        <v/>
      </c>
      <c r="S21" s="91" t="str">
        <f>+IF(本会場・準会場用!S21="","",本会場・準会場用!S21)</f>
        <v/>
      </c>
      <c r="T21" s="91" t="str">
        <f>+IF(本会場・準会場用!T21="","",本会場・準会場用!T21)</f>
        <v/>
      </c>
      <c r="U21" s="91" t="str">
        <f>+IF(本会場・準会場用!U21="","",本会場・準会場用!U21)</f>
        <v/>
      </c>
    </row>
    <row r="22" spans="1:21" s="91" customFormat="1">
      <c r="A22" s="91" t="str">
        <f>+IF(本会場・準会場用!A22="","",本会場・準会場用!A22)</f>
        <v/>
      </c>
      <c r="B22" s="91" t="str">
        <f>+IF(本会場・準会場用!B22="","",本会場・準会場用!B22)</f>
        <v/>
      </c>
      <c r="C22" s="91" t="str">
        <f>+IF(本会場・準会場用!C22="","",本会場・準会場用!C22)</f>
        <v/>
      </c>
      <c r="D22" s="91" t="str">
        <f>+IF(本会場・準会場用!D22="","",本会場・準会場用!D22)</f>
        <v/>
      </c>
      <c r="E22" s="91" t="str">
        <f>+IF(本会場・準会場用!E22="","",本会場・準会場用!E22)</f>
        <v/>
      </c>
      <c r="F22" s="91" t="str">
        <f>+IF(本会場・準会場用!F22="","",_xlfn.XLOOKUP(本会場・準会場用!F22,PRM!$G$3:$G$5,PRM!$H$3:$H$5))</f>
        <v/>
      </c>
      <c r="G22" s="94" t="str">
        <f>+TEXT(_xlfn.CONCAT(本会場・準会場用!G22,本会場・準会場用!H22,"年",本会場・準会場用!I22,"月",本会場・準会場用!J22,"日"),"yyyy/mm/dd")</f>
        <v>年月日</v>
      </c>
      <c r="H22" s="91" t="str">
        <f>+IF(本会場・準会場用!L22="","",本会場・準会場用!L22)</f>
        <v/>
      </c>
      <c r="I22" s="91" t="str">
        <f>+IF(本会場・準会場用!M22="","",本会場・準会場用!M22)</f>
        <v/>
      </c>
      <c r="J22" s="91" t="str">
        <f>+IF(本会場・準会場用!N22="","",本会場・準会場用!AB22)</f>
        <v/>
      </c>
      <c r="K22" s="91" t="str">
        <f>+IF(本会場・準会場用!O22="","",本会場・準会場用!O22)</f>
        <v/>
      </c>
      <c r="L22" s="91" t="str">
        <f>+IF(本会場・準会場用!P22="","",本会場・準会場用!P22)</f>
        <v/>
      </c>
      <c r="M22" s="91" t="str">
        <f>+IF(本会場・準会場用!Q22="","",本会場・準会場用!Q22)</f>
        <v/>
      </c>
      <c r="N22" s="91" t="str">
        <f>+TEXT(IF(本会場・準会場用!AC22="","",本会場・準会場用!AC22),"00")</f>
        <v/>
      </c>
      <c r="P22" s="91">
        <f>+IF(本会場・準会場用!AD22="","",本会場・準会場用!AD22)</f>
        <v>0</v>
      </c>
      <c r="Q22" s="91">
        <f>+IF(本会場・準会場用!AE22="","",本会場・準会場用!AE22)</f>
        <v>0</v>
      </c>
      <c r="R22" s="91" t="str">
        <f>+IF(本会場・準会場用!R22="","",本会場・準会場用!R22)</f>
        <v/>
      </c>
      <c r="S22" s="91" t="str">
        <f>+IF(本会場・準会場用!S22="","",本会場・準会場用!S22)</f>
        <v/>
      </c>
      <c r="T22" s="91" t="str">
        <f>+IF(本会場・準会場用!T22="","",本会場・準会場用!T22)</f>
        <v/>
      </c>
      <c r="U22" s="91" t="str">
        <f>+IF(本会場・準会場用!U22="","",本会場・準会場用!U22)</f>
        <v/>
      </c>
    </row>
    <row r="23" spans="1:21" s="91" customFormat="1">
      <c r="A23" s="91" t="str">
        <f>+IF(本会場・準会場用!A23="","",本会場・準会場用!A23)</f>
        <v/>
      </c>
      <c r="B23" s="91" t="str">
        <f>+IF(本会場・準会場用!B23="","",本会場・準会場用!B23)</f>
        <v/>
      </c>
      <c r="C23" s="91" t="str">
        <f>+IF(本会場・準会場用!C23="","",本会場・準会場用!C23)</f>
        <v/>
      </c>
      <c r="D23" s="91" t="str">
        <f>+IF(本会場・準会場用!D23="","",本会場・準会場用!D23)</f>
        <v/>
      </c>
      <c r="E23" s="91" t="str">
        <f>+IF(本会場・準会場用!E23="","",本会場・準会場用!E23)</f>
        <v/>
      </c>
      <c r="F23" s="91" t="str">
        <f>+IF(本会場・準会場用!F23="","",_xlfn.XLOOKUP(本会場・準会場用!F23,PRM!$G$3:$G$5,PRM!$H$3:$H$5))</f>
        <v/>
      </c>
      <c r="G23" s="94" t="str">
        <f>+TEXT(_xlfn.CONCAT(本会場・準会場用!G23,本会場・準会場用!H23,"年",本会場・準会場用!I23,"月",本会場・準会場用!J23,"日"),"yyyy/mm/dd")</f>
        <v>年月日</v>
      </c>
      <c r="H23" s="91" t="str">
        <f>+IF(本会場・準会場用!L23="","",本会場・準会場用!L23)</f>
        <v/>
      </c>
      <c r="I23" s="91" t="str">
        <f>+IF(本会場・準会場用!M23="","",本会場・準会場用!M23)</f>
        <v/>
      </c>
      <c r="J23" s="91" t="str">
        <f>+IF(本会場・準会場用!N23="","",本会場・準会場用!AB23)</f>
        <v/>
      </c>
      <c r="K23" s="91" t="str">
        <f>+IF(本会場・準会場用!O23="","",本会場・準会場用!O23)</f>
        <v/>
      </c>
      <c r="L23" s="91" t="str">
        <f>+IF(本会場・準会場用!P23="","",本会場・準会場用!P23)</f>
        <v/>
      </c>
      <c r="M23" s="91" t="str">
        <f>+IF(本会場・準会場用!Q23="","",本会場・準会場用!Q23)</f>
        <v/>
      </c>
      <c r="N23" s="91" t="str">
        <f>+TEXT(IF(本会場・準会場用!AC23="","",本会場・準会場用!AC23),"00")</f>
        <v/>
      </c>
      <c r="P23" s="91">
        <f>+IF(本会場・準会場用!AD23="","",本会場・準会場用!AD23)</f>
        <v>0</v>
      </c>
      <c r="Q23" s="91">
        <f>+IF(本会場・準会場用!AE23="","",本会場・準会場用!AE23)</f>
        <v>0</v>
      </c>
      <c r="R23" s="91" t="str">
        <f>+IF(本会場・準会場用!R23="","",本会場・準会場用!R23)</f>
        <v/>
      </c>
      <c r="S23" s="91" t="str">
        <f>+IF(本会場・準会場用!S23="","",本会場・準会場用!S23)</f>
        <v/>
      </c>
      <c r="T23" s="91" t="str">
        <f>+IF(本会場・準会場用!T23="","",本会場・準会場用!T23)</f>
        <v/>
      </c>
      <c r="U23" s="91" t="str">
        <f>+IF(本会場・準会場用!U23="","",本会場・準会場用!U23)</f>
        <v/>
      </c>
    </row>
    <row r="24" spans="1:21" s="91" customFormat="1">
      <c r="A24" s="91" t="str">
        <f>+IF(本会場・準会場用!A24="","",本会場・準会場用!A24)</f>
        <v/>
      </c>
      <c r="B24" s="91" t="str">
        <f>+IF(本会場・準会場用!B24="","",本会場・準会場用!B24)</f>
        <v/>
      </c>
      <c r="C24" s="91" t="str">
        <f>+IF(本会場・準会場用!C24="","",本会場・準会場用!C24)</f>
        <v/>
      </c>
      <c r="D24" s="91" t="str">
        <f>+IF(本会場・準会場用!D24="","",本会場・準会場用!D24)</f>
        <v/>
      </c>
      <c r="E24" s="91" t="str">
        <f>+IF(本会場・準会場用!E24="","",本会場・準会場用!E24)</f>
        <v/>
      </c>
      <c r="F24" s="91" t="str">
        <f>+IF(本会場・準会場用!F24="","",_xlfn.XLOOKUP(本会場・準会場用!F24,PRM!$G$3:$G$5,PRM!$H$3:$H$5))</f>
        <v/>
      </c>
      <c r="G24" s="94" t="str">
        <f>+TEXT(_xlfn.CONCAT(本会場・準会場用!G24,本会場・準会場用!H24,"年",本会場・準会場用!I24,"月",本会場・準会場用!J24,"日"),"yyyy/mm/dd")</f>
        <v>年月日</v>
      </c>
      <c r="H24" s="91" t="str">
        <f>+IF(本会場・準会場用!L24="","",本会場・準会場用!L24)</f>
        <v/>
      </c>
      <c r="I24" s="91" t="str">
        <f>+IF(本会場・準会場用!M24="","",本会場・準会場用!M24)</f>
        <v/>
      </c>
      <c r="J24" s="91" t="str">
        <f>+IF(本会場・準会場用!N24="","",本会場・準会場用!AB24)</f>
        <v/>
      </c>
      <c r="K24" s="91" t="str">
        <f>+IF(本会場・準会場用!O24="","",本会場・準会場用!O24)</f>
        <v/>
      </c>
      <c r="L24" s="91" t="str">
        <f>+IF(本会場・準会場用!P24="","",本会場・準会場用!P24)</f>
        <v/>
      </c>
      <c r="M24" s="91" t="str">
        <f>+IF(本会場・準会場用!Q24="","",本会場・準会場用!Q24)</f>
        <v/>
      </c>
      <c r="N24" s="91" t="str">
        <f>+TEXT(IF(本会場・準会場用!AC24="","",本会場・準会場用!AC24),"00")</f>
        <v/>
      </c>
      <c r="P24" s="91">
        <f>+IF(本会場・準会場用!AD24="","",本会場・準会場用!AD24)</f>
        <v>0</v>
      </c>
      <c r="Q24" s="91">
        <f>+IF(本会場・準会場用!AE24="","",本会場・準会場用!AE24)</f>
        <v>0</v>
      </c>
      <c r="R24" s="91" t="str">
        <f>+IF(本会場・準会場用!R24="","",本会場・準会場用!R24)</f>
        <v/>
      </c>
      <c r="S24" s="91" t="str">
        <f>+IF(本会場・準会場用!S24="","",本会場・準会場用!S24)</f>
        <v/>
      </c>
      <c r="T24" s="91" t="str">
        <f>+IF(本会場・準会場用!T24="","",本会場・準会場用!T24)</f>
        <v/>
      </c>
      <c r="U24" s="91" t="str">
        <f>+IF(本会場・準会場用!U24="","",本会場・準会場用!U24)</f>
        <v/>
      </c>
    </row>
    <row r="25" spans="1:21" s="91" customFormat="1">
      <c r="A25" s="91" t="str">
        <f>+IF(本会場・準会場用!A25="","",本会場・準会場用!A25)</f>
        <v/>
      </c>
      <c r="B25" s="91" t="str">
        <f>+IF(本会場・準会場用!B25="","",本会場・準会場用!B25)</f>
        <v/>
      </c>
      <c r="C25" s="91" t="str">
        <f>+IF(本会場・準会場用!C25="","",本会場・準会場用!C25)</f>
        <v/>
      </c>
      <c r="D25" s="91" t="str">
        <f>+IF(本会場・準会場用!D25="","",本会場・準会場用!D25)</f>
        <v/>
      </c>
      <c r="E25" s="91" t="str">
        <f>+IF(本会場・準会場用!E25="","",本会場・準会場用!E25)</f>
        <v/>
      </c>
      <c r="F25" s="91" t="str">
        <f>+IF(本会場・準会場用!F25="","",_xlfn.XLOOKUP(本会場・準会場用!F25,PRM!$G$3:$G$5,PRM!$H$3:$H$5))</f>
        <v/>
      </c>
      <c r="G25" s="94" t="str">
        <f>+TEXT(_xlfn.CONCAT(本会場・準会場用!G25,本会場・準会場用!H25,"年",本会場・準会場用!I25,"月",本会場・準会場用!J25,"日"),"yyyy/mm/dd")</f>
        <v>年月日</v>
      </c>
      <c r="H25" s="91" t="str">
        <f>+IF(本会場・準会場用!L25="","",本会場・準会場用!L25)</f>
        <v/>
      </c>
      <c r="I25" s="91" t="str">
        <f>+IF(本会場・準会場用!M25="","",本会場・準会場用!M25)</f>
        <v/>
      </c>
      <c r="J25" s="91" t="str">
        <f>+IF(本会場・準会場用!N25="","",本会場・準会場用!AB25)</f>
        <v/>
      </c>
      <c r="K25" s="91" t="str">
        <f>+IF(本会場・準会場用!O25="","",本会場・準会場用!O25)</f>
        <v/>
      </c>
      <c r="L25" s="91" t="str">
        <f>+IF(本会場・準会場用!P25="","",本会場・準会場用!P25)</f>
        <v/>
      </c>
      <c r="M25" s="91" t="str">
        <f>+IF(本会場・準会場用!Q25="","",本会場・準会場用!Q25)</f>
        <v/>
      </c>
      <c r="N25" s="91" t="str">
        <f>+TEXT(IF(本会場・準会場用!AC25="","",本会場・準会場用!AC25),"00")</f>
        <v/>
      </c>
      <c r="P25" s="91">
        <f>+IF(本会場・準会場用!AD25="","",本会場・準会場用!AD25)</f>
        <v>0</v>
      </c>
      <c r="Q25" s="91">
        <f>+IF(本会場・準会場用!AE25="","",本会場・準会場用!AE25)</f>
        <v>0</v>
      </c>
      <c r="R25" s="91" t="str">
        <f>+IF(本会場・準会場用!R25="","",本会場・準会場用!R25)</f>
        <v/>
      </c>
      <c r="S25" s="91" t="str">
        <f>+IF(本会場・準会場用!S25="","",本会場・準会場用!S25)</f>
        <v/>
      </c>
      <c r="T25" s="91" t="str">
        <f>+IF(本会場・準会場用!T25="","",本会場・準会場用!T25)</f>
        <v/>
      </c>
      <c r="U25" s="91" t="str">
        <f>+IF(本会場・準会場用!U25="","",本会場・準会場用!U25)</f>
        <v/>
      </c>
    </row>
    <row r="26" spans="1:21" s="91" customFormat="1">
      <c r="A26" s="91" t="str">
        <f>+IF(本会場・準会場用!A26="","",本会場・準会場用!A26)</f>
        <v/>
      </c>
      <c r="B26" s="91" t="str">
        <f>+IF(本会場・準会場用!B26="","",本会場・準会場用!B26)</f>
        <v/>
      </c>
      <c r="C26" s="91" t="str">
        <f>+IF(本会場・準会場用!C26="","",本会場・準会場用!C26)</f>
        <v/>
      </c>
      <c r="D26" s="91" t="str">
        <f>+IF(本会場・準会場用!D26="","",本会場・準会場用!D26)</f>
        <v/>
      </c>
      <c r="E26" s="91" t="str">
        <f>+IF(本会場・準会場用!E26="","",本会場・準会場用!E26)</f>
        <v/>
      </c>
      <c r="F26" s="91" t="str">
        <f>+IF(本会場・準会場用!F26="","",_xlfn.XLOOKUP(本会場・準会場用!F26,PRM!$G$3:$G$5,PRM!$H$3:$H$5))</f>
        <v/>
      </c>
      <c r="G26" s="94" t="str">
        <f>+TEXT(_xlfn.CONCAT(本会場・準会場用!G26,本会場・準会場用!H26,"年",本会場・準会場用!I26,"月",本会場・準会場用!J26,"日"),"yyyy/mm/dd")</f>
        <v>年月日</v>
      </c>
      <c r="H26" s="91" t="str">
        <f>+IF(本会場・準会場用!L26="","",本会場・準会場用!L26)</f>
        <v/>
      </c>
      <c r="I26" s="91" t="str">
        <f>+IF(本会場・準会場用!M26="","",本会場・準会場用!M26)</f>
        <v/>
      </c>
      <c r="J26" s="91" t="str">
        <f>+IF(本会場・準会場用!N26="","",本会場・準会場用!AB26)</f>
        <v/>
      </c>
      <c r="K26" s="91" t="str">
        <f>+IF(本会場・準会場用!O26="","",本会場・準会場用!O26)</f>
        <v/>
      </c>
      <c r="L26" s="91" t="str">
        <f>+IF(本会場・準会場用!P26="","",本会場・準会場用!P26)</f>
        <v/>
      </c>
      <c r="M26" s="91" t="str">
        <f>+IF(本会場・準会場用!Q26="","",本会場・準会場用!Q26)</f>
        <v/>
      </c>
      <c r="N26" s="91" t="str">
        <f>+TEXT(IF(本会場・準会場用!AC26="","",本会場・準会場用!AC26),"00")</f>
        <v/>
      </c>
      <c r="P26" s="91">
        <f>+IF(本会場・準会場用!AD26="","",本会場・準会場用!AD26)</f>
        <v>0</v>
      </c>
      <c r="Q26" s="91">
        <f>+IF(本会場・準会場用!AE26="","",本会場・準会場用!AE26)</f>
        <v>0</v>
      </c>
      <c r="R26" s="91" t="str">
        <f>+IF(本会場・準会場用!R26="","",本会場・準会場用!R26)</f>
        <v/>
      </c>
      <c r="S26" s="91" t="str">
        <f>+IF(本会場・準会場用!S26="","",本会場・準会場用!S26)</f>
        <v/>
      </c>
      <c r="T26" s="91" t="str">
        <f>+IF(本会場・準会場用!T26="","",本会場・準会場用!T26)</f>
        <v/>
      </c>
      <c r="U26" s="91" t="str">
        <f>+IF(本会場・準会場用!U26="","",本会場・準会場用!U26)</f>
        <v/>
      </c>
    </row>
    <row r="27" spans="1:21" s="91" customFormat="1">
      <c r="A27" s="91" t="str">
        <f>+IF(本会場・準会場用!A27="","",本会場・準会場用!A27)</f>
        <v/>
      </c>
      <c r="B27" s="91" t="str">
        <f>+IF(本会場・準会場用!B27="","",本会場・準会場用!B27)</f>
        <v/>
      </c>
      <c r="C27" s="91" t="str">
        <f>+IF(本会場・準会場用!C27="","",本会場・準会場用!C27)</f>
        <v/>
      </c>
      <c r="D27" s="91" t="str">
        <f>+IF(本会場・準会場用!D27="","",本会場・準会場用!D27)</f>
        <v/>
      </c>
      <c r="E27" s="91" t="str">
        <f>+IF(本会場・準会場用!E27="","",本会場・準会場用!E27)</f>
        <v/>
      </c>
      <c r="F27" s="91" t="str">
        <f>+IF(本会場・準会場用!F27="","",_xlfn.XLOOKUP(本会場・準会場用!F27,PRM!$G$3:$G$5,PRM!$H$3:$H$5))</f>
        <v/>
      </c>
      <c r="G27" s="94" t="str">
        <f>+TEXT(_xlfn.CONCAT(本会場・準会場用!G27,本会場・準会場用!H27,"年",本会場・準会場用!I27,"月",本会場・準会場用!J27,"日"),"yyyy/mm/dd")</f>
        <v>年月日</v>
      </c>
      <c r="H27" s="91" t="str">
        <f>+IF(本会場・準会場用!L27="","",本会場・準会場用!L27)</f>
        <v/>
      </c>
      <c r="I27" s="91" t="str">
        <f>+IF(本会場・準会場用!M27="","",本会場・準会場用!M27)</f>
        <v/>
      </c>
      <c r="J27" s="91" t="str">
        <f>+IF(本会場・準会場用!N27="","",本会場・準会場用!AB27)</f>
        <v/>
      </c>
      <c r="K27" s="91" t="str">
        <f>+IF(本会場・準会場用!O27="","",本会場・準会場用!O27)</f>
        <v/>
      </c>
      <c r="L27" s="91" t="str">
        <f>+IF(本会場・準会場用!P27="","",本会場・準会場用!P27)</f>
        <v/>
      </c>
      <c r="M27" s="91" t="str">
        <f>+IF(本会場・準会場用!Q27="","",本会場・準会場用!Q27)</f>
        <v/>
      </c>
      <c r="N27" s="91" t="str">
        <f>+TEXT(IF(本会場・準会場用!AC27="","",本会場・準会場用!AC27),"00")</f>
        <v/>
      </c>
      <c r="P27" s="91">
        <f>+IF(本会場・準会場用!AD27="","",本会場・準会場用!AD27)</f>
        <v>0</v>
      </c>
      <c r="Q27" s="91">
        <f>+IF(本会場・準会場用!AE27="","",本会場・準会場用!AE27)</f>
        <v>0</v>
      </c>
      <c r="R27" s="91" t="str">
        <f>+IF(本会場・準会場用!R27="","",本会場・準会場用!R27)</f>
        <v/>
      </c>
      <c r="S27" s="91" t="str">
        <f>+IF(本会場・準会場用!S27="","",本会場・準会場用!S27)</f>
        <v/>
      </c>
      <c r="T27" s="91" t="str">
        <f>+IF(本会場・準会場用!T27="","",本会場・準会場用!T27)</f>
        <v/>
      </c>
      <c r="U27" s="91" t="str">
        <f>+IF(本会場・準会場用!U27="","",本会場・準会場用!U27)</f>
        <v/>
      </c>
    </row>
    <row r="28" spans="1:21" s="91" customFormat="1">
      <c r="A28" s="91" t="str">
        <f>+IF(本会場・準会場用!A28="","",本会場・準会場用!A28)</f>
        <v/>
      </c>
      <c r="B28" s="91" t="str">
        <f>+IF(本会場・準会場用!B28="","",本会場・準会場用!B28)</f>
        <v/>
      </c>
      <c r="C28" s="91" t="str">
        <f>+IF(本会場・準会場用!C28="","",本会場・準会場用!C28)</f>
        <v/>
      </c>
      <c r="D28" s="91" t="str">
        <f>+IF(本会場・準会場用!D28="","",本会場・準会場用!D28)</f>
        <v/>
      </c>
      <c r="E28" s="91" t="str">
        <f>+IF(本会場・準会場用!E28="","",本会場・準会場用!E28)</f>
        <v/>
      </c>
      <c r="F28" s="91" t="str">
        <f>+IF(本会場・準会場用!F28="","",_xlfn.XLOOKUP(本会場・準会場用!F28,PRM!$G$3:$G$5,PRM!$H$3:$H$5))</f>
        <v/>
      </c>
      <c r="G28" s="94" t="str">
        <f>+TEXT(_xlfn.CONCAT(本会場・準会場用!G28,本会場・準会場用!H28,"年",本会場・準会場用!I28,"月",本会場・準会場用!J28,"日"),"yyyy/mm/dd")</f>
        <v>年月日</v>
      </c>
      <c r="H28" s="91" t="str">
        <f>+IF(本会場・準会場用!L28="","",本会場・準会場用!L28)</f>
        <v/>
      </c>
      <c r="I28" s="91" t="str">
        <f>+IF(本会場・準会場用!M28="","",本会場・準会場用!M28)</f>
        <v/>
      </c>
      <c r="J28" s="91" t="str">
        <f>+IF(本会場・準会場用!N28="","",本会場・準会場用!AB28)</f>
        <v/>
      </c>
      <c r="K28" s="91" t="str">
        <f>+IF(本会場・準会場用!O28="","",本会場・準会場用!O28)</f>
        <v/>
      </c>
      <c r="L28" s="91" t="str">
        <f>+IF(本会場・準会場用!P28="","",本会場・準会場用!P28)</f>
        <v/>
      </c>
      <c r="M28" s="91" t="str">
        <f>+IF(本会場・準会場用!Q28="","",本会場・準会場用!Q28)</f>
        <v/>
      </c>
      <c r="N28" s="91" t="str">
        <f>+TEXT(IF(本会場・準会場用!AC28="","",本会場・準会場用!AC28),"00")</f>
        <v/>
      </c>
      <c r="P28" s="91">
        <f>+IF(本会場・準会場用!AD28="","",本会場・準会場用!AD28)</f>
        <v>0</v>
      </c>
      <c r="Q28" s="91">
        <f>+IF(本会場・準会場用!AE28="","",本会場・準会場用!AE28)</f>
        <v>0</v>
      </c>
      <c r="R28" s="91" t="str">
        <f>+IF(本会場・準会場用!R28="","",本会場・準会場用!R28)</f>
        <v/>
      </c>
      <c r="S28" s="91" t="str">
        <f>+IF(本会場・準会場用!S28="","",本会場・準会場用!S28)</f>
        <v/>
      </c>
      <c r="T28" s="91" t="str">
        <f>+IF(本会場・準会場用!T28="","",本会場・準会場用!T28)</f>
        <v/>
      </c>
      <c r="U28" s="91" t="str">
        <f>+IF(本会場・準会場用!U28="","",本会場・準会場用!U28)</f>
        <v/>
      </c>
    </row>
    <row r="29" spans="1:21" s="91" customFormat="1">
      <c r="A29" s="91" t="str">
        <f>+IF(本会場・準会場用!A29="","",本会場・準会場用!A29)</f>
        <v/>
      </c>
      <c r="B29" s="91" t="str">
        <f>+IF(本会場・準会場用!B29="","",本会場・準会場用!B29)</f>
        <v/>
      </c>
      <c r="C29" s="91" t="str">
        <f>+IF(本会場・準会場用!C29="","",本会場・準会場用!C29)</f>
        <v/>
      </c>
      <c r="D29" s="91" t="str">
        <f>+IF(本会場・準会場用!D29="","",本会場・準会場用!D29)</f>
        <v/>
      </c>
      <c r="E29" s="91" t="str">
        <f>+IF(本会場・準会場用!E29="","",本会場・準会場用!E29)</f>
        <v/>
      </c>
      <c r="F29" s="91" t="str">
        <f>+IF(本会場・準会場用!F29="","",_xlfn.XLOOKUP(本会場・準会場用!F29,PRM!$G$3:$G$5,PRM!$H$3:$H$5))</f>
        <v/>
      </c>
      <c r="G29" s="94" t="str">
        <f>+TEXT(_xlfn.CONCAT(本会場・準会場用!G29,本会場・準会場用!H29,"年",本会場・準会場用!I29,"月",本会場・準会場用!J29,"日"),"yyyy/mm/dd")</f>
        <v>年月日</v>
      </c>
      <c r="H29" s="91" t="str">
        <f>+IF(本会場・準会場用!L29="","",本会場・準会場用!L29)</f>
        <v/>
      </c>
      <c r="I29" s="91" t="str">
        <f>+IF(本会場・準会場用!M29="","",本会場・準会場用!M29)</f>
        <v/>
      </c>
      <c r="J29" s="91" t="str">
        <f>+IF(本会場・準会場用!N29="","",本会場・準会場用!AB29)</f>
        <v/>
      </c>
      <c r="K29" s="91" t="str">
        <f>+IF(本会場・準会場用!O29="","",本会場・準会場用!O29)</f>
        <v/>
      </c>
      <c r="L29" s="91" t="str">
        <f>+IF(本会場・準会場用!P29="","",本会場・準会場用!P29)</f>
        <v/>
      </c>
      <c r="M29" s="91" t="str">
        <f>+IF(本会場・準会場用!Q29="","",本会場・準会場用!Q29)</f>
        <v/>
      </c>
      <c r="N29" s="91" t="str">
        <f>+TEXT(IF(本会場・準会場用!AC29="","",本会場・準会場用!AC29),"00")</f>
        <v/>
      </c>
      <c r="P29" s="91">
        <f>+IF(本会場・準会場用!AD29="","",本会場・準会場用!AD29)</f>
        <v>0</v>
      </c>
      <c r="Q29" s="91">
        <f>+IF(本会場・準会場用!AE29="","",本会場・準会場用!AE29)</f>
        <v>0</v>
      </c>
      <c r="R29" s="91" t="str">
        <f>+IF(本会場・準会場用!R29="","",本会場・準会場用!R29)</f>
        <v/>
      </c>
      <c r="S29" s="91" t="str">
        <f>+IF(本会場・準会場用!S29="","",本会場・準会場用!S29)</f>
        <v/>
      </c>
      <c r="T29" s="91" t="str">
        <f>+IF(本会場・準会場用!T29="","",本会場・準会場用!T29)</f>
        <v/>
      </c>
      <c r="U29" s="91" t="str">
        <f>+IF(本会場・準会場用!U29="","",本会場・準会場用!U29)</f>
        <v/>
      </c>
    </row>
    <row r="30" spans="1:21" s="91" customFormat="1">
      <c r="A30" s="91" t="str">
        <f>+IF(本会場・準会場用!A30="","",本会場・準会場用!A30)</f>
        <v/>
      </c>
      <c r="B30" s="91" t="str">
        <f>+IF(本会場・準会場用!B30="","",本会場・準会場用!B30)</f>
        <v/>
      </c>
      <c r="C30" s="91" t="str">
        <f>+IF(本会場・準会場用!C30="","",本会場・準会場用!C30)</f>
        <v/>
      </c>
      <c r="D30" s="91" t="str">
        <f>+IF(本会場・準会場用!D30="","",本会場・準会場用!D30)</f>
        <v/>
      </c>
      <c r="E30" s="91" t="str">
        <f>+IF(本会場・準会場用!E30="","",本会場・準会場用!E30)</f>
        <v/>
      </c>
      <c r="F30" s="91" t="str">
        <f>+IF(本会場・準会場用!F30="","",_xlfn.XLOOKUP(本会場・準会場用!F30,PRM!$G$3:$G$5,PRM!$H$3:$H$5))</f>
        <v/>
      </c>
      <c r="G30" s="94" t="str">
        <f>+TEXT(_xlfn.CONCAT(本会場・準会場用!G30,本会場・準会場用!H30,"年",本会場・準会場用!I30,"月",本会場・準会場用!J30,"日"),"yyyy/mm/dd")</f>
        <v>年月日</v>
      </c>
      <c r="H30" s="91" t="str">
        <f>+IF(本会場・準会場用!L30="","",本会場・準会場用!L30)</f>
        <v/>
      </c>
      <c r="I30" s="91" t="str">
        <f>+IF(本会場・準会場用!M30="","",本会場・準会場用!M30)</f>
        <v/>
      </c>
      <c r="J30" s="91" t="str">
        <f>+IF(本会場・準会場用!N30="","",本会場・準会場用!AB30)</f>
        <v/>
      </c>
      <c r="K30" s="91" t="str">
        <f>+IF(本会場・準会場用!O30="","",本会場・準会場用!O30)</f>
        <v/>
      </c>
      <c r="L30" s="91" t="str">
        <f>+IF(本会場・準会場用!P30="","",本会場・準会場用!P30)</f>
        <v/>
      </c>
      <c r="M30" s="91" t="str">
        <f>+IF(本会場・準会場用!Q30="","",本会場・準会場用!Q30)</f>
        <v/>
      </c>
      <c r="N30" s="91" t="str">
        <f>+TEXT(IF(本会場・準会場用!AC30="","",本会場・準会場用!AC30),"00")</f>
        <v/>
      </c>
      <c r="P30" s="91">
        <f>+IF(本会場・準会場用!AD30="","",本会場・準会場用!AD30)</f>
        <v>0</v>
      </c>
      <c r="Q30" s="91">
        <f>+IF(本会場・準会場用!AE30="","",本会場・準会場用!AE30)</f>
        <v>0</v>
      </c>
      <c r="R30" s="91" t="str">
        <f>+IF(本会場・準会場用!R30="","",本会場・準会場用!R30)</f>
        <v/>
      </c>
      <c r="S30" s="91" t="str">
        <f>+IF(本会場・準会場用!S30="","",本会場・準会場用!S30)</f>
        <v/>
      </c>
      <c r="T30" s="91" t="str">
        <f>+IF(本会場・準会場用!T30="","",本会場・準会場用!T30)</f>
        <v/>
      </c>
      <c r="U30" s="91" t="str">
        <f>+IF(本会場・準会場用!U30="","",本会場・準会場用!U30)</f>
        <v/>
      </c>
    </row>
    <row r="31" spans="1:21" s="91" customFormat="1">
      <c r="A31" s="91" t="str">
        <f>+IF(本会場・準会場用!A31="","",本会場・準会場用!A31)</f>
        <v/>
      </c>
      <c r="B31" s="91" t="str">
        <f>+IF(本会場・準会場用!B31="","",本会場・準会場用!B31)</f>
        <v/>
      </c>
      <c r="C31" s="91" t="str">
        <f>+IF(本会場・準会場用!C31="","",本会場・準会場用!C31)</f>
        <v/>
      </c>
      <c r="D31" s="91" t="str">
        <f>+IF(本会場・準会場用!D31="","",本会場・準会場用!D31)</f>
        <v/>
      </c>
      <c r="E31" s="91" t="str">
        <f>+IF(本会場・準会場用!E31="","",本会場・準会場用!E31)</f>
        <v/>
      </c>
      <c r="F31" s="91" t="str">
        <f>+IF(本会場・準会場用!F31="","",_xlfn.XLOOKUP(本会場・準会場用!F31,PRM!$G$3:$G$5,PRM!$H$3:$H$5))</f>
        <v/>
      </c>
      <c r="G31" s="94" t="str">
        <f>+TEXT(_xlfn.CONCAT(本会場・準会場用!G31,本会場・準会場用!H31,"年",本会場・準会場用!I31,"月",本会場・準会場用!J31,"日"),"yyyy/mm/dd")</f>
        <v>年月日</v>
      </c>
      <c r="H31" s="91" t="str">
        <f>+IF(本会場・準会場用!L31="","",本会場・準会場用!L31)</f>
        <v/>
      </c>
      <c r="I31" s="91" t="str">
        <f>+IF(本会場・準会場用!M31="","",本会場・準会場用!M31)</f>
        <v/>
      </c>
      <c r="J31" s="91" t="str">
        <f>+IF(本会場・準会場用!N31="","",本会場・準会場用!AB31)</f>
        <v/>
      </c>
      <c r="K31" s="91" t="str">
        <f>+IF(本会場・準会場用!O31="","",本会場・準会場用!O31)</f>
        <v/>
      </c>
      <c r="L31" s="91" t="str">
        <f>+IF(本会場・準会場用!P31="","",本会場・準会場用!P31)</f>
        <v/>
      </c>
      <c r="M31" s="91" t="str">
        <f>+IF(本会場・準会場用!Q31="","",本会場・準会場用!Q31)</f>
        <v/>
      </c>
      <c r="N31" s="91" t="str">
        <f>+TEXT(IF(本会場・準会場用!AC31="","",本会場・準会場用!AC31),"00")</f>
        <v/>
      </c>
      <c r="P31" s="91">
        <f>+IF(本会場・準会場用!AD31="","",本会場・準会場用!AD31)</f>
        <v>0</v>
      </c>
      <c r="Q31" s="91">
        <f>+IF(本会場・準会場用!AE31="","",本会場・準会場用!AE31)</f>
        <v>0</v>
      </c>
      <c r="R31" s="91" t="str">
        <f>+IF(本会場・準会場用!R31="","",本会場・準会場用!R31)</f>
        <v/>
      </c>
      <c r="S31" s="91" t="str">
        <f>+IF(本会場・準会場用!S31="","",本会場・準会場用!S31)</f>
        <v/>
      </c>
      <c r="T31" s="91" t="str">
        <f>+IF(本会場・準会場用!T31="","",本会場・準会場用!T31)</f>
        <v/>
      </c>
      <c r="U31" s="91" t="str">
        <f>+IF(本会場・準会場用!U31="","",本会場・準会場用!U31)</f>
        <v/>
      </c>
    </row>
    <row r="32" spans="1:21" s="91" customFormat="1">
      <c r="A32" s="91" t="str">
        <f>+IF(本会場・準会場用!A32="","",本会場・準会場用!A32)</f>
        <v/>
      </c>
      <c r="B32" s="91" t="str">
        <f>+IF(本会場・準会場用!B32="","",本会場・準会場用!B32)</f>
        <v/>
      </c>
      <c r="C32" s="91" t="str">
        <f>+IF(本会場・準会場用!C32="","",本会場・準会場用!C32)</f>
        <v/>
      </c>
      <c r="D32" s="91" t="str">
        <f>+IF(本会場・準会場用!D32="","",本会場・準会場用!D32)</f>
        <v/>
      </c>
      <c r="E32" s="91" t="str">
        <f>+IF(本会場・準会場用!E32="","",本会場・準会場用!E32)</f>
        <v/>
      </c>
      <c r="F32" s="91" t="str">
        <f>+IF(本会場・準会場用!F32="","",_xlfn.XLOOKUP(本会場・準会場用!F32,PRM!$G$3:$G$5,PRM!$H$3:$H$5))</f>
        <v/>
      </c>
      <c r="G32" s="94" t="str">
        <f>+TEXT(_xlfn.CONCAT(本会場・準会場用!G32,本会場・準会場用!H32,"年",本会場・準会場用!I32,"月",本会場・準会場用!J32,"日"),"yyyy/mm/dd")</f>
        <v>年月日</v>
      </c>
      <c r="H32" s="91" t="str">
        <f>+IF(本会場・準会場用!L32="","",本会場・準会場用!L32)</f>
        <v/>
      </c>
      <c r="I32" s="91" t="str">
        <f>+IF(本会場・準会場用!M32="","",本会場・準会場用!M32)</f>
        <v/>
      </c>
      <c r="J32" s="91" t="str">
        <f>+IF(本会場・準会場用!N32="","",本会場・準会場用!AB32)</f>
        <v/>
      </c>
      <c r="K32" s="91" t="str">
        <f>+IF(本会場・準会場用!O32="","",本会場・準会場用!O32)</f>
        <v/>
      </c>
      <c r="L32" s="91" t="str">
        <f>+IF(本会場・準会場用!P32="","",本会場・準会場用!P32)</f>
        <v/>
      </c>
      <c r="M32" s="91" t="str">
        <f>+IF(本会場・準会場用!Q32="","",本会場・準会場用!Q32)</f>
        <v/>
      </c>
      <c r="N32" s="91" t="str">
        <f>+TEXT(IF(本会場・準会場用!AC32="","",本会場・準会場用!AC32),"00")</f>
        <v/>
      </c>
      <c r="P32" s="91">
        <f>+IF(本会場・準会場用!AD32="","",本会場・準会場用!AD32)</f>
        <v>0</v>
      </c>
      <c r="Q32" s="91">
        <f>+IF(本会場・準会場用!AE32="","",本会場・準会場用!AE32)</f>
        <v>0</v>
      </c>
      <c r="R32" s="91" t="str">
        <f>+IF(本会場・準会場用!R32="","",本会場・準会場用!R32)</f>
        <v/>
      </c>
      <c r="S32" s="91" t="str">
        <f>+IF(本会場・準会場用!S32="","",本会場・準会場用!S32)</f>
        <v/>
      </c>
      <c r="T32" s="91" t="str">
        <f>+IF(本会場・準会場用!T32="","",本会場・準会場用!T32)</f>
        <v/>
      </c>
      <c r="U32" s="91" t="str">
        <f>+IF(本会場・準会場用!U32="","",本会場・準会場用!U32)</f>
        <v/>
      </c>
    </row>
    <row r="33" spans="1:21" s="91" customFormat="1">
      <c r="A33" s="91" t="str">
        <f>+IF(本会場・準会場用!A33="","",本会場・準会場用!A33)</f>
        <v/>
      </c>
      <c r="B33" s="91" t="str">
        <f>+IF(本会場・準会場用!B33="","",本会場・準会場用!B33)</f>
        <v/>
      </c>
      <c r="C33" s="91" t="str">
        <f>+IF(本会場・準会場用!C33="","",本会場・準会場用!C33)</f>
        <v/>
      </c>
      <c r="D33" s="91" t="str">
        <f>+IF(本会場・準会場用!D33="","",本会場・準会場用!D33)</f>
        <v/>
      </c>
      <c r="E33" s="91" t="str">
        <f>+IF(本会場・準会場用!E33="","",本会場・準会場用!E33)</f>
        <v/>
      </c>
      <c r="F33" s="91" t="str">
        <f>+IF(本会場・準会場用!F33="","",_xlfn.XLOOKUP(本会場・準会場用!F33,PRM!$G$3:$G$5,PRM!$H$3:$H$5))</f>
        <v/>
      </c>
      <c r="G33" s="94" t="str">
        <f>+TEXT(_xlfn.CONCAT(本会場・準会場用!G33,本会場・準会場用!H33,"年",本会場・準会場用!I33,"月",本会場・準会場用!J33,"日"),"yyyy/mm/dd")</f>
        <v>年月日</v>
      </c>
      <c r="H33" s="91" t="str">
        <f>+IF(本会場・準会場用!L33="","",本会場・準会場用!L33)</f>
        <v/>
      </c>
      <c r="I33" s="91" t="str">
        <f>+IF(本会場・準会場用!M33="","",本会場・準会場用!M33)</f>
        <v/>
      </c>
      <c r="J33" s="91" t="str">
        <f>+IF(本会場・準会場用!N33="","",本会場・準会場用!AB33)</f>
        <v/>
      </c>
      <c r="K33" s="91" t="str">
        <f>+IF(本会場・準会場用!O33="","",本会場・準会場用!O33)</f>
        <v/>
      </c>
      <c r="L33" s="91" t="str">
        <f>+IF(本会場・準会場用!P33="","",本会場・準会場用!P33)</f>
        <v/>
      </c>
      <c r="M33" s="91" t="str">
        <f>+IF(本会場・準会場用!Q33="","",本会場・準会場用!Q33)</f>
        <v/>
      </c>
      <c r="N33" s="91" t="str">
        <f>+TEXT(IF(本会場・準会場用!AC33="","",本会場・準会場用!AC33),"00")</f>
        <v/>
      </c>
      <c r="P33" s="91">
        <f>+IF(本会場・準会場用!AD33="","",本会場・準会場用!AD33)</f>
        <v>0</v>
      </c>
      <c r="Q33" s="91">
        <f>+IF(本会場・準会場用!AE33="","",本会場・準会場用!AE33)</f>
        <v>0</v>
      </c>
      <c r="R33" s="91" t="str">
        <f>+IF(本会場・準会場用!R33="","",本会場・準会場用!R33)</f>
        <v/>
      </c>
      <c r="S33" s="91" t="str">
        <f>+IF(本会場・準会場用!S33="","",本会場・準会場用!S33)</f>
        <v/>
      </c>
      <c r="T33" s="91" t="str">
        <f>+IF(本会場・準会場用!T33="","",本会場・準会場用!T33)</f>
        <v/>
      </c>
      <c r="U33" s="91" t="str">
        <f>+IF(本会場・準会場用!U33="","",本会場・準会場用!U33)</f>
        <v/>
      </c>
    </row>
    <row r="34" spans="1:21" s="91" customFormat="1">
      <c r="A34" s="91" t="str">
        <f>+IF(本会場・準会場用!A34="","",本会場・準会場用!A34)</f>
        <v/>
      </c>
      <c r="B34" s="91" t="str">
        <f>+IF(本会場・準会場用!B34="","",本会場・準会場用!B34)</f>
        <v/>
      </c>
      <c r="C34" s="91" t="str">
        <f>+IF(本会場・準会場用!C34="","",本会場・準会場用!C34)</f>
        <v/>
      </c>
      <c r="D34" s="91" t="str">
        <f>+IF(本会場・準会場用!D34="","",本会場・準会場用!D34)</f>
        <v/>
      </c>
      <c r="E34" s="91" t="str">
        <f>+IF(本会場・準会場用!E34="","",本会場・準会場用!E34)</f>
        <v/>
      </c>
      <c r="F34" s="91" t="str">
        <f>+IF(本会場・準会場用!F34="","",_xlfn.XLOOKUP(本会場・準会場用!F34,PRM!$G$3:$G$5,PRM!$H$3:$H$5))</f>
        <v/>
      </c>
      <c r="G34" s="94" t="str">
        <f>+TEXT(_xlfn.CONCAT(本会場・準会場用!G34,本会場・準会場用!H34,"年",本会場・準会場用!I34,"月",本会場・準会場用!J34,"日"),"yyyy/mm/dd")</f>
        <v>年月日</v>
      </c>
      <c r="H34" s="91" t="str">
        <f>+IF(本会場・準会場用!L34="","",本会場・準会場用!L34)</f>
        <v/>
      </c>
      <c r="I34" s="91" t="str">
        <f>+IF(本会場・準会場用!M34="","",本会場・準会場用!M34)</f>
        <v/>
      </c>
      <c r="J34" s="91" t="str">
        <f>+IF(本会場・準会場用!N34="","",本会場・準会場用!AB34)</f>
        <v/>
      </c>
      <c r="K34" s="91" t="str">
        <f>+IF(本会場・準会場用!O34="","",本会場・準会場用!O34)</f>
        <v/>
      </c>
      <c r="L34" s="91" t="str">
        <f>+IF(本会場・準会場用!P34="","",本会場・準会場用!P34)</f>
        <v/>
      </c>
      <c r="M34" s="91" t="str">
        <f>+IF(本会場・準会場用!Q34="","",本会場・準会場用!Q34)</f>
        <v/>
      </c>
      <c r="N34" s="91" t="str">
        <f>+TEXT(IF(本会場・準会場用!AC34="","",本会場・準会場用!AC34),"00")</f>
        <v/>
      </c>
      <c r="P34" s="91">
        <f>+IF(本会場・準会場用!AD34="","",本会場・準会場用!AD34)</f>
        <v>0</v>
      </c>
      <c r="Q34" s="91">
        <f>+IF(本会場・準会場用!AE34="","",本会場・準会場用!AE34)</f>
        <v>0</v>
      </c>
      <c r="R34" s="91" t="str">
        <f>+IF(本会場・準会場用!R34="","",本会場・準会場用!R34)</f>
        <v/>
      </c>
      <c r="S34" s="91" t="str">
        <f>+IF(本会場・準会場用!S34="","",本会場・準会場用!S34)</f>
        <v/>
      </c>
      <c r="T34" s="91" t="str">
        <f>+IF(本会場・準会場用!T34="","",本会場・準会場用!T34)</f>
        <v/>
      </c>
      <c r="U34" s="91" t="str">
        <f>+IF(本会場・準会場用!U34="","",本会場・準会場用!U34)</f>
        <v/>
      </c>
    </row>
    <row r="35" spans="1:21" s="91" customFormat="1">
      <c r="A35" s="91" t="str">
        <f>+IF(本会場・準会場用!A35="","",本会場・準会場用!A35)</f>
        <v/>
      </c>
      <c r="B35" s="91" t="str">
        <f>+IF(本会場・準会場用!B35="","",本会場・準会場用!B35)</f>
        <v/>
      </c>
      <c r="C35" s="91" t="str">
        <f>+IF(本会場・準会場用!C35="","",本会場・準会場用!C35)</f>
        <v/>
      </c>
      <c r="D35" s="91" t="str">
        <f>+IF(本会場・準会場用!D35="","",本会場・準会場用!D35)</f>
        <v/>
      </c>
      <c r="E35" s="91" t="str">
        <f>+IF(本会場・準会場用!E35="","",本会場・準会場用!E35)</f>
        <v/>
      </c>
      <c r="F35" s="91" t="str">
        <f>+IF(本会場・準会場用!F35="","",_xlfn.XLOOKUP(本会場・準会場用!F35,PRM!$G$3:$G$5,PRM!$H$3:$H$5))</f>
        <v/>
      </c>
      <c r="G35" s="94" t="str">
        <f>+TEXT(_xlfn.CONCAT(本会場・準会場用!G35,本会場・準会場用!H35,"年",本会場・準会場用!I35,"月",本会場・準会場用!J35,"日"),"yyyy/mm/dd")</f>
        <v>年月日</v>
      </c>
      <c r="H35" s="91" t="str">
        <f>+IF(本会場・準会場用!L35="","",本会場・準会場用!L35)</f>
        <v/>
      </c>
      <c r="I35" s="91" t="str">
        <f>+IF(本会場・準会場用!M35="","",本会場・準会場用!M35)</f>
        <v/>
      </c>
      <c r="J35" s="91" t="str">
        <f>+IF(本会場・準会場用!N35="","",本会場・準会場用!AB35)</f>
        <v/>
      </c>
      <c r="K35" s="91" t="str">
        <f>+IF(本会場・準会場用!O35="","",本会場・準会場用!O35)</f>
        <v/>
      </c>
      <c r="L35" s="91" t="str">
        <f>+IF(本会場・準会場用!P35="","",本会場・準会場用!P35)</f>
        <v/>
      </c>
      <c r="M35" s="91" t="str">
        <f>+IF(本会場・準会場用!Q35="","",本会場・準会場用!Q35)</f>
        <v/>
      </c>
      <c r="N35" s="91" t="str">
        <f>+TEXT(IF(本会場・準会場用!AC35="","",本会場・準会場用!AC35),"00")</f>
        <v/>
      </c>
      <c r="P35" s="91">
        <f>+IF(本会場・準会場用!AD35="","",本会場・準会場用!AD35)</f>
        <v>0</v>
      </c>
      <c r="Q35" s="91">
        <f>+IF(本会場・準会場用!AE35="","",本会場・準会場用!AE35)</f>
        <v>0</v>
      </c>
      <c r="R35" s="91" t="str">
        <f>+IF(本会場・準会場用!R35="","",本会場・準会場用!R35)</f>
        <v/>
      </c>
      <c r="S35" s="91" t="str">
        <f>+IF(本会場・準会場用!S35="","",本会場・準会場用!S35)</f>
        <v/>
      </c>
      <c r="T35" s="91" t="str">
        <f>+IF(本会場・準会場用!T35="","",本会場・準会場用!T35)</f>
        <v/>
      </c>
      <c r="U35" s="91" t="str">
        <f>+IF(本会場・準会場用!U35="","",本会場・準会場用!U35)</f>
        <v/>
      </c>
    </row>
    <row r="36" spans="1:21" s="91" customFormat="1">
      <c r="A36" s="91" t="str">
        <f>+IF(本会場・準会場用!A36="","",本会場・準会場用!A36)</f>
        <v/>
      </c>
      <c r="B36" s="91" t="str">
        <f>+IF(本会場・準会場用!B36="","",本会場・準会場用!B36)</f>
        <v/>
      </c>
      <c r="C36" s="91" t="str">
        <f>+IF(本会場・準会場用!C36="","",本会場・準会場用!C36)</f>
        <v/>
      </c>
      <c r="D36" s="91" t="str">
        <f>+IF(本会場・準会場用!D36="","",本会場・準会場用!D36)</f>
        <v/>
      </c>
      <c r="E36" s="91" t="str">
        <f>+IF(本会場・準会場用!E36="","",本会場・準会場用!E36)</f>
        <v/>
      </c>
      <c r="F36" s="91" t="str">
        <f>+IF(本会場・準会場用!F36="","",_xlfn.XLOOKUP(本会場・準会場用!F36,PRM!$G$3:$G$5,PRM!$H$3:$H$5))</f>
        <v/>
      </c>
      <c r="G36" s="94" t="str">
        <f>+TEXT(_xlfn.CONCAT(本会場・準会場用!G36,本会場・準会場用!H36,"年",本会場・準会場用!I36,"月",本会場・準会場用!J36,"日"),"yyyy/mm/dd")</f>
        <v>年月日</v>
      </c>
      <c r="H36" s="91" t="str">
        <f>+IF(本会場・準会場用!L36="","",本会場・準会場用!L36)</f>
        <v/>
      </c>
      <c r="I36" s="91" t="str">
        <f>+IF(本会場・準会場用!M36="","",本会場・準会場用!M36)</f>
        <v/>
      </c>
      <c r="J36" s="91" t="str">
        <f>+IF(本会場・準会場用!N36="","",本会場・準会場用!AB36)</f>
        <v/>
      </c>
      <c r="K36" s="91" t="str">
        <f>+IF(本会場・準会場用!O36="","",本会場・準会場用!O36)</f>
        <v/>
      </c>
      <c r="L36" s="91" t="str">
        <f>+IF(本会場・準会場用!P36="","",本会場・準会場用!P36)</f>
        <v/>
      </c>
      <c r="M36" s="91" t="str">
        <f>+IF(本会場・準会場用!Q36="","",本会場・準会場用!Q36)</f>
        <v/>
      </c>
      <c r="N36" s="91" t="str">
        <f>+TEXT(IF(本会場・準会場用!AC36="","",本会場・準会場用!AC36),"00")</f>
        <v/>
      </c>
      <c r="P36" s="91">
        <f>+IF(本会場・準会場用!AD36="","",本会場・準会場用!AD36)</f>
        <v>0</v>
      </c>
      <c r="Q36" s="91">
        <f>+IF(本会場・準会場用!AE36="","",本会場・準会場用!AE36)</f>
        <v>0</v>
      </c>
      <c r="R36" s="91" t="str">
        <f>+IF(本会場・準会場用!R36="","",本会場・準会場用!R36)</f>
        <v/>
      </c>
      <c r="S36" s="91" t="str">
        <f>+IF(本会場・準会場用!S36="","",本会場・準会場用!S36)</f>
        <v/>
      </c>
      <c r="T36" s="91" t="str">
        <f>+IF(本会場・準会場用!T36="","",本会場・準会場用!T36)</f>
        <v/>
      </c>
      <c r="U36" s="91" t="str">
        <f>+IF(本会場・準会場用!U36="","",本会場・準会場用!U36)</f>
        <v/>
      </c>
    </row>
    <row r="37" spans="1:21" s="91" customFormat="1">
      <c r="A37" s="91" t="str">
        <f>+IF(本会場・準会場用!A37="","",本会場・準会場用!A37)</f>
        <v/>
      </c>
      <c r="B37" s="91" t="str">
        <f>+IF(本会場・準会場用!B37="","",本会場・準会場用!B37)</f>
        <v/>
      </c>
      <c r="C37" s="91" t="str">
        <f>+IF(本会場・準会場用!C37="","",本会場・準会場用!C37)</f>
        <v/>
      </c>
      <c r="D37" s="91" t="str">
        <f>+IF(本会場・準会場用!D37="","",本会場・準会場用!D37)</f>
        <v/>
      </c>
      <c r="E37" s="91" t="str">
        <f>+IF(本会場・準会場用!E37="","",本会場・準会場用!E37)</f>
        <v/>
      </c>
      <c r="F37" s="91" t="str">
        <f>+IF(本会場・準会場用!F37="","",_xlfn.XLOOKUP(本会場・準会場用!F37,PRM!$G$3:$G$5,PRM!$H$3:$H$5))</f>
        <v/>
      </c>
      <c r="G37" s="94" t="str">
        <f>+TEXT(_xlfn.CONCAT(本会場・準会場用!G37,本会場・準会場用!H37,"年",本会場・準会場用!I37,"月",本会場・準会場用!J37,"日"),"yyyy/mm/dd")</f>
        <v>年月日</v>
      </c>
      <c r="H37" s="91" t="str">
        <f>+IF(本会場・準会場用!L37="","",本会場・準会場用!L37)</f>
        <v/>
      </c>
      <c r="I37" s="91" t="str">
        <f>+IF(本会場・準会場用!M37="","",本会場・準会場用!M37)</f>
        <v/>
      </c>
      <c r="J37" s="91" t="str">
        <f>+IF(本会場・準会場用!N37="","",本会場・準会場用!AB37)</f>
        <v/>
      </c>
      <c r="K37" s="91" t="str">
        <f>+IF(本会場・準会場用!O37="","",本会場・準会場用!O37)</f>
        <v/>
      </c>
      <c r="L37" s="91" t="str">
        <f>+IF(本会場・準会場用!P37="","",本会場・準会場用!P37)</f>
        <v/>
      </c>
      <c r="M37" s="91" t="str">
        <f>+IF(本会場・準会場用!Q37="","",本会場・準会場用!Q37)</f>
        <v/>
      </c>
      <c r="N37" s="91" t="str">
        <f>+TEXT(IF(本会場・準会場用!AC37="","",本会場・準会場用!AC37),"00")</f>
        <v/>
      </c>
      <c r="P37" s="91">
        <f>+IF(本会場・準会場用!AD37="","",本会場・準会場用!AD37)</f>
        <v>0</v>
      </c>
      <c r="Q37" s="91">
        <f>+IF(本会場・準会場用!AE37="","",本会場・準会場用!AE37)</f>
        <v>0</v>
      </c>
      <c r="R37" s="91" t="str">
        <f>+IF(本会場・準会場用!R37="","",本会場・準会場用!R37)</f>
        <v/>
      </c>
      <c r="S37" s="91" t="str">
        <f>+IF(本会場・準会場用!S37="","",本会場・準会場用!S37)</f>
        <v/>
      </c>
      <c r="T37" s="91" t="str">
        <f>+IF(本会場・準会場用!T37="","",本会場・準会場用!T37)</f>
        <v/>
      </c>
      <c r="U37" s="91" t="str">
        <f>+IF(本会場・準会場用!U37="","",本会場・準会場用!U37)</f>
        <v/>
      </c>
    </row>
    <row r="38" spans="1:21" s="91" customFormat="1">
      <c r="A38" s="91" t="str">
        <f>+IF(本会場・準会場用!A38="","",本会場・準会場用!A38)</f>
        <v/>
      </c>
      <c r="B38" s="91" t="str">
        <f>+IF(本会場・準会場用!B38="","",本会場・準会場用!B38)</f>
        <v/>
      </c>
      <c r="C38" s="91" t="str">
        <f>+IF(本会場・準会場用!C38="","",本会場・準会場用!C38)</f>
        <v/>
      </c>
      <c r="D38" s="91" t="str">
        <f>+IF(本会場・準会場用!D38="","",本会場・準会場用!D38)</f>
        <v/>
      </c>
      <c r="E38" s="91" t="str">
        <f>+IF(本会場・準会場用!E38="","",本会場・準会場用!E38)</f>
        <v/>
      </c>
      <c r="F38" s="91" t="str">
        <f>+IF(本会場・準会場用!F38="","",_xlfn.XLOOKUP(本会場・準会場用!F38,PRM!$G$3:$G$5,PRM!$H$3:$H$5))</f>
        <v/>
      </c>
      <c r="G38" s="94" t="str">
        <f>+TEXT(_xlfn.CONCAT(本会場・準会場用!G38,本会場・準会場用!H38,"年",本会場・準会場用!I38,"月",本会場・準会場用!J38,"日"),"yyyy/mm/dd")</f>
        <v>年月日</v>
      </c>
      <c r="H38" s="91" t="str">
        <f>+IF(本会場・準会場用!L38="","",本会場・準会場用!L38)</f>
        <v/>
      </c>
      <c r="I38" s="91" t="str">
        <f>+IF(本会場・準会場用!M38="","",本会場・準会場用!M38)</f>
        <v/>
      </c>
      <c r="J38" s="91" t="str">
        <f>+IF(本会場・準会場用!N38="","",本会場・準会場用!AB38)</f>
        <v/>
      </c>
      <c r="K38" s="91" t="str">
        <f>+IF(本会場・準会場用!O38="","",本会場・準会場用!O38)</f>
        <v/>
      </c>
      <c r="L38" s="91" t="str">
        <f>+IF(本会場・準会場用!P38="","",本会場・準会場用!P38)</f>
        <v/>
      </c>
      <c r="M38" s="91" t="str">
        <f>+IF(本会場・準会場用!Q38="","",本会場・準会場用!Q38)</f>
        <v/>
      </c>
      <c r="N38" s="91" t="str">
        <f>+TEXT(IF(本会場・準会場用!AC38="","",本会場・準会場用!AC38),"00")</f>
        <v/>
      </c>
      <c r="P38" s="91">
        <f>+IF(本会場・準会場用!AD38="","",本会場・準会場用!AD38)</f>
        <v>0</v>
      </c>
      <c r="Q38" s="91">
        <f>+IF(本会場・準会場用!AE38="","",本会場・準会場用!AE38)</f>
        <v>0</v>
      </c>
      <c r="R38" s="91" t="str">
        <f>+IF(本会場・準会場用!R38="","",本会場・準会場用!R38)</f>
        <v/>
      </c>
      <c r="S38" s="91" t="str">
        <f>+IF(本会場・準会場用!S38="","",本会場・準会場用!S38)</f>
        <v/>
      </c>
      <c r="T38" s="91" t="str">
        <f>+IF(本会場・準会場用!T38="","",本会場・準会場用!T38)</f>
        <v/>
      </c>
      <c r="U38" s="91" t="str">
        <f>+IF(本会場・準会場用!U38="","",本会場・準会場用!U38)</f>
        <v/>
      </c>
    </row>
    <row r="39" spans="1:21" s="91" customFormat="1">
      <c r="A39" s="91" t="str">
        <f>+IF(本会場・準会場用!A39="","",本会場・準会場用!A39)</f>
        <v/>
      </c>
      <c r="B39" s="91" t="str">
        <f>+IF(本会場・準会場用!B39="","",本会場・準会場用!B39)</f>
        <v/>
      </c>
      <c r="C39" s="91" t="str">
        <f>+IF(本会場・準会場用!C39="","",本会場・準会場用!C39)</f>
        <v/>
      </c>
      <c r="D39" s="91" t="str">
        <f>+IF(本会場・準会場用!D39="","",本会場・準会場用!D39)</f>
        <v/>
      </c>
      <c r="E39" s="91" t="str">
        <f>+IF(本会場・準会場用!E39="","",本会場・準会場用!E39)</f>
        <v/>
      </c>
      <c r="F39" s="91" t="str">
        <f>+IF(本会場・準会場用!F39="","",_xlfn.XLOOKUP(本会場・準会場用!F39,PRM!$G$3:$G$5,PRM!$H$3:$H$5))</f>
        <v/>
      </c>
      <c r="G39" s="94" t="str">
        <f>+TEXT(_xlfn.CONCAT(本会場・準会場用!G39,本会場・準会場用!H39,"年",本会場・準会場用!I39,"月",本会場・準会場用!J39,"日"),"yyyy/mm/dd")</f>
        <v>年月日</v>
      </c>
      <c r="H39" s="91" t="str">
        <f>+IF(本会場・準会場用!L39="","",本会場・準会場用!L39)</f>
        <v/>
      </c>
      <c r="I39" s="91" t="str">
        <f>+IF(本会場・準会場用!M39="","",本会場・準会場用!M39)</f>
        <v/>
      </c>
      <c r="J39" s="91" t="str">
        <f>+IF(本会場・準会場用!N39="","",本会場・準会場用!AB39)</f>
        <v/>
      </c>
      <c r="K39" s="91" t="str">
        <f>+IF(本会場・準会場用!O39="","",本会場・準会場用!O39)</f>
        <v/>
      </c>
      <c r="L39" s="91" t="str">
        <f>+IF(本会場・準会場用!P39="","",本会場・準会場用!P39)</f>
        <v/>
      </c>
      <c r="M39" s="91" t="str">
        <f>+IF(本会場・準会場用!Q39="","",本会場・準会場用!Q39)</f>
        <v/>
      </c>
      <c r="N39" s="91" t="str">
        <f>+TEXT(IF(本会場・準会場用!AC39="","",本会場・準会場用!AC39),"00")</f>
        <v/>
      </c>
      <c r="P39" s="91">
        <f>+IF(本会場・準会場用!AD39="","",本会場・準会場用!AD39)</f>
        <v>0</v>
      </c>
      <c r="Q39" s="91">
        <f>+IF(本会場・準会場用!AE39="","",本会場・準会場用!AE39)</f>
        <v>0</v>
      </c>
      <c r="R39" s="91" t="str">
        <f>+IF(本会場・準会場用!R39="","",本会場・準会場用!R39)</f>
        <v/>
      </c>
      <c r="S39" s="91" t="str">
        <f>+IF(本会場・準会場用!S39="","",本会場・準会場用!S39)</f>
        <v/>
      </c>
      <c r="T39" s="91" t="str">
        <f>+IF(本会場・準会場用!T39="","",本会場・準会場用!T39)</f>
        <v/>
      </c>
      <c r="U39" s="91" t="str">
        <f>+IF(本会場・準会場用!U39="","",本会場・準会場用!U39)</f>
        <v/>
      </c>
    </row>
    <row r="40" spans="1:21" s="91" customFormat="1">
      <c r="A40" s="91" t="str">
        <f>+IF(本会場・準会場用!A40="","",本会場・準会場用!A40)</f>
        <v/>
      </c>
      <c r="B40" s="91" t="str">
        <f>+IF(本会場・準会場用!B40="","",本会場・準会場用!B40)</f>
        <v/>
      </c>
      <c r="C40" s="91" t="str">
        <f>+IF(本会場・準会場用!C40="","",本会場・準会場用!C40)</f>
        <v/>
      </c>
      <c r="D40" s="91" t="str">
        <f>+IF(本会場・準会場用!D40="","",本会場・準会場用!D40)</f>
        <v/>
      </c>
      <c r="E40" s="91" t="str">
        <f>+IF(本会場・準会場用!E40="","",本会場・準会場用!E40)</f>
        <v/>
      </c>
      <c r="F40" s="91" t="str">
        <f>+IF(本会場・準会場用!F40="","",_xlfn.XLOOKUP(本会場・準会場用!F40,PRM!$G$3:$G$5,PRM!$H$3:$H$5))</f>
        <v/>
      </c>
      <c r="G40" s="94" t="str">
        <f>+TEXT(_xlfn.CONCAT(本会場・準会場用!G40,本会場・準会場用!H40,"年",本会場・準会場用!I40,"月",本会場・準会場用!J40,"日"),"yyyy/mm/dd")</f>
        <v>年月日</v>
      </c>
      <c r="H40" s="91" t="str">
        <f>+IF(本会場・準会場用!L40="","",本会場・準会場用!L40)</f>
        <v/>
      </c>
      <c r="I40" s="91" t="str">
        <f>+IF(本会場・準会場用!M40="","",本会場・準会場用!M40)</f>
        <v/>
      </c>
      <c r="J40" s="91" t="str">
        <f>+IF(本会場・準会場用!N40="","",本会場・準会場用!AB40)</f>
        <v/>
      </c>
      <c r="K40" s="91" t="str">
        <f>+IF(本会場・準会場用!O40="","",本会場・準会場用!O40)</f>
        <v/>
      </c>
      <c r="L40" s="91" t="str">
        <f>+IF(本会場・準会場用!P40="","",本会場・準会場用!P40)</f>
        <v/>
      </c>
      <c r="M40" s="91" t="str">
        <f>+IF(本会場・準会場用!Q40="","",本会場・準会場用!Q40)</f>
        <v/>
      </c>
      <c r="N40" s="91" t="str">
        <f>+TEXT(IF(本会場・準会場用!AC40="","",本会場・準会場用!AC40),"00")</f>
        <v/>
      </c>
      <c r="P40" s="91">
        <f>+IF(本会場・準会場用!AD40="","",本会場・準会場用!AD40)</f>
        <v>0</v>
      </c>
      <c r="Q40" s="91">
        <f>+IF(本会場・準会場用!AE40="","",本会場・準会場用!AE40)</f>
        <v>0</v>
      </c>
      <c r="R40" s="91" t="str">
        <f>+IF(本会場・準会場用!R40="","",本会場・準会場用!R40)</f>
        <v/>
      </c>
      <c r="S40" s="91" t="str">
        <f>+IF(本会場・準会場用!S40="","",本会場・準会場用!S40)</f>
        <v/>
      </c>
      <c r="T40" s="91" t="str">
        <f>+IF(本会場・準会場用!T40="","",本会場・準会場用!T40)</f>
        <v/>
      </c>
      <c r="U40" s="91" t="str">
        <f>+IF(本会場・準会場用!U40="","",本会場・準会場用!U40)</f>
        <v/>
      </c>
    </row>
    <row r="41" spans="1:21" s="91" customFormat="1">
      <c r="A41" s="91" t="str">
        <f>+IF(本会場・準会場用!A41="","",本会場・準会場用!A41)</f>
        <v/>
      </c>
      <c r="B41" s="91" t="str">
        <f>+IF(本会場・準会場用!B41="","",本会場・準会場用!B41)</f>
        <v/>
      </c>
      <c r="C41" s="91" t="str">
        <f>+IF(本会場・準会場用!C41="","",本会場・準会場用!C41)</f>
        <v/>
      </c>
      <c r="D41" s="91" t="str">
        <f>+IF(本会場・準会場用!D41="","",本会場・準会場用!D41)</f>
        <v/>
      </c>
      <c r="E41" s="91" t="str">
        <f>+IF(本会場・準会場用!E41="","",本会場・準会場用!E41)</f>
        <v/>
      </c>
      <c r="F41" s="91" t="str">
        <f>+IF(本会場・準会場用!F41="","",_xlfn.XLOOKUP(本会場・準会場用!F41,PRM!$G$3:$G$5,PRM!$H$3:$H$5))</f>
        <v/>
      </c>
      <c r="G41" s="94" t="str">
        <f>+TEXT(_xlfn.CONCAT(本会場・準会場用!G41,本会場・準会場用!H41,"年",本会場・準会場用!I41,"月",本会場・準会場用!J41,"日"),"yyyy/mm/dd")</f>
        <v>年月日</v>
      </c>
      <c r="H41" s="91" t="str">
        <f>+IF(本会場・準会場用!L41="","",本会場・準会場用!L41)</f>
        <v/>
      </c>
      <c r="I41" s="91" t="str">
        <f>+IF(本会場・準会場用!M41="","",本会場・準会場用!M41)</f>
        <v/>
      </c>
      <c r="J41" s="91" t="str">
        <f>+IF(本会場・準会場用!N41="","",本会場・準会場用!AB41)</f>
        <v/>
      </c>
      <c r="K41" s="91" t="str">
        <f>+IF(本会場・準会場用!O41="","",本会場・準会場用!O41)</f>
        <v/>
      </c>
      <c r="L41" s="91" t="str">
        <f>+IF(本会場・準会場用!P41="","",本会場・準会場用!P41)</f>
        <v/>
      </c>
      <c r="M41" s="91" t="str">
        <f>+IF(本会場・準会場用!Q41="","",本会場・準会場用!Q41)</f>
        <v/>
      </c>
      <c r="N41" s="91" t="str">
        <f>+TEXT(IF(本会場・準会場用!AC41="","",本会場・準会場用!AC41),"00")</f>
        <v/>
      </c>
      <c r="P41" s="91">
        <f>+IF(本会場・準会場用!AD41="","",本会場・準会場用!AD41)</f>
        <v>0</v>
      </c>
      <c r="Q41" s="91">
        <f>+IF(本会場・準会場用!AE41="","",本会場・準会場用!AE41)</f>
        <v>0</v>
      </c>
      <c r="R41" s="91" t="str">
        <f>+IF(本会場・準会場用!R41="","",本会場・準会場用!R41)</f>
        <v/>
      </c>
      <c r="S41" s="91" t="str">
        <f>+IF(本会場・準会場用!S41="","",本会場・準会場用!S41)</f>
        <v/>
      </c>
      <c r="T41" s="91" t="str">
        <f>+IF(本会場・準会場用!T41="","",本会場・準会場用!T41)</f>
        <v/>
      </c>
      <c r="U41" s="91" t="str">
        <f>+IF(本会場・準会場用!U41="","",本会場・準会場用!U41)</f>
        <v/>
      </c>
    </row>
    <row r="42" spans="1:21" s="91" customFormat="1">
      <c r="A42" s="91" t="str">
        <f>+IF(本会場・準会場用!A42="","",本会場・準会場用!A42)</f>
        <v/>
      </c>
      <c r="B42" s="91" t="str">
        <f>+IF(本会場・準会場用!B42="","",本会場・準会場用!B42)</f>
        <v/>
      </c>
      <c r="C42" s="91" t="str">
        <f>+IF(本会場・準会場用!C42="","",本会場・準会場用!C42)</f>
        <v/>
      </c>
      <c r="D42" s="91" t="str">
        <f>+IF(本会場・準会場用!D42="","",本会場・準会場用!D42)</f>
        <v/>
      </c>
      <c r="E42" s="91" t="str">
        <f>+IF(本会場・準会場用!E42="","",本会場・準会場用!E42)</f>
        <v/>
      </c>
      <c r="F42" s="91" t="str">
        <f>+IF(本会場・準会場用!F42="","",_xlfn.XLOOKUP(本会場・準会場用!F42,PRM!$G$3:$G$5,PRM!$H$3:$H$5))</f>
        <v/>
      </c>
      <c r="G42" s="94" t="str">
        <f>+TEXT(_xlfn.CONCAT(本会場・準会場用!G42,本会場・準会場用!H42,"年",本会場・準会場用!I42,"月",本会場・準会場用!J42,"日"),"yyyy/mm/dd")</f>
        <v>年月日</v>
      </c>
      <c r="H42" s="91" t="str">
        <f>+IF(本会場・準会場用!L42="","",本会場・準会場用!L42)</f>
        <v/>
      </c>
      <c r="I42" s="91" t="str">
        <f>+IF(本会場・準会場用!M42="","",本会場・準会場用!M42)</f>
        <v/>
      </c>
      <c r="J42" s="91" t="str">
        <f>+IF(本会場・準会場用!N42="","",本会場・準会場用!AB42)</f>
        <v/>
      </c>
      <c r="K42" s="91" t="str">
        <f>+IF(本会場・準会場用!O42="","",本会場・準会場用!O42)</f>
        <v/>
      </c>
      <c r="L42" s="91" t="str">
        <f>+IF(本会場・準会場用!P42="","",本会場・準会場用!P42)</f>
        <v/>
      </c>
      <c r="M42" s="91" t="str">
        <f>+IF(本会場・準会場用!Q42="","",本会場・準会場用!Q42)</f>
        <v/>
      </c>
      <c r="N42" s="91" t="str">
        <f>+TEXT(IF(本会場・準会場用!AC42="","",本会場・準会場用!AC42),"00")</f>
        <v/>
      </c>
      <c r="P42" s="91">
        <f>+IF(本会場・準会場用!AD42="","",本会場・準会場用!AD42)</f>
        <v>0</v>
      </c>
      <c r="Q42" s="91">
        <f>+IF(本会場・準会場用!AE42="","",本会場・準会場用!AE42)</f>
        <v>0</v>
      </c>
      <c r="R42" s="91" t="str">
        <f>+IF(本会場・準会場用!R42="","",本会場・準会場用!R42)</f>
        <v/>
      </c>
      <c r="S42" s="91" t="str">
        <f>+IF(本会場・準会場用!S42="","",本会場・準会場用!S42)</f>
        <v/>
      </c>
      <c r="T42" s="91" t="str">
        <f>+IF(本会場・準会場用!T42="","",本会場・準会場用!T42)</f>
        <v/>
      </c>
      <c r="U42" s="91" t="str">
        <f>+IF(本会場・準会場用!U42="","",本会場・準会場用!U42)</f>
        <v/>
      </c>
    </row>
    <row r="43" spans="1:21" s="91" customFormat="1">
      <c r="A43" s="91" t="str">
        <f>+IF(本会場・準会場用!A43="","",本会場・準会場用!A43)</f>
        <v/>
      </c>
      <c r="B43" s="91" t="str">
        <f>+IF(本会場・準会場用!B43="","",本会場・準会場用!B43)</f>
        <v/>
      </c>
      <c r="C43" s="91" t="str">
        <f>+IF(本会場・準会場用!C43="","",本会場・準会場用!C43)</f>
        <v/>
      </c>
      <c r="D43" s="91" t="str">
        <f>+IF(本会場・準会場用!D43="","",本会場・準会場用!D43)</f>
        <v/>
      </c>
      <c r="E43" s="91" t="str">
        <f>+IF(本会場・準会場用!E43="","",本会場・準会場用!E43)</f>
        <v/>
      </c>
      <c r="F43" s="91" t="str">
        <f>+IF(本会場・準会場用!F43="","",_xlfn.XLOOKUP(本会場・準会場用!F43,PRM!$G$3:$G$5,PRM!$H$3:$H$5))</f>
        <v/>
      </c>
      <c r="G43" s="94" t="str">
        <f>+TEXT(_xlfn.CONCAT(本会場・準会場用!G43,本会場・準会場用!H43,"年",本会場・準会場用!I43,"月",本会場・準会場用!J43,"日"),"yyyy/mm/dd")</f>
        <v>年月日</v>
      </c>
      <c r="H43" s="91" t="str">
        <f>+IF(本会場・準会場用!L43="","",本会場・準会場用!L43)</f>
        <v/>
      </c>
      <c r="I43" s="91" t="str">
        <f>+IF(本会場・準会場用!M43="","",本会場・準会場用!M43)</f>
        <v/>
      </c>
      <c r="J43" s="91" t="str">
        <f>+IF(本会場・準会場用!N43="","",本会場・準会場用!AB43)</f>
        <v/>
      </c>
      <c r="K43" s="91" t="str">
        <f>+IF(本会場・準会場用!O43="","",本会場・準会場用!O43)</f>
        <v/>
      </c>
      <c r="L43" s="91" t="str">
        <f>+IF(本会場・準会場用!P43="","",本会場・準会場用!P43)</f>
        <v/>
      </c>
      <c r="M43" s="91" t="str">
        <f>+IF(本会場・準会場用!Q43="","",本会場・準会場用!Q43)</f>
        <v/>
      </c>
      <c r="N43" s="91" t="str">
        <f>+TEXT(IF(本会場・準会場用!AC43="","",本会場・準会場用!AC43),"00")</f>
        <v/>
      </c>
      <c r="P43" s="91">
        <f>+IF(本会場・準会場用!AD43="","",本会場・準会場用!AD43)</f>
        <v>0</v>
      </c>
      <c r="Q43" s="91">
        <f>+IF(本会場・準会場用!AE43="","",本会場・準会場用!AE43)</f>
        <v>0</v>
      </c>
      <c r="R43" s="91" t="str">
        <f>+IF(本会場・準会場用!R43="","",本会場・準会場用!R43)</f>
        <v/>
      </c>
      <c r="S43" s="91" t="str">
        <f>+IF(本会場・準会場用!S43="","",本会場・準会場用!S43)</f>
        <v/>
      </c>
      <c r="T43" s="91" t="str">
        <f>+IF(本会場・準会場用!T43="","",本会場・準会場用!T43)</f>
        <v/>
      </c>
      <c r="U43" s="91" t="str">
        <f>+IF(本会場・準会場用!U43="","",本会場・準会場用!U43)</f>
        <v/>
      </c>
    </row>
    <row r="44" spans="1:21" s="91" customFormat="1">
      <c r="A44" s="91" t="str">
        <f>+IF(本会場・準会場用!A44="","",本会場・準会場用!A44)</f>
        <v/>
      </c>
      <c r="B44" s="91" t="str">
        <f>+IF(本会場・準会場用!B44="","",本会場・準会場用!B44)</f>
        <v/>
      </c>
      <c r="C44" s="91" t="str">
        <f>+IF(本会場・準会場用!C44="","",本会場・準会場用!C44)</f>
        <v/>
      </c>
      <c r="D44" s="91" t="str">
        <f>+IF(本会場・準会場用!D44="","",本会場・準会場用!D44)</f>
        <v/>
      </c>
      <c r="E44" s="91" t="str">
        <f>+IF(本会場・準会場用!E44="","",本会場・準会場用!E44)</f>
        <v/>
      </c>
      <c r="F44" s="91" t="str">
        <f>+IF(本会場・準会場用!F44="","",_xlfn.XLOOKUP(本会場・準会場用!F44,PRM!$G$3:$G$5,PRM!$H$3:$H$5))</f>
        <v/>
      </c>
      <c r="G44" s="94" t="str">
        <f>+TEXT(_xlfn.CONCAT(本会場・準会場用!G44,本会場・準会場用!H44,"年",本会場・準会場用!I44,"月",本会場・準会場用!J44,"日"),"yyyy/mm/dd")</f>
        <v>年月日</v>
      </c>
      <c r="H44" s="91" t="str">
        <f>+IF(本会場・準会場用!L44="","",本会場・準会場用!L44)</f>
        <v/>
      </c>
      <c r="I44" s="91" t="str">
        <f>+IF(本会場・準会場用!M44="","",本会場・準会場用!M44)</f>
        <v/>
      </c>
      <c r="J44" s="91" t="str">
        <f>+IF(本会場・準会場用!N44="","",本会場・準会場用!AB44)</f>
        <v/>
      </c>
      <c r="K44" s="91" t="str">
        <f>+IF(本会場・準会場用!O44="","",本会場・準会場用!O44)</f>
        <v/>
      </c>
      <c r="L44" s="91" t="str">
        <f>+IF(本会場・準会場用!P44="","",本会場・準会場用!P44)</f>
        <v/>
      </c>
      <c r="M44" s="91" t="str">
        <f>+IF(本会場・準会場用!Q44="","",本会場・準会場用!Q44)</f>
        <v/>
      </c>
      <c r="N44" s="91" t="str">
        <f>+TEXT(IF(本会場・準会場用!AC44="","",本会場・準会場用!AC44),"00")</f>
        <v/>
      </c>
      <c r="P44" s="91">
        <f>+IF(本会場・準会場用!AD44="","",本会場・準会場用!AD44)</f>
        <v>0</v>
      </c>
      <c r="Q44" s="91">
        <f>+IF(本会場・準会場用!AE44="","",本会場・準会場用!AE44)</f>
        <v>0</v>
      </c>
      <c r="R44" s="91" t="str">
        <f>+IF(本会場・準会場用!R44="","",本会場・準会場用!R44)</f>
        <v/>
      </c>
      <c r="S44" s="91" t="str">
        <f>+IF(本会場・準会場用!S44="","",本会場・準会場用!S44)</f>
        <v/>
      </c>
      <c r="T44" s="91" t="str">
        <f>+IF(本会場・準会場用!T44="","",本会場・準会場用!T44)</f>
        <v/>
      </c>
      <c r="U44" s="91" t="str">
        <f>+IF(本会場・準会場用!U44="","",本会場・準会場用!U44)</f>
        <v/>
      </c>
    </row>
    <row r="45" spans="1:21" s="91" customFormat="1">
      <c r="A45" s="91" t="str">
        <f>+IF(本会場・準会場用!A45="","",本会場・準会場用!A45)</f>
        <v/>
      </c>
      <c r="B45" s="91" t="str">
        <f>+IF(本会場・準会場用!B45="","",本会場・準会場用!B45)</f>
        <v/>
      </c>
      <c r="C45" s="91" t="str">
        <f>+IF(本会場・準会場用!C45="","",本会場・準会場用!C45)</f>
        <v/>
      </c>
      <c r="D45" s="91" t="str">
        <f>+IF(本会場・準会場用!D45="","",本会場・準会場用!D45)</f>
        <v/>
      </c>
      <c r="E45" s="91" t="str">
        <f>+IF(本会場・準会場用!E45="","",本会場・準会場用!E45)</f>
        <v/>
      </c>
      <c r="F45" s="91" t="str">
        <f>+IF(本会場・準会場用!F45="","",_xlfn.XLOOKUP(本会場・準会場用!F45,PRM!$G$3:$G$5,PRM!$H$3:$H$5))</f>
        <v/>
      </c>
      <c r="G45" s="94" t="str">
        <f>+TEXT(_xlfn.CONCAT(本会場・準会場用!G45,本会場・準会場用!H45,"年",本会場・準会場用!I45,"月",本会場・準会場用!J45,"日"),"yyyy/mm/dd")</f>
        <v>年月日</v>
      </c>
      <c r="H45" s="91" t="str">
        <f>+IF(本会場・準会場用!L45="","",本会場・準会場用!L45)</f>
        <v/>
      </c>
      <c r="I45" s="91" t="str">
        <f>+IF(本会場・準会場用!M45="","",本会場・準会場用!M45)</f>
        <v/>
      </c>
      <c r="J45" s="91" t="str">
        <f>+IF(本会場・準会場用!N45="","",本会場・準会場用!AB45)</f>
        <v/>
      </c>
      <c r="K45" s="91" t="str">
        <f>+IF(本会場・準会場用!O45="","",本会場・準会場用!O45)</f>
        <v/>
      </c>
      <c r="L45" s="91" t="str">
        <f>+IF(本会場・準会場用!P45="","",本会場・準会場用!P45)</f>
        <v/>
      </c>
      <c r="M45" s="91" t="str">
        <f>+IF(本会場・準会場用!Q45="","",本会場・準会場用!Q45)</f>
        <v/>
      </c>
      <c r="N45" s="91" t="str">
        <f>+TEXT(IF(本会場・準会場用!AC45="","",本会場・準会場用!AC45),"00")</f>
        <v/>
      </c>
      <c r="P45" s="91">
        <f>+IF(本会場・準会場用!AD45="","",本会場・準会場用!AD45)</f>
        <v>0</v>
      </c>
      <c r="Q45" s="91">
        <f>+IF(本会場・準会場用!AE45="","",本会場・準会場用!AE45)</f>
        <v>0</v>
      </c>
      <c r="R45" s="91" t="str">
        <f>+IF(本会場・準会場用!R45="","",本会場・準会場用!R45)</f>
        <v/>
      </c>
      <c r="S45" s="91" t="str">
        <f>+IF(本会場・準会場用!S45="","",本会場・準会場用!S45)</f>
        <v/>
      </c>
      <c r="T45" s="91" t="str">
        <f>+IF(本会場・準会場用!T45="","",本会場・準会場用!T45)</f>
        <v/>
      </c>
      <c r="U45" s="91" t="str">
        <f>+IF(本会場・準会場用!U45="","",本会場・準会場用!U45)</f>
        <v/>
      </c>
    </row>
    <row r="46" spans="1:21" s="91" customFormat="1">
      <c r="A46" s="91" t="str">
        <f>+IF(本会場・準会場用!A46="","",本会場・準会場用!A46)</f>
        <v/>
      </c>
      <c r="B46" s="91" t="str">
        <f>+IF(本会場・準会場用!B46="","",本会場・準会場用!B46)</f>
        <v/>
      </c>
      <c r="C46" s="91" t="str">
        <f>+IF(本会場・準会場用!C46="","",本会場・準会場用!C46)</f>
        <v/>
      </c>
      <c r="D46" s="91" t="str">
        <f>+IF(本会場・準会場用!D46="","",本会場・準会場用!D46)</f>
        <v/>
      </c>
      <c r="E46" s="91" t="str">
        <f>+IF(本会場・準会場用!E46="","",本会場・準会場用!E46)</f>
        <v/>
      </c>
      <c r="F46" s="91" t="str">
        <f>+IF(本会場・準会場用!F46="","",_xlfn.XLOOKUP(本会場・準会場用!F46,PRM!$G$3:$G$5,PRM!$H$3:$H$5))</f>
        <v/>
      </c>
      <c r="G46" s="94" t="str">
        <f>+TEXT(_xlfn.CONCAT(本会場・準会場用!G46,本会場・準会場用!H46,"年",本会場・準会場用!I46,"月",本会場・準会場用!J46,"日"),"yyyy/mm/dd")</f>
        <v>年月日</v>
      </c>
      <c r="H46" s="91" t="str">
        <f>+IF(本会場・準会場用!L46="","",本会場・準会場用!L46)</f>
        <v/>
      </c>
      <c r="I46" s="91" t="str">
        <f>+IF(本会場・準会場用!M46="","",本会場・準会場用!M46)</f>
        <v/>
      </c>
      <c r="J46" s="91" t="str">
        <f>+IF(本会場・準会場用!N46="","",本会場・準会場用!AB46)</f>
        <v/>
      </c>
      <c r="K46" s="91" t="str">
        <f>+IF(本会場・準会場用!O46="","",本会場・準会場用!O46)</f>
        <v/>
      </c>
      <c r="L46" s="91" t="str">
        <f>+IF(本会場・準会場用!P46="","",本会場・準会場用!P46)</f>
        <v/>
      </c>
      <c r="M46" s="91" t="str">
        <f>+IF(本会場・準会場用!Q46="","",本会場・準会場用!Q46)</f>
        <v/>
      </c>
      <c r="N46" s="91" t="str">
        <f>+TEXT(IF(本会場・準会場用!AC46="","",本会場・準会場用!AC46),"00")</f>
        <v/>
      </c>
      <c r="P46" s="91">
        <f>+IF(本会場・準会場用!AD46="","",本会場・準会場用!AD46)</f>
        <v>0</v>
      </c>
      <c r="Q46" s="91">
        <f>+IF(本会場・準会場用!AE46="","",本会場・準会場用!AE46)</f>
        <v>0</v>
      </c>
      <c r="R46" s="91" t="str">
        <f>+IF(本会場・準会場用!R46="","",本会場・準会場用!R46)</f>
        <v/>
      </c>
      <c r="S46" s="91" t="str">
        <f>+IF(本会場・準会場用!S46="","",本会場・準会場用!S46)</f>
        <v/>
      </c>
      <c r="T46" s="91" t="str">
        <f>+IF(本会場・準会場用!T46="","",本会場・準会場用!T46)</f>
        <v/>
      </c>
      <c r="U46" s="91" t="str">
        <f>+IF(本会場・準会場用!U46="","",本会場・準会場用!U46)</f>
        <v/>
      </c>
    </row>
    <row r="47" spans="1:21" s="91" customFormat="1">
      <c r="A47" s="91" t="str">
        <f>+IF(本会場・準会場用!A47="","",本会場・準会場用!A47)</f>
        <v/>
      </c>
      <c r="B47" s="91" t="str">
        <f>+IF(本会場・準会場用!B47="","",本会場・準会場用!B47)</f>
        <v/>
      </c>
      <c r="C47" s="91" t="str">
        <f>+IF(本会場・準会場用!C47="","",本会場・準会場用!C47)</f>
        <v/>
      </c>
      <c r="D47" s="91" t="str">
        <f>+IF(本会場・準会場用!D47="","",本会場・準会場用!D47)</f>
        <v/>
      </c>
      <c r="E47" s="91" t="str">
        <f>+IF(本会場・準会場用!E47="","",本会場・準会場用!E47)</f>
        <v/>
      </c>
      <c r="F47" s="91" t="str">
        <f>+IF(本会場・準会場用!F47="","",_xlfn.XLOOKUP(本会場・準会場用!F47,PRM!$G$3:$G$5,PRM!$H$3:$H$5))</f>
        <v/>
      </c>
      <c r="G47" s="94" t="str">
        <f>+TEXT(_xlfn.CONCAT(本会場・準会場用!G47,本会場・準会場用!H47,"年",本会場・準会場用!I47,"月",本会場・準会場用!J47,"日"),"yyyy/mm/dd")</f>
        <v>年月日</v>
      </c>
      <c r="H47" s="91" t="str">
        <f>+IF(本会場・準会場用!L47="","",本会場・準会場用!L47)</f>
        <v/>
      </c>
      <c r="I47" s="91" t="str">
        <f>+IF(本会場・準会場用!M47="","",本会場・準会場用!M47)</f>
        <v/>
      </c>
      <c r="J47" s="91" t="str">
        <f>+IF(本会場・準会場用!N47="","",本会場・準会場用!AB47)</f>
        <v/>
      </c>
      <c r="K47" s="91" t="str">
        <f>+IF(本会場・準会場用!O47="","",本会場・準会場用!O47)</f>
        <v/>
      </c>
      <c r="L47" s="91" t="str">
        <f>+IF(本会場・準会場用!P47="","",本会場・準会場用!P47)</f>
        <v/>
      </c>
      <c r="M47" s="91" t="str">
        <f>+IF(本会場・準会場用!Q47="","",本会場・準会場用!Q47)</f>
        <v/>
      </c>
      <c r="N47" s="91" t="str">
        <f>+TEXT(IF(本会場・準会場用!AC47="","",本会場・準会場用!AC47),"00")</f>
        <v/>
      </c>
      <c r="P47" s="91">
        <f>+IF(本会場・準会場用!AD47="","",本会場・準会場用!AD47)</f>
        <v>0</v>
      </c>
      <c r="Q47" s="91">
        <f>+IF(本会場・準会場用!AE47="","",本会場・準会場用!AE47)</f>
        <v>0</v>
      </c>
      <c r="R47" s="91" t="str">
        <f>+IF(本会場・準会場用!R47="","",本会場・準会場用!R47)</f>
        <v/>
      </c>
      <c r="S47" s="91" t="str">
        <f>+IF(本会場・準会場用!S47="","",本会場・準会場用!S47)</f>
        <v/>
      </c>
      <c r="T47" s="91" t="str">
        <f>+IF(本会場・準会場用!T47="","",本会場・準会場用!T47)</f>
        <v/>
      </c>
      <c r="U47" s="91" t="str">
        <f>+IF(本会場・準会場用!U47="","",本会場・準会場用!U47)</f>
        <v/>
      </c>
    </row>
    <row r="48" spans="1:21" s="91" customFormat="1">
      <c r="A48" s="91" t="str">
        <f>+IF(本会場・準会場用!A48="","",本会場・準会場用!A48)</f>
        <v/>
      </c>
      <c r="B48" s="91" t="str">
        <f>+IF(本会場・準会場用!B48="","",本会場・準会場用!B48)</f>
        <v/>
      </c>
      <c r="C48" s="91" t="str">
        <f>+IF(本会場・準会場用!C48="","",本会場・準会場用!C48)</f>
        <v/>
      </c>
      <c r="D48" s="91" t="str">
        <f>+IF(本会場・準会場用!D48="","",本会場・準会場用!D48)</f>
        <v/>
      </c>
      <c r="E48" s="91" t="str">
        <f>+IF(本会場・準会場用!E48="","",本会場・準会場用!E48)</f>
        <v/>
      </c>
      <c r="F48" s="91" t="str">
        <f>+IF(本会場・準会場用!F48="","",_xlfn.XLOOKUP(本会場・準会場用!F48,PRM!$G$3:$G$5,PRM!$H$3:$H$5))</f>
        <v/>
      </c>
      <c r="G48" s="94" t="str">
        <f>+TEXT(_xlfn.CONCAT(本会場・準会場用!G48,本会場・準会場用!H48,"年",本会場・準会場用!I48,"月",本会場・準会場用!J48,"日"),"yyyy/mm/dd")</f>
        <v>年月日</v>
      </c>
      <c r="H48" s="91" t="str">
        <f>+IF(本会場・準会場用!L48="","",本会場・準会場用!L48)</f>
        <v/>
      </c>
      <c r="I48" s="91" t="str">
        <f>+IF(本会場・準会場用!M48="","",本会場・準会場用!M48)</f>
        <v/>
      </c>
      <c r="J48" s="91" t="str">
        <f>+IF(本会場・準会場用!N48="","",本会場・準会場用!AB48)</f>
        <v/>
      </c>
      <c r="K48" s="91" t="str">
        <f>+IF(本会場・準会場用!O48="","",本会場・準会場用!O48)</f>
        <v/>
      </c>
      <c r="L48" s="91" t="str">
        <f>+IF(本会場・準会場用!P48="","",本会場・準会場用!P48)</f>
        <v/>
      </c>
      <c r="M48" s="91" t="str">
        <f>+IF(本会場・準会場用!Q48="","",本会場・準会場用!Q48)</f>
        <v/>
      </c>
      <c r="N48" s="91" t="str">
        <f>+TEXT(IF(本会場・準会場用!AC48="","",本会場・準会場用!AC48),"00")</f>
        <v/>
      </c>
      <c r="P48" s="91">
        <f>+IF(本会場・準会場用!AD48="","",本会場・準会場用!AD48)</f>
        <v>0</v>
      </c>
      <c r="Q48" s="91">
        <f>+IF(本会場・準会場用!AE48="","",本会場・準会場用!AE48)</f>
        <v>0</v>
      </c>
      <c r="R48" s="91" t="str">
        <f>+IF(本会場・準会場用!R48="","",本会場・準会場用!R48)</f>
        <v/>
      </c>
      <c r="S48" s="91" t="str">
        <f>+IF(本会場・準会場用!S48="","",本会場・準会場用!S48)</f>
        <v/>
      </c>
      <c r="T48" s="91" t="str">
        <f>+IF(本会場・準会場用!T48="","",本会場・準会場用!T48)</f>
        <v/>
      </c>
      <c r="U48" s="91" t="str">
        <f>+IF(本会場・準会場用!U48="","",本会場・準会場用!U48)</f>
        <v/>
      </c>
    </row>
    <row r="49" spans="1:21" s="91" customFormat="1">
      <c r="A49" s="91" t="str">
        <f>+IF(本会場・準会場用!A49="","",本会場・準会場用!A49)</f>
        <v/>
      </c>
      <c r="B49" s="91" t="str">
        <f>+IF(本会場・準会場用!B49="","",本会場・準会場用!B49)</f>
        <v/>
      </c>
      <c r="C49" s="91" t="str">
        <f>+IF(本会場・準会場用!C49="","",本会場・準会場用!C49)</f>
        <v/>
      </c>
      <c r="D49" s="91" t="str">
        <f>+IF(本会場・準会場用!D49="","",本会場・準会場用!D49)</f>
        <v/>
      </c>
      <c r="E49" s="91" t="str">
        <f>+IF(本会場・準会場用!E49="","",本会場・準会場用!E49)</f>
        <v/>
      </c>
      <c r="F49" s="91" t="str">
        <f>+IF(本会場・準会場用!F49="","",_xlfn.XLOOKUP(本会場・準会場用!F49,PRM!$G$3:$G$5,PRM!$H$3:$H$5))</f>
        <v/>
      </c>
      <c r="G49" s="94" t="str">
        <f>+TEXT(_xlfn.CONCAT(本会場・準会場用!G49,本会場・準会場用!H49,"年",本会場・準会場用!I49,"月",本会場・準会場用!J49,"日"),"yyyy/mm/dd")</f>
        <v>年月日</v>
      </c>
      <c r="H49" s="91" t="str">
        <f>+IF(本会場・準会場用!L49="","",本会場・準会場用!L49)</f>
        <v/>
      </c>
      <c r="I49" s="91" t="str">
        <f>+IF(本会場・準会場用!M49="","",本会場・準会場用!M49)</f>
        <v/>
      </c>
      <c r="J49" s="91" t="str">
        <f>+IF(本会場・準会場用!N49="","",本会場・準会場用!AB49)</f>
        <v/>
      </c>
      <c r="K49" s="91" t="str">
        <f>+IF(本会場・準会場用!O49="","",本会場・準会場用!O49)</f>
        <v/>
      </c>
      <c r="L49" s="91" t="str">
        <f>+IF(本会場・準会場用!P49="","",本会場・準会場用!P49)</f>
        <v/>
      </c>
      <c r="M49" s="91" t="str">
        <f>+IF(本会場・準会場用!Q49="","",本会場・準会場用!Q49)</f>
        <v/>
      </c>
      <c r="N49" s="91" t="str">
        <f>+TEXT(IF(本会場・準会場用!AC49="","",本会場・準会場用!AC49),"00")</f>
        <v/>
      </c>
      <c r="P49" s="91">
        <f>+IF(本会場・準会場用!AD49="","",本会場・準会場用!AD49)</f>
        <v>0</v>
      </c>
      <c r="Q49" s="91">
        <f>+IF(本会場・準会場用!AE49="","",本会場・準会場用!AE49)</f>
        <v>0</v>
      </c>
      <c r="R49" s="91" t="str">
        <f>+IF(本会場・準会場用!R49="","",本会場・準会場用!R49)</f>
        <v/>
      </c>
      <c r="S49" s="91" t="str">
        <f>+IF(本会場・準会場用!S49="","",本会場・準会場用!S49)</f>
        <v/>
      </c>
      <c r="T49" s="91" t="str">
        <f>+IF(本会場・準会場用!T49="","",本会場・準会場用!T49)</f>
        <v/>
      </c>
      <c r="U49" s="91" t="str">
        <f>+IF(本会場・準会場用!U49="","",本会場・準会場用!U49)</f>
        <v/>
      </c>
    </row>
    <row r="50" spans="1:21" s="91" customFormat="1">
      <c r="A50" s="91" t="str">
        <f>+IF(本会場・準会場用!A50="","",本会場・準会場用!A50)</f>
        <v/>
      </c>
      <c r="B50" s="91" t="str">
        <f>+IF(本会場・準会場用!B50="","",本会場・準会場用!B50)</f>
        <v/>
      </c>
      <c r="C50" s="91" t="str">
        <f>+IF(本会場・準会場用!C50="","",本会場・準会場用!C50)</f>
        <v/>
      </c>
      <c r="D50" s="91" t="str">
        <f>+IF(本会場・準会場用!D50="","",本会場・準会場用!D50)</f>
        <v/>
      </c>
      <c r="E50" s="91" t="str">
        <f>+IF(本会場・準会場用!E50="","",本会場・準会場用!E50)</f>
        <v/>
      </c>
      <c r="F50" s="91" t="str">
        <f>+IF(本会場・準会場用!F50="","",_xlfn.XLOOKUP(本会場・準会場用!F50,PRM!$G$3:$G$5,PRM!$H$3:$H$5))</f>
        <v/>
      </c>
      <c r="G50" s="94" t="str">
        <f>+TEXT(_xlfn.CONCAT(本会場・準会場用!G50,本会場・準会場用!H50,"年",本会場・準会場用!I50,"月",本会場・準会場用!J50,"日"),"yyyy/mm/dd")</f>
        <v>年月日</v>
      </c>
      <c r="H50" s="91" t="str">
        <f>+IF(本会場・準会場用!L50="","",本会場・準会場用!L50)</f>
        <v/>
      </c>
      <c r="I50" s="91" t="str">
        <f>+IF(本会場・準会場用!M50="","",本会場・準会場用!M50)</f>
        <v/>
      </c>
      <c r="J50" s="91" t="str">
        <f>+IF(本会場・準会場用!N50="","",本会場・準会場用!AB50)</f>
        <v/>
      </c>
      <c r="K50" s="91" t="str">
        <f>+IF(本会場・準会場用!O50="","",本会場・準会場用!O50)</f>
        <v/>
      </c>
      <c r="L50" s="91" t="str">
        <f>+IF(本会場・準会場用!P50="","",本会場・準会場用!P50)</f>
        <v/>
      </c>
      <c r="M50" s="91" t="str">
        <f>+IF(本会場・準会場用!Q50="","",本会場・準会場用!Q50)</f>
        <v/>
      </c>
      <c r="N50" s="91" t="str">
        <f>+TEXT(IF(本会場・準会場用!AC50="","",本会場・準会場用!AC50),"00")</f>
        <v/>
      </c>
      <c r="P50" s="91">
        <f>+IF(本会場・準会場用!AD50="","",本会場・準会場用!AD50)</f>
        <v>0</v>
      </c>
      <c r="Q50" s="91">
        <f>+IF(本会場・準会場用!AE50="","",本会場・準会場用!AE50)</f>
        <v>0</v>
      </c>
      <c r="R50" s="91" t="str">
        <f>+IF(本会場・準会場用!R50="","",本会場・準会場用!R50)</f>
        <v/>
      </c>
      <c r="S50" s="91" t="str">
        <f>+IF(本会場・準会場用!S50="","",本会場・準会場用!S50)</f>
        <v/>
      </c>
      <c r="T50" s="91" t="str">
        <f>+IF(本会場・準会場用!T50="","",本会場・準会場用!T50)</f>
        <v/>
      </c>
      <c r="U50" s="91" t="str">
        <f>+IF(本会場・準会場用!U50="","",本会場・準会場用!U50)</f>
        <v/>
      </c>
    </row>
    <row r="51" spans="1:21" s="91" customFormat="1">
      <c r="A51" s="91" t="str">
        <f>+IF(本会場・準会場用!A51="","",本会場・準会場用!A51)</f>
        <v/>
      </c>
      <c r="B51" s="91" t="str">
        <f>+IF(本会場・準会場用!B51="","",本会場・準会場用!B51)</f>
        <v/>
      </c>
      <c r="C51" s="91" t="str">
        <f>+IF(本会場・準会場用!C51="","",本会場・準会場用!C51)</f>
        <v/>
      </c>
      <c r="D51" s="91" t="str">
        <f>+IF(本会場・準会場用!D51="","",本会場・準会場用!D51)</f>
        <v/>
      </c>
      <c r="E51" s="91" t="str">
        <f>+IF(本会場・準会場用!E51="","",本会場・準会場用!E51)</f>
        <v/>
      </c>
      <c r="F51" s="91" t="str">
        <f>+IF(本会場・準会場用!F51="","",_xlfn.XLOOKUP(本会場・準会場用!F51,PRM!$G$3:$G$5,PRM!$H$3:$H$5))</f>
        <v/>
      </c>
      <c r="G51" s="94" t="str">
        <f>+TEXT(_xlfn.CONCAT(本会場・準会場用!G51,本会場・準会場用!H51,"年",本会場・準会場用!I51,"月",本会場・準会場用!J51,"日"),"yyyy/mm/dd")</f>
        <v>年月日</v>
      </c>
      <c r="H51" s="91" t="str">
        <f>+IF(本会場・準会場用!L51="","",本会場・準会場用!L51)</f>
        <v/>
      </c>
      <c r="I51" s="91" t="str">
        <f>+IF(本会場・準会場用!M51="","",本会場・準会場用!M51)</f>
        <v/>
      </c>
      <c r="J51" s="91" t="str">
        <f>+IF(本会場・準会場用!N51="","",本会場・準会場用!AB51)</f>
        <v/>
      </c>
      <c r="K51" s="91" t="str">
        <f>+IF(本会場・準会場用!O51="","",本会場・準会場用!O51)</f>
        <v/>
      </c>
      <c r="L51" s="91" t="str">
        <f>+IF(本会場・準会場用!P51="","",本会場・準会場用!P51)</f>
        <v/>
      </c>
      <c r="M51" s="91" t="str">
        <f>+IF(本会場・準会場用!Q51="","",本会場・準会場用!Q51)</f>
        <v/>
      </c>
      <c r="N51" s="91" t="str">
        <f>+TEXT(IF(本会場・準会場用!AC51="","",本会場・準会場用!AC51),"00")</f>
        <v/>
      </c>
      <c r="P51" s="91">
        <f>+IF(本会場・準会場用!AD51="","",本会場・準会場用!AD51)</f>
        <v>0</v>
      </c>
      <c r="Q51" s="91">
        <f>+IF(本会場・準会場用!AE51="","",本会場・準会場用!AE51)</f>
        <v>0</v>
      </c>
      <c r="R51" s="91" t="str">
        <f>+IF(本会場・準会場用!R51="","",本会場・準会場用!R51)</f>
        <v/>
      </c>
      <c r="S51" s="91" t="str">
        <f>+IF(本会場・準会場用!S51="","",本会場・準会場用!S51)</f>
        <v/>
      </c>
      <c r="T51" s="91" t="str">
        <f>+IF(本会場・準会場用!T51="","",本会場・準会場用!T51)</f>
        <v/>
      </c>
      <c r="U51" s="91" t="str">
        <f>+IF(本会場・準会場用!U51="","",本会場・準会場用!U51)</f>
        <v/>
      </c>
    </row>
    <row r="52" spans="1:21" s="91" customFormat="1">
      <c r="A52" s="91" t="str">
        <f>+IF(本会場・準会場用!A52="","",本会場・準会場用!A52)</f>
        <v/>
      </c>
      <c r="B52" s="91" t="str">
        <f>+IF(本会場・準会場用!B52="","",本会場・準会場用!B52)</f>
        <v/>
      </c>
      <c r="C52" s="91" t="str">
        <f>+IF(本会場・準会場用!C52="","",本会場・準会場用!C52)</f>
        <v/>
      </c>
      <c r="D52" s="91" t="str">
        <f>+IF(本会場・準会場用!D52="","",本会場・準会場用!D52)</f>
        <v/>
      </c>
      <c r="E52" s="91" t="str">
        <f>+IF(本会場・準会場用!E52="","",本会場・準会場用!E52)</f>
        <v/>
      </c>
      <c r="F52" s="91" t="str">
        <f>+IF(本会場・準会場用!F52="","",_xlfn.XLOOKUP(本会場・準会場用!F52,PRM!$G$3:$G$5,PRM!$H$3:$H$5))</f>
        <v/>
      </c>
      <c r="G52" s="94" t="str">
        <f>+TEXT(_xlfn.CONCAT(本会場・準会場用!G52,本会場・準会場用!H52,"年",本会場・準会場用!I52,"月",本会場・準会場用!J52,"日"),"yyyy/mm/dd")</f>
        <v>年月日</v>
      </c>
      <c r="H52" s="91" t="str">
        <f>+IF(本会場・準会場用!L52="","",本会場・準会場用!L52)</f>
        <v/>
      </c>
      <c r="I52" s="91" t="str">
        <f>+IF(本会場・準会場用!M52="","",本会場・準会場用!M52)</f>
        <v/>
      </c>
      <c r="J52" s="91" t="str">
        <f>+IF(本会場・準会場用!N52="","",本会場・準会場用!AB52)</f>
        <v/>
      </c>
      <c r="K52" s="91" t="str">
        <f>+IF(本会場・準会場用!O52="","",本会場・準会場用!O52)</f>
        <v/>
      </c>
      <c r="L52" s="91" t="str">
        <f>+IF(本会場・準会場用!P52="","",本会場・準会場用!P52)</f>
        <v/>
      </c>
      <c r="M52" s="91" t="str">
        <f>+IF(本会場・準会場用!Q52="","",本会場・準会場用!Q52)</f>
        <v/>
      </c>
      <c r="N52" s="91" t="str">
        <f>+TEXT(IF(本会場・準会場用!AC52="","",本会場・準会場用!AC52),"00")</f>
        <v/>
      </c>
      <c r="P52" s="91">
        <f>+IF(本会場・準会場用!AD52="","",本会場・準会場用!AD52)</f>
        <v>0</v>
      </c>
      <c r="Q52" s="91">
        <f>+IF(本会場・準会場用!AE52="","",本会場・準会場用!AE52)</f>
        <v>0</v>
      </c>
      <c r="R52" s="91" t="str">
        <f>+IF(本会場・準会場用!R52="","",本会場・準会場用!R52)</f>
        <v/>
      </c>
      <c r="S52" s="91" t="str">
        <f>+IF(本会場・準会場用!S52="","",本会場・準会場用!S52)</f>
        <v/>
      </c>
      <c r="T52" s="91" t="str">
        <f>+IF(本会場・準会場用!T52="","",本会場・準会場用!T52)</f>
        <v/>
      </c>
      <c r="U52" s="91" t="str">
        <f>+IF(本会場・準会場用!U52="","",本会場・準会場用!U52)</f>
        <v/>
      </c>
    </row>
    <row r="53" spans="1:21" s="91" customFormat="1">
      <c r="A53" s="91" t="str">
        <f>+IF(本会場・準会場用!A53="","",本会場・準会場用!A53)</f>
        <v/>
      </c>
      <c r="B53" s="91" t="str">
        <f>+IF(本会場・準会場用!B53="","",本会場・準会場用!B53)</f>
        <v/>
      </c>
      <c r="C53" s="91" t="str">
        <f>+IF(本会場・準会場用!C53="","",本会場・準会場用!C53)</f>
        <v/>
      </c>
      <c r="D53" s="91" t="str">
        <f>+IF(本会場・準会場用!D53="","",本会場・準会場用!D53)</f>
        <v/>
      </c>
      <c r="E53" s="91" t="str">
        <f>+IF(本会場・準会場用!E53="","",本会場・準会場用!E53)</f>
        <v/>
      </c>
      <c r="F53" s="91" t="str">
        <f>+IF(本会場・準会場用!F53="","",_xlfn.XLOOKUP(本会場・準会場用!F53,PRM!$G$3:$G$5,PRM!$H$3:$H$5))</f>
        <v/>
      </c>
      <c r="G53" s="94" t="str">
        <f>+TEXT(_xlfn.CONCAT(本会場・準会場用!G53,本会場・準会場用!H53,"年",本会場・準会場用!I53,"月",本会場・準会場用!J53,"日"),"yyyy/mm/dd")</f>
        <v>年月日</v>
      </c>
      <c r="H53" s="91" t="str">
        <f>+IF(本会場・準会場用!L53="","",本会場・準会場用!L53)</f>
        <v/>
      </c>
      <c r="I53" s="91" t="str">
        <f>+IF(本会場・準会場用!M53="","",本会場・準会場用!M53)</f>
        <v/>
      </c>
      <c r="J53" s="91" t="str">
        <f>+IF(本会場・準会場用!N53="","",本会場・準会場用!AB53)</f>
        <v/>
      </c>
      <c r="K53" s="91" t="str">
        <f>+IF(本会場・準会場用!O53="","",本会場・準会場用!O53)</f>
        <v/>
      </c>
      <c r="L53" s="91" t="str">
        <f>+IF(本会場・準会場用!P53="","",本会場・準会場用!P53)</f>
        <v/>
      </c>
      <c r="M53" s="91" t="str">
        <f>+IF(本会場・準会場用!Q53="","",本会場・準会場用!Q53)</f>
        <v/>
      </c>
      <c r="N53" s="91" t="str">
        <f>+TEXT(IF(本会場・準会場用!AC53="","",本会場・準会場用!AC53),"00")</f>
        <v/>
      </c>
      <c r="P53" s="91">
        <f>+IF(本会場・準会場用!AD53="","",本会場・準会場用!AD53)</f>
        <v>0</v>
      </c>
      <c r="Q53" s="91">
        <f>+IF(本会場・準会場用!AE53="","",本会場・準会場用!AE53)</f>
        <v>0</v>
      </c>
      <c r="R53" s="91" t="str">
        <f>+IF(本会場・準会場用!R53="","",本会場・準会場用!R53)</f>
        <v/>
      </c>
      <c r="S53" s="91" t="str">
        <f>+IF(本会場・準会場用!S53="","",本会場・準会場用!S53)</f>
        <v/>
      </c>
      <c r="T53" s="91" t="str">
        <f>+IF(本会場・準会場用!T53="","",本会場・準会場用!T53)</f>
        <v/>
      </c>
      <c r="U53" s="91" t="str">
        <f>+IF(本会場・準会場用!U53="","",本会場・準会場用!U53)</f>
        <v/>
      </c>
    </row>
    <row r="54" spans="1:21" s="91" customFormat="1">
      <c r="A54" s="91" t="str">
        <f>+IF(本会場・準会場用!A54="","",本会場・準会場用!A54)</f>
        <v/>
      </c>
      <c r="B54" s="91" t="str">
        <f>+IF(本会場・準会場用!B54="","",本会場・準会場用!B54)</f>
        <v/>
      </c>
      <c r="C54" s="91" t="str">
        <f>+IF(本会場・準会場用!C54="","",本会場・準会場用!C54)</f>
        <v/>
      </c>
      <c r="D54" s="91" t="str">
        <f>+IF(本会場・準会場用!D54="","",本会場・準会場用!D54)</f>
        <v/>
      </c>
      <c r="E54" s="91" t="str">
        <f>+IF(本会場・準会場用!E54="","",本会場・準会場用!E54)</f>
        <v/>
      </c>
      <c r="F54" s="91" t="str">
        <f>+IF(本会場・準会場用!F54="","",_xlfn.XLOOKUP(本会場・準会場用!F54,PRM!$G$3:$G$5,PRM!$H$3:$H$5))</f>
        <v/>
      </c>
      <c r="G54" s="94" t="str">
        <f>+TEXT(_xlfn.CONCAT(本会場・準会場用!G54,本会場・準会場用!H54,"年",本会場・準会場用!I54,"月",本会場・準会場用!J54,"日"),"yyyy/mm/dd")</f>
        <v>年月日</v>
      </c>
      <c r="H54" s="91" t="str">
        <f>+IF(本会場・準会場用!L54="","",本会場・準会場用!L54)</f>
        <v/>
      </c>
      <c r="I54" s="91" t="str">
        <f>+IF(本会場・準会場用!M54="","",本会場・準会場用!M54)</f>
        <v/>
      </c>
      <c r="J54" s="91" t="str">
        <f>+IF(本会場・準会場用!N54="","",本会場・準会場用!AB54)</f>
        <v/>
      </c>
      <c r="K54" s="91" t="str">
        <f>+IF(本会場・準会場用!O54="","",本会場・準会場用!O54)</f>
        <v/>
      </c>
      <c r="L54" s="91" t="str">
        <f>+IF(本会場・準会場用!P54="","",本会場・準会場用!P54)</f>
        <v/>
      </c>
      <c r="M54" s="91" t="str">
        <f>+IF(本会場・準会場用!Q54="","",本会場・準会場用!Q54)</f>
        <v/>
      </c>
      <c r="N54" s="91" t="str">
        <f>+TEXT(IF(本会場・準会場用!AC54="","",本会場・準会場用!AC54),"00")</f>
        <v/>
      </c>
      <c r="P54" s="91">
        <f>+IF(本会場・準会場用!AD54="","",本会場・準会場用!AD54)</f>
        <v>0</v>
      </c>
      <c r="Q54" s="91">
        <f>+IF(本会場・準会場用!AE54="","",本会場・準会場用!AE54)</f>
        <v>0</v>
      </c>
      <c r="R54" s="91" t="str">
        <f>+IF(本会場・準会場用!R54="","",本会場・準会場用!R54)</f>
        <v/>
      </c>
      <c r="S54" s="91" t="str">
        <f>+IF(本会場・準会場用!S54="","",本会場・準会場用!S54)</f>
        <v/>
      </c>
      <c r="T54" s="91" t="str">
        <f>+IF(本会場・準会場用!T54="","",本会場・準会場用!T54)</f>
        <v/>
      </c>
      <c r="U54" s="91" t="str">
        <f>+IF(本会場・準会場用!U54="","",本会場・準会場用!U54)</f>
        <v/>
      </c>
    </row>
    <row r="55" spans="1:21" s="91" customFormat="1">
      <c r="A55" s="91" t="str">
        <f>+IF(本会場・準会場用!A55="","",本会場・準会場用!A55)</f>
        <v/>
      </c>
      <c r="B55" s="91" t="str">
        <f>+IF(本会場・準会場用!B55="","",本会場・準会場用!B55)</f>
        <v/>
      </c>
      <c r="C55" s="91" t="str">
        <f>+IF(本会場・準会場用!C55="","",本会場・準会場用!C55)</f>
        <v/>
      </c>
      <c r="D55" s="91" t="str">
        <f>+IF(本会場・準会場用!D55="","",本会場・準会場用!D55)</f>
        <v/>
      </c>
      <c r="E55" s="91" t="str">
        <f>+IF(本会場・準会場用!E55="","",本会場・準会場用!E55)</f>
        <v/>
      </c>
      <c r="F55" s="91" t="str">
        <f>+IF(本会場・準会場用!F55="","",_xlfn.XLOOKUP(本会場・準会場用!F55,PRM!$G$3:$G$5,PRM!$H$3:$H$5))</f>
        <v/>
      </c>
      <c r="G55" s="94" t="str">
        <f>+TEXT(_xlfn.CONCAT(本会場・準会場用!G55,本会場・準会場用!H55,"年",本会場・準会場用!I55,"月",本会場・準会場用!J55,"日"),"yyyy/mm/dd")</f>
        <v>年月日</v>
      </c>
      <c r="H55" s="91" t="str">
        <f>+IF(本会場・準会場用!L55="","",本会場・準会場用!L55)</f>
        <v/>
      </c>
      <c r="I55" s="91" t="str">
        <f>+IF(本会場・準会場用!M55="","",本会場・準会場用!M55)</f>
        <v/>
      </c>
      <c r="J55" s="91" t="str">
        <f>+IF(本会場・準会場用!N55="","",本会場・準会場用!AB55)</f>
        <v/>
      </c>
      <c r="K55" s="91" t="str">
        <f>+IF(本会場・準会場用!O55="","",本会場・準会場用!O55)</f>
        <v/>
      </c>
      <c r="L55" s="91" t="str">
        <f>+IF(本会場・準会場用!P55="","",本会場・準会場用!P55)</f>
        <v/>
      </c>
      <c r="M55" s="91" t="str">
        <f>+IF(本会場・準会場用!Q55="","",本会場・準会場用!Q55)</f>
        <v/>
      </c>
      <c r="N55" s="91" t="str">
        <f>+TEXT(IF(本会場・準会場用!AC55="","",本会場・準会場用!AC55),"00")</f>
        <v/>
      </c>
      <c r="P55" s="91">
        <f>+IF(本会場・準会場用!AD55="","",本会場・準会場用!AD55)</f>
        <v>0</v>
      </c>
      <c r="Q55" s="91">
        <f>+IF(本会場・準会場用!AE55="","",本会場・準会場用!AE55)</f>
        <v>0</v>
      </c>
      <c r="R55" s="91" t="str">
        <f>+IF(本会場・準会場用!R55="","",本会場・準会場用!R55)</f>
        <v/>
      </c>
      <c r="S55" s="91" t="str">
        <f>+IF(本会場・準会場用!S55="","",本会場・準会場用!S55)</f>
        <v/>
      </c>
      <c r="T55" s="91" t="str">
        <f>+IF(本会場・準会場用!T55="","",本会場・準会場用!T55)</f>
        <v/>
      </c>
      <c r="U55" s="91" t="str">
        <f>+IF(本会場・準会場用!U55="","",本会場・準会場用!U55)</f>
        <v/>
      </c>
    </row>
    <row r="56" spans="1:21" s="91" customFormat="1">
      <c r="A56" s="91" t="str">
        <f>+IF(本会場・準会場用!A56="","",本会場・準会場用!A56)</f>
        <v/>
      </c>
      <c r="B56" s="91" t="str">
        <f>+IF(本会場・準会場用!B56="","",本会場・準会場用!B56)</f>
        <v/>
      </c>
      <c r="C56" s="91" t="str">
        <f>+IF(本会場・準会場用!C56="","",本会場・準会場用!C56)</f>
        <v/>
      </c>
      <c r="D56" s="91" t="str">
        <f>+IF(本会場・準会場用!D56="","",本会場・準会場用!D56)</f>
        <v/>
      </c>
      <c r="E56" s="91" t="str">
        <f>+IF(本会場・準会場用!E56="","",本会場・準会場用!E56)</f>
        <v/>
      </c>
      <c r="F56" s="91" t="str">
        <f>+IF(本会場・準会場用!F56="","",_xlfn.XLOOKUP(本会場・準会場用!F56,PRM!$G$3:$G$5,PRM!$H$3:$H$5))</f>
        <v/>
      </c>
      <c r="G56" s="94" t="str">
        <f>+TEXT(_xlfn.CONCAT(本会場・準会場用!G56,本会場・準会場用!H56,"年",本会場・準会場用!I56,"月",本会場・準会場用!J56,"日"),"yyyy/mm/dd")</f>
        <v>年月日</v>
      </c>
      <c r="H56" s="91" t="str">
        <f>+IF(本会場・準会場用!L56="","",本会場・準会場用!L56)</f>
        <v/>
      </c>
      <c r="I56" s="91" t="str">
        <f>+IF(本会場・準会場用!M56="","",本会場・準会場用!M56)</f>
        <v/>
      </c>
      <c r="J56" s="91" t="str">
        <f>+IF(本会場・準会場用!N56="","",本会場・準会場用!AB56)</f>
        <v/>
      </c>
      <c r="K56" s="91" t="str">
        <f>+IF(本会場・準会場用!O56="","",本会場・準会場用!O56)</f>
        <v/>
      </c>
      <c r="L56" s="91" t="str">
        <f>+IF(本会場・準会場用!P56="","",本会場・準会場用!P56)</f>
        <v/>
      </c>
      <c r="M56" s="91" t="str">
        <f>+IF(本会場・準会場用!Q56="","",本会場・準会場用!Q56)</f>
        <v/>
      </c>
      <c r="N56" s="91" t="str">
        <f>+TEXT(IF(本会場・準会場用!AC56="","",本会場・準会場用!AC56),"00")</f>
        <v/>
      </c>
      <c r="P56" s="91">
        <f>+IF(本会場・準会場用!AD56="","",本会場・準会場用!AD56)</f>
        <v>0</v>
      </c>
      <c r="Q56" s="91">
        <f>+IF(本会場・準会場用!AE56="","",本会場・準会場用!AE56)</f>
        <v>0</v>
      </c>
      <c r="R56" s="91" t="str">
        <f>+IF(本会場・準会場用!R56="","",本会場・準会場用!R56)</f>
        <v/>
      </c>
      <c r="S56" s="91" t="str">
        <f>+IF(本会場・準会場用!S56="","",本会場・準会場用!S56)</f>
        <v/>
      </c>
      <c r="T56" s="91" t="str">
        <f>+IF(本会場・準会場用!T56="","",本会場・準会場用!T56)</f>
        <v/>
      </c>
      <c r="U56" s="91" t="str">
        <f>+IF(本会場・準会場用!U56="","",本会場・準会場用!U56)</f>
        <v/>
      </c>
    </row>
    <row r="57" spans="1:21" s="91" customFormat="1">
      <c r="A57" s="91" t="str">
        <f>+IF(本会場・準会場用!A57="","",本会場・準会場用!A57)</f>
        <v/>
      </c>
      <c r="B57" s="91" t="str">
        <f>+IF(本会場・準会場用!B57="","",本会場・準会場用!B57)</f>
        <v/>
      </c>
      <c r="C57" s="91" t="str">
        <f>+IF(本会場・準会場用!C57="","",本会場・準会場用!C57)</f>
        <v/>
      </c>
      <c r="D57" s="91" t="str">
        <f>+IF(本会場・準会場用!D57="","",本会場・準会場用!D57)</f>
        <v/>
      </c>
      <c r="E57" s="91" t="str">
        <f>+IF(本会場・準会場用!E57="","",本会場・準会場用!E57)</f>
        <v/>
      </c>
      <c r="F57" s="91" t="str">
        <f>+IF(本会場・準会場用!F57="","",_xlfn.XLOOKUP(本会場・準会場用!F57,PRM!$G$3:$G$5,PRM!$H$3:$H$5))</f>
        <v/>
      </c>
      <c r="G57" s="94" t="str">
        <f>+TEXT(_xlfn.CONCAT(本会場・準会場用!G57,本会場・準会場用!H57,"年",本会場・準会場用!I57,"月",本会場・準会場用!J57,"日"),"yyyy/mm/dd")</f>
        <v>年月日</v>
      </c>
      <c r="H57" s="91" t="str">
        <f>+IF(本会場・準会場用!L57="","",本会場・準会場用!L57)</f>
        <v/>
      </c>
      <c r="I57" s="91" t="str">
        <f>+IF(本会場・準会場用!M57="","",本会場・準会場用!M57)</f>
        <v/>
      </c>
      <c r="J57" s="91" t="str">
        <f>+IF(本会場・準会場用!N57="","",本会場・準会場用!AB57)</f>
        <v/>
      </c>
      <c r="K57" s="91" t="str">
        <f>+IF(本会場・準会場用!O57="","",本会場・準会場用!O57)</f>
        <v/>
      </c>
      <c r="L57" s="91" t="str">
        <f>+IF(本会場・準会場用!P57="","",本会場・準会場用!P57)</f>
        <v/>
      </c>
      <c r="M57" s="91" t="str">
        <f>+IF(本会場・準会場用!Q57="","",本会場・準会場用!Q57)</f>
        <v/>
      </c>
      <c r="N57" s="91" t="str">
        <f>+TEXT(IF(本会場・準会場用!AC57="","",本会場・準会場用!AC57),"00")</f>
        <v/>
      </c>
      <c r="P57" s="91">
        <f>+IF(本会場・準会場用!AD57="","",本会場・準会場用!AD57)</f>
        <v>0</v>
      </c>
      <c r="Q57" s="91">
        <f>+IF(本会場・準会場用!AE57="","",本会場・準会場用!AE57)</f>
        <v>0</v>
      </c>
      <c r="R57" s="91" t="str">
        <f>+IF(本会場・準会場用!R57="","",本会場・準会場用!R57)</f>
        <v/>
      </c>
      <c r="S57" s="91" t="str">
        <f>+IF(本会場・準会場用!S57="","",本会場・準会場用!S57)</f>
        <v/>
      </c>
      <c r="T57" s="91" t="str">
        <f>+IF(本会場・準会場用!T57="","",本会場・準会場用!T57)</f>
        <v/>
      </c>
      <c r="U57" s="91" t="str">
        <f>+IF(本会場・準会場用!U57="","",本会場・準会場用!U57)</f>
        <v/>
      </c>
    </row>
    <row r="58" spans="1:21" s="91" customFormat="1">
      <c r="A58" s="91" t="str">
        <f>+IF(本会場・準会場用!A58="","",本会場・準会場用!A58)</f>
        <v/>
      </c>
      <c r="B58" s="91" t="str">
        <f>+IF(本会場・準会場用!B58="","",本会場・準会場用!B58)</f>
        <v/>
      </c>
      <c r="C58" s="91" t="str">
        <f>+IF(本会場・準会場用!C58="","",本会場・準会場用!C58)</f>
        <v/>
      </c>
      <c r="D58" s="91" t="str">
        <f>+IF(本会場・準会場用!D58="","",本会場・準会場用!D58)</f>
        <v/>
      </c>
      <c r="E58" s="91" t="str">
        <f>+IF(本会場・準会場用!E58="","",本会場・準会場用!E58)</f>
        <v/>
      </c>
      <c r="F58" s="91" t="str">
        <f>+IF(本会場・準会場用!F58="","",_xlfn.XLOOKUP(本会場・準会場用!F58,PRM!$G$3:$G$5,PRM!$H$3:$H$5))</f>
        <v/>
      </c>
      <c r="G58" s="94" t="str">
        <f>+TEXT(_xlfn.CONCAT(本会場・準会場用!G58,本会場・準会場用!H58,"年",本会場・準会場用!I58,"月",本会場・準会場用!J58,"日"),"yyyy/mm/dd")</f>
        <v>年月日</v>
      </c>
      <c r="H58" s="91" t="str">
        <f>+IF(本会場・準会場用!L58="","",本会場・準会場用!L58)</f>
        <v/>
      </c>
      <c r="I58" s="91" t="str">
        <f>+IF(本会場・準会場用!M58="","",本会場・準会場用!M58)</f>
        <v/>
      </c>
      <c r="J58" s="91" t="str">
        <f>+IF(本会場・準会場用!N58="","",本会場・準会場用!AB58)</f>
        <v/>
      </c>
      <c r="K58" s="91" t="str">
        <f>+IF(本会場・準会場用!O58="","",本会場・準会場用!O58)</f>
        <v/>
      </c>
      <c r="L58" s="91" t="str">
        <f>+IF(本会場・準会場用!P58="","",本会場・準会場用!P58)</f>
        <v/>
      </c>
      <c r="M58" s="91" t="str">
        <f>+IF(本会場・準会場用!Q58="","",本会場・準会場用!Q58)</f>
        <v/>
      </c>
      <c r="N58" s="91" t="str">
        <f>+TEXT(IF(本会場・準会場用!AC58="","",本会場・準会場用!AC58),"00")</f>
        <v/>
      </c>
      <c r="P58" s="91">
        <f>+IF(本会場・準会場用!AD58="","",本会場・準会場用!AD58)</f>
        <v>0</v>
      </c>
      <c r="Q58" s="91">
        <f>+IF(本会場・準会場用!AE58="","",本会場・準会場用!AE58)</f>
        <v>0</v>
      </c>
      <c r="R58" s="91" t="str">
        <f>+IF(本会場・準会場用!R58="","",本会場・準会場用!R58)</f>
        <v/>
      </c>
      <c r="S58" s="91" t="str">
        <f>+IF(本会場・準会場用!S58="","",本会場・準会場用!S58)</f>
        <v/>
      </c>
      <c r="T58" s="91" t="str">
        <f>+IF(本会場・準会場用!T58="","",本会場・準会場用!T58)</f>
        <v/>
      </c>
      <c r="U58" s="91" t="str">
        <f>+IF(本会場・準会場用!U58="","",本会場・準会場用!U58)</f>
        <v/>
      </c>
    </row>
    <row r="59" spans="1:21" s="91" customFormat="1">
      <c r="A59" s="91" t="str">
        <f>+IF(本会場・準会場用!A59="","",本会場・準会場用!A59)</f>
        <v/>
      </c>
      <c r="B59" s="91" t="str">
        <f>+IF(本会場・準会場用!B59="","",本会場・準会場用!B59)</f>
        <v/>
      </c>
      <c r="C59" s="91" t="str">
        <f>+IF(本会場・準会場用!C59="","",本会場・準会場用!C59)</f>
        <v/>
      </c>
      <c r="D59" s="91" t="str">
        <f>+IF(本会場・準会場用!D59="","",本会場・準会場用!D59)</f>
        <v/>
      </c>
      <c r="E59" s="91" t="str">
        <f>+IF(本会場・準会場用!E59="","",本会場・準会場用!E59)</f>
        <v/>
      </c>
      <c r="F59" s="91" t="str">
        <f>+IF(本会場・準会場用!F59="","",_xlfn.XLOOKUP(本会場・準会場用!F59,PRM!$G$3:$G$5,PRM!$H$3:$H$5))</f>
        <v/>
      </c>
      <c r="G59" s="94" t="str">
        <f>+TEXT(_xlfn.CONCAT(本会場・準会場用!G59,本会場・準会場用!H59,"年",本会場・準会場用!I59,"月",本会場・準会場用!J59,"日"),"yyyy/mm/dd")</f>
        <v>年月日</v>
      </c>
      <c r="H59" s="91" t="str">
        <f>+IF(本会場・準会場用!L59="","",本会場・準会場用!L59)</f>
        <v/>
      </c>
      <c r="I59" s="91" t="str">
        <f>+IF(本会場・準会場用!M59="","",本会場・準会場用!M59)</f>
        <v/>
      </c>
      <c r="J59" s="91" t="str">
        <f>+IF(本会場・準会場用!N59="","",本会場・準会場用!AB59)</f>
        <v/>
      </c>
      <c r="K59" s="91" t="str">
        <f>+IF(本会場・準会場用!O59="","",本会場・準会場用!O59)</f>
        <v/>
      </c>
      <c r="L59" s="91" t="str">
        <f>+IF(本会場・準会場用!P59="","",本会場・準会場用!P59)</f>
        <v/>
      </c>
      <c r="M59" s="91" t="str">
        <f>+IF(本会場・準会場用!Q59="","",本会場・準会場用!Q59)</f>
        <v/>
      </c>
      <c r="N59" s="91" t="str">
        <f>+TEXT(IF(本会場・準会場用!AC59="","",本会場・準会場用!AC59),"00")</f>
        <v/>
      </c>
      <c r="P59" s="91">
        <f>+IF(本会場・準会場用!AD59="","",本会場・準会場用!AD59)</f>
        <v>0</v>
      </c>
      <c r="Q59" s="91">
        <f>+IF(本会場・準会場用!AE59="","",本会場・準会場用!AE59)</f>
        <v>0</v>
      </c>
      <c r="R59" s="91" t="str">
        <f>+IF(本会場・準会場用!R59="","",本会場・準会場用!R59)</f>
        <v/>
      </c>
      <c r="S59" s="91" t="str">
        <f>+IF(本会場・準会場用!S59="","",本会場・準会場用!S59)</f>
        <v/>
      </c>
      <c r="T59" s="91" t="str">
        <f>+IF(本会場・準会場用!T59="","",本会場・準会場用!T59)</f>
        <v/>
      </c>
      <c r="U59" s="91" t="str">
        <f>+IF(本会場・準会場用!U59="","",本会場・準会場用!U59)</f>
        <v/>
      </c>
    </row>
    <row r="60" spans="1:21" s="91" customFormat="1">
      <c r="A60" s="91" t="str">
        <f>+IF(本会場・準会場用!A60="","",本会場・準会場用!A60)</f>
        <v/>
      </c>
      <c r="B60" s="91" t="str">
        <f>+IF(本会場・準会場用!B60="","",本会場・準会場用!B60)</f>
        <v/>
      </c>
      <c r="C60" s="91" t="str">
        <f>+IF(本会場・準会場用!C60="","",本会場・準会場用!C60)</f>
        <v/>
      </c>
      <c r="D60" s="91" t="str">
        <f>+IF(本会場・準会場用!D60="","",本会場・準会場用!D60)</f>
        <v/>
      </c>
      <c r="E60" s="91" t="str">
        <f>+IF(本会場・準会場用!E60="","",本会場・準会場用!E60)</f>
        <v/>
      </c>
      <c r="F60" s="91" t="str">
        <f>+IF(本会場・準会場用!F60="","",_xlfn.XLOOKUP(本会場・準会場用!F60,PRM!$G$3:$G$5,PRM!$H$3:$H$5))</f>
        <v/>
      </c>
      <c r="G60" s="94" t="str">
        <f>+TEXT(_xlfn.CONCAT(本会場・準会場用!G60,本会場・準会場用!H60,"年",本会場・準会場用!I60,"月",本会場・準会場用!J60,"日"),"yyyy/mm/dd")</f>
        <v>年月日</v>
      </c>
      <c r="H60" s="91" t="str">
        <f>+IF(本会場・準会場用!L60="","",本会場・準会場用!L60)</f>
        <v/>
      </c>
      <c r="I60" s="91" t="str">
        <f>+IF(本会場・準会場用!M60="","",本会場・準会場用!M60)</f>
        <v/>
      </c>
      <c r="J60" s="91" t="str">
        <f>+IF(本会場・準会場用!N60="","",本会場・準会場用!AB60)</f>
        <v/>
      </c>
      <c r="K60" s="91" t="str">
        <f>+IF(本会場・準会場用!O60="","",本会場・準会場用!O60)</f>
        <v/>
      </c>
      <c r="L60" s="91" t="str">
        <f>+IF(本会場・準会場用!P60="","",本会場・準会場用!P60)</f>
        <v/>
      </c>
      <c r="M60" s="91" t="str">
        <f>+IF(本会場・準会場用!Q60="","",本会場・準会場用!Q60)</f>
        <v/>
      </c>
      <c r="N60" s="91" t="str">
        <f>+TEXT(IF(本会場・準会場用!AC60="","",本会場・準会場用!AC60),"00")</f>
        <v/>
      </c>
      <c r="P60" s="91">
        <f>+IF(本会場・準会場用!AD60="","",本会場・準会場用!AD60)</f>
        <v>0</v>
      </c>
      <c r="Q60" s="91">
        <f>+IF(本会場・準会場用!AE60="","",本会場・準会場用!AE60)</f>
        <v>0</v>
      </c>
      <c r="R60" s="91" t="str">
        <f>+IF(本会場・準会場用!R60="","",本会場・準会場用!R60)</f>
        <v/>
      </c>
      <c r="S60" s="91" t="str">
        <f>+IF(本会場・準会場用!S60="","",本会場・準会場用!S60)</f>
        <v/>
      </c>
      <c r="T60" s="91" t="str">
        <f>+IF(本会場・準会場用!T60="","",本会場・準会場用!T60)</f>
        <v/>
      </c>
      <c r="U60" s="91" t="str">
        <f>+IF(本会場・準会場用!U60="","",本会場・準会場用!U60)</f>
        <v/>
      </c>
    </row>
    <row r="61" spans="1:21" s="91" customFormat="1">
      <c r="A61" s="91" t="str">
        <f>+IF(本会場・準会場用!A61="","",本会場・準会場用!A61)</f>
        <v/>
      </c>
      <c r="B61" s="91" t="str">
        <f>+IF(本会場・準会場用!B61="","",本会場・準会場用!B61)</f>
        <v/>
      </c>
      <c r="C61" s="91" t="str">
        <f>+IF(本会場・準会場用!C61="","",本会場・準会場用!C61)</f>
        <v/>
      </c>
      <c r="D61" s="91" t="str">
        <f>+IF(本会場・準会場用!D61="","",本会場・準会場用!D61)</f>
        <v/>
      </c>
      <c r="E61" s="91" t="str">
        <f>+IF(本会場・準会場用!E61="","",本会場・準会場用!E61)</f>
        <v/>
      </c>
      <c r="F61" s="91" t="str">
        <f>+IF(本会場・準会場用!F61="","",_xlfn.XLOOKUP(本会場・準会場用!F61,PRM!$G$3:$G$5,PRM!$H$3:$H$5))</f>
        <v/>
      </c>
      <c r="G61" s="94" t="str">
        <f>+TEXT(_xlfn.CONCAT(本会場・準会場用!G61,本会場・準会場用!H61,"年",本会場・準会場用!I61,"月",本会場・準会場用!J61,"日"),"yyyy/mm/dd")</f>
        <v>年月日</v>
      </c>
      <c r="H61" s="91" t="str">
        <f>+IF(本会場・準会場用!L61="","",本会場・準会場用!L61)</f>
        <v/>
      </c>
      <c r="I61" s="91" t="str">
        <f>+IF(本会場・準会場用!M61="","",本会場・準会場用!M61)</f>
        <v/>
      </c>
      <c r="J61" s="91" t="str">
        <f>+IF(本会場・準会場用!N61="","",本会場・準会場用!AB61)</f>
        <v/>
      </c>
      <c r="K61" s="91" t="str">
        <f>+IF(本会場・準会場用!O61="","",本会場・準会場用!O61)</f>
        <v/>
      </c>
      <c r="L61" s="91" t="str">
        <f>+IF(本会場・準会場用!P61="","",本会場・準会場用!P61)</f>
        <v/>
      </c>
      <c r="M61" s="91" t="str">
        <f>+IF(本会場・準会場用!Q61="","",本会場・準会場用!Q61)</f>
        <v/>
      </c>
      <c r="N61" s="91" t="str">
        <f>+TEXT(IF(本会場・準会場用!AC61="","",本会場・準会場用!AC61),"00")</f>
        <v/>
      </c>
      <c r="P61" s="91">
        <f>+IF(本会場・準会場用!AD61="","",本会場・準会場用!AD61)</f>
        <v>0</v>
      </c>
      <c r="Q61" s="91">
        <f>+IF(本会場・準会場用!AE61="","",本会場・準会場用!AE61)</f>
        <v>0</v>
      </c>
      <c r="R61" s="91" t="str">
        <f>+IF(本会場・準会場用!R61="","",本会場・準会場用!R61)</f>
        <v/>
      </c>
      <c r="S61" s="91" t="str">
        <f>+IF(本会場・準会場用!S61="","",本会場・準会場用!S61)</f>
        <v/>
      </c>
      <c r="T61" s="91" t="str">
        <f>+IF(本会場・準会場用!T61="","",本会場・準会場用!T61)</f>
        <v/>
      </c>
      <c r="U61" s="91" t="str">
        <f>+IF(本会場・準会場用!U61="","",本会場・準会場用!U61)</f>
        <v/>
      </c>
    </row>
    <row r="62" spans="1:21" s="91" customFormat="1">
      <c r="A62" s="91" t="str">
        <f>+IF(本会場・準会場用!A62="","",本会場・準会場用!A62)</f>
        <v/>
      </c>
      <c r="B62" s="91" t="str">
        <f>+IF(本会場・準会場用!B62="","",本会場・準会場用!B62)</f>
        <v/>
      </c>
      <c r="C62" s="91" t="str">
        <f>+IF(本会場・準会場用!C62="","",本会場・準会場用!C62)</f>
        <v/>
      </c>
      <c r="D62" s="91" t="str">
        <f>+IF(本会場・準会場用!D62="","",本会場・準会場用!D62)</f>
        <v/>
      </c>
      <c r="E62" s="91" t="str">
        <f>+IF(本会場・準会場用!E62="","",本会場・準会場用!E62)</f>
        <v/>
      </c>
      <c r="F62" s="91" t="str">
        <f>+IF(本会場・準会場用!F62="","",_xlfn.XLOOKUP(本会場・準会場用!F62,PRM!$G$3:$G$5,PRM!$H$3:$H$5))</f>
        <v/>
      </c>
      <c r="G62" s="94" t="str">
        <f>+TEXT(_xlfn.CONCAT(本会場・準会場用!G62,本会場・準会場用!H62,"年",本会場・準会場用!I62,"月",本会場・準会場用!J62,"日"),"yyyy/mm/dd")</f>
        <v>年月日</v>
      </c>
      <c r="H62" s="91" t="str">
        <f>+IF(本会場・準会場用!L62="","",本会場・準会場用!L62)</f>
        <v/>
      </c>
      <c r="I62" s="91" t="str">
        <f>+IF(本会場・準会場用!M62="","",本会場・準会場用!M62)</f>
        <v/>
      </c>
      <c r="J62" s="91" t="str">
        <f>+IF(本会場・準会場用!N62="","",本会場・準会場用!AB62)</f>
        <v/>
      </c>
      <c r="K62" s="91" t="str">
        <f>+IF(本会場・準会場用!O62="","",本会場・準会場用!O62)</f>
        <v/>
      </c>
      <c r="L62" s="91" t="str">
        <f>+IF(本会場・準会場用!P62="","",本会場・準会場用!P62)</f>
        <v/>
      </c>
      <c r="M62" s="91" t="str">
        <f>+IF(本会場・準会場用!Q62="","",本会場・準会場用!Q62)</f>
        <v/>
      </c>
      <c r="N62" s="91" t="str">
        <f>+TEXT(IF(本会場・準会場用!AC62="","",本会場・準会場用!AC62),"00")</f>
        <v/>
      </c>
      <c r="P62" s="91">
        <f>+IF(本会場・準会場用!AD62="","",本会場・準会場用!AD62)</f>
        <v>0</v>
      </c>
      <c r="Q62" s="91">
        <f>+IF(本会場・準会場用!AE62="","",本会場・準会場用!AE62)</f>
        <v>0</v>
      </c>
      <c r="R62" s="91" t="str">
        <f>+IF(本会場・準会場用!R62="","",本会場・準会場用!R62)</f>
        <v/>
      </c>
      <c r="S62" s="91" t="str">
        <f>+IF(本会場・準会場用!S62="","",本会場・準会場用!S62)</f>
        <v/>
      </c>
      <c r="T62" s="91" t="str">
        <f>+IF(本会場・準会場用!T62="","",本会場・準会場用!T62)</f>
        <v/>
      </c>
      <c r="U62" s="91" t="str">
        <f>+IF(本会場・準会場用!U62="","",本会場・準会場用!U62)</f>
        <v/>
      </c>
    </row>
    <row r="63" spans="1:21" s="91" customFormat="1">
      <c r="A63" s="91" t="str">
        <f>+IF(本会場・準会場用!A63="","",本会場・準会場用!A63)</f>
        <v/>
      </c>
      <c r="B63" s="91" t="str">
        <f>+IF(本会場・準会場用!B63="","",本会場・準会場用!B63)</f>
        <v/>
      </c>
      <c r="C63" s="91" t="str">
        <f>+IF(本会場・準会場用!C63="","",本会場・準会場用!C63)</f>
        <v/>
      </c>
      <c r="D63" s="91" t="str">
        <f>+IF(本会場・準会場用!D63="","",本会場・準会場用!D63)</f>
        <v/>
      </c>
      <c r="E63" s="91" t="str">
        <f>+IF(本会場・準会場用!E63="","",本会場・準会場用!E63)</f>
        <v/>
      </c>
      <c r="F63" s="91" t="str">
        <f>+IF(本会場・準会場用!F63="","",_xlfn.XLOOKUP(本会場・準会場用!F63,PRM!$G$3:$G$5,PRM!$H$3:$H$5))</f>
        <v/>
      </c>
      <c r="G63" s="94" t="str">
        <f>+TEXT(_xlfn.CONCAT(本会場・準会場用!G63,本会場・準会場用!H63,"年",本会場・準会場用!I63,"月",本会場・準会場用!J63,"日"),"yyyy/mm/dd")</f>
        <v>年月日</v>
      </c>
      <c r="H63" s="91" t="str">
        <f>+IF(本会場・準会場用!L63="","",本会場・準会場用!L63)</f>
        <v/>
      </c>
      <c r="I63" s="91" t="str">
        <f>+IF(本会場・準会場用!M63="","",本会場・準会場用!M63)</f>
        <v/>
      </c>
      <c r="J63" s="91" t="str">
        <f>+IF(本会場・準会場用!N63="","",本会場・準会場用!AB63)</f>
        <v/>
      </c>
      <c r="K63" s="91" t="str">
        <f>+IF(本会場・準会場用!O63="","",本会場・準会場用!O63)</f>
        <v/>
      </c>
      <c r="L63" s="91" t="str">
        <f>+IF(本会場・準会場用!P63="","",本会場・準会場用!P63)</f>
        <v/>
      </c>
      <c r="M63" s="91" t="str">
        <f>+IF(本会場・準会場用!Q63="","",本会場・準会場用!Q63)</f>
        <v/>
      </c>
      <c r="N63" s="91" t="str">
        <f>+TEXT(IF(本会場・準会場用!AC63="","",本会場・準会場用!AC63),"00")</f>
        <v/>
      </c>
      <c r="P63" s="91">
        <f>+IF(本会場・準会場用!AD63="","",本会場・準会場用!AD63)</f>
        <v>0</v>
      </c>
      <c r="Q63" s="91">
        <f>+IF(本会場・準会場用!AE63="","",本会場・準会場用!AE63)</f>
        <v>0</v>
      </c>
      <c r="R63" s="91" t="str">
        <f>+IF(本会場・準会場用!R63="","",本会場・準会場用!R63)</f>
        <v/>
      </c>
      <c r="S63" s="91" t="str">
        <f>+IF(本会場・準会場用!S63="","",本会場・準会場用!S63)</f>
        <v/>
      </c>
      <c r="T63" s="91" t="str">
        <f>+IF(本会場・準会場用!T63="","",本会場・準会場用!T63)</f>
        <v/>
      </c>
      <c r="U63" s="91" t="str">
        <f>+IF(本会場・準会場用!U63="","",本会場・準会場用!U63)</f>
        <v/>
      </c>
    </row>
    <row r="64" spans="1:21" s="91" customFormat="1">
      <c r="A64" s="91" t="str">
        <f>+IF(本会場・準会場用!A64="","",本会場・準会場用!A64)</f>
        <v/>
      </c>
      <c r="B64" s="91" t="str">
        <f>+IF(本会場・準会場用!B64="","",本会場・準会場用!B64)</f>
        <v/>
      </c>
      <c r="C64" s="91" t="str">
        <f>+IF(本会場・準会場用!C64="","",本会場・準会場用!C64)</f>
        <v/>
      </c>
      <c r="D64" s="91" t="str">
        <f>+IF(本会場・準会場用!D64="","",本会場・準会場用!D64)</f>
        <v/>
      </c>
      <c r="E64" s="91" t="str">
        <f>+IF(本会場・準会場用!E64="","",本会場・準会場用!E64)</f>
        <v/>
      </c>
      <c r="F64" s="91" t="str">
        <f>+IF(本会場・準会場用!F64="","",_xlfn.XLOOKUP(本会場・準会場用!F64,PRM!$G$3:$G$5,PRM!$H$3:$H$5))</f>
        <v/>
      </c>
      <c r="G64" s="94" t="str">
        <f>+TEXT(_xlfn.CONCAT(本会場・準会場用!G64,本会場・準会場用!H64,"年",本会場・準会場用!I64,"月",本会場・準会場用!J64,"日"),"yyyy/mm/dd")</f>
        <v>年月日</v>
      </c>
      <c r="H64" s="91" t="str">
        <f>+IF(本会場・準会場用!L64="","",本会場・準会場用!L64)</f>
        <v/>
      </c>
      <c r="I64" s="91" t="str">
        <f>+IF(本会場・準会場用!M64="","",本会場・準会場用!M64)</f>
        <v/>
      </c>
      <c r="J64" s="91" t="str">
        <f>+IF(本会場・準会場用!N64="","",本会場・準会場用!AB64)</f>
        <v/>
      </c>
      <c r="K64" s="91" t="str">
        <f>+IF(本会場・準会場用!O64="","",本会場・準会場用!O64)</f>
        <v/>
      </c>
      <c r="L64" s="91" t="str">
        <f>+IF(本会場・準会場用!P64="","",本会場・準会場用!P64)</f>
        <v/>
      </c>
      <c r="M64" s="91" t="str">
        <f>+IF(本会場・準会場用!Q64="","",本会場・準会場用!Q64)</f>
        <v/>
      </c>
      <c r="N64" s="91" t="str">
        <f>+TEXT(IF(本会場・準会場用!AC64="","",本会場・準会場用!AC64),"00")</f>
        <v/>
      </c>
      <c r="P64" s="91">
        <f>+IF(本会場・準会場用!AD64="","",本会場・準会場用!AD64)</f>
        <v>0</v>
      </c>
      <c r="Q64" s="91">
        <f>+IF(本会場・準会場用!AE64="","",本会場・準会場用!AE64)</f>
        <v>0</v>
      </c>
      <c r="R64" s="91" t="str">
        <f>+IF(本会場・準会場用!R64="","",本会場・準会場用!R64)</f>
        <v/>
      </c>
      <c r="S64" s="91" t="str">
        <f>+IF(本会場・準会場用!S64="","",本会場・準会場用!S64)</f>
        <v/>
      </c>
      <c r="T64" s="91" t="str">
        <f>+IF(本会場・準会場用!T64="","",本会場・準会場用!T64)</f>
        <v/>
      </c>
      <c r="U64" s="91" t="str">
        <f>+IF(本会場・準会場用!U64="","",本会場・準会場用!U64)</f>
        <v/>
      </c>
    </row>
    <row r="65" spans="1:21" s="91" customFormat="1">
      <c r="A65" s="91" t="str">
        <f>+IF(本会場・準会場用!A65="","",本会場・準会場用!A65)</f>
        <v/>
      </c>
      <c r="B65" s="91" t="str">
        <f>+IF(本会場・準会場用!B65="","",本会場・準会場用!B65)</f>
        <v/>
      </c>
      <c r="C65" s="91" t="str">
        <f>+IF(本会場・準会場用!C65="","",本会場・準会場用!C65)</f>
        <v/>
      </c>
      <c r="D65" s="91" t="str">
        <f>+IF(本会場・準会場用!D65="","",本会場・準会場用!D65)</f>
        <v/>
      </c>
      <c r="E65" s="91" t="str">
        <f>+IF(本会場・準会場用!E65="","",本会場・準会場用!E65)</f>
        <v/>
      </c>
      <c r="F65" s="91" t="str">
        <f>+IF(本会場・準会場用!F65="","",_xlfn.XLOOKUP(本会場・準会場用!F65,PRM!$G$3:$G$5,PRM!$H$3:$H$5))</f>
        <v/>
      </c>
      <c r="G65" s="94" t="str">
        <f>+TEXT(_xlfn.CONCAT(本会場・準会場用!G65,本会場・準会場用!H65,"年",本会場・準会場用!I65,"月",本会場・準会場用!J65,"日"),"yyyy/mm/dd")</f>
        <v>年月日</v>
      </c>
      <c r="H65" s="91" t="str">
        <f>+IF(本会場・準会場用!L65="","",本会場・準会場用!L65)</f>
        <v/>
      </c>
      <c r="I65" s="91" t="str">
        <f>+IF(本会場・準会場用!M65="","",本会場・準会場用!M65)</f>
        <v/>
      </c>
      <c r="J65" s="91" t="str">
        <f>+IF(本会場・準会場用!N65="","",本会場・準会場用!AB65)</f>
        <v/>
      </c>
      <c r="K65" s="91" t="str">
        <f>+IF(本会場・準会場用!O65="","",本会場・準会場用!O65)</f>
        <v/>
      </c>
      <c r="L65" s="91" t="str">
        <f>+IF(本会場・準会場用!P65="","",本会場・準会場用!P65)</f>
        <v/>
      </c>
      <c r="M65" s="91" t="str">
        <f>+IF(本会場・準会場用!Q65="","",本会場・準会場用!Q65)</f>
        <v/>
      </c>
      <c r="N65" s="91" t="str">
        <f>+TEXT(IF(本会場・準会場用!AC65="","",本会場・準会場用!AC65),"00")</f>
        <v/>
      </c>
      <c r="P65" s="91">
        <f>+IF(本会場・準会場用!AD65="","",本会場・準会場用!AD65)</f>
        <v>0</v>
      </c>
      <c r="Q65" s="91">
        <f>+IF(本会場・準会場用!AE65="","",本会場・準会場用!AE65)</f>
        <v>0</v>
      </c>
      <c r="R65" s="91" t="str">
        <f>+IF(本会場・準会場用!R65="","",本会場・準会場用!R65)</f>
        <v/>
      </c>
      <c r="S65" s="91" t="str">
        <f>+IF(本会場・準会場用!S65="","",本会場・準会場用!S65)</f>
        <v/>
      </c>
      <c r="T65" s="91" t="str">
        <f>+IF(本会場・準会場用!T65="","",本会場・準会場用!T65)</f>
        <v/>
      </c>
      <c r="U65" s="91" t="str">
        <f>+IF(本会場・準会場用!U65="","",本会場・準会場用!U65)</f>
        <v/>
      </c>
    </row>
    <row r="66" spans="1:21" s="91" customFormat="1">
      <c r="A66" s="91" t="str">
        <f>+IF(本会場・準会場用!A66="","",本会場・準会場用!A66)</f>
        <v/>
      </c>
      <c r="B66" s="91" t="str">
        <f>+IF(本会場・準会場用!B66="","",本会場・準会場用!B66)</f>
        <v/>
      </c>
      <c r="C66" s="91" t="str">
        <f>+IF(本会場・準会場用!C66="","",本会場・準会場用!C66)</f>
        <v/>
      </c>
      <c r="D66" s="91" t="str">
        <f>+IF(本会場・準会場用!D66="","",本会場・準会場用!D66)</f>
        <v/>
      </c>
      <c r="E66" s="91" t="str">
        <f>+IF(本会場・準会場用!E66="","",本会場・準会場用!E66)</f>
        <v/>
      </c>
      <c r="F66" s="91" t="str">
        <f>+IF(本会場・準会場用!F66="","",_xlfn.XLOOKUP(本会場・準会場用!F66,PRM!$G$3:$G$5,PRM!$H$3:$H$5))</f>
        <v/>
      </c>
      <c r="G66" s="94" t="str">
        <f>+TEXT(_xlfn.CONCAT(本会場・準会場用!G66,本会場・準会場用!H66,"年",本会場・準会場用!I66,"月",本会場・準会場用!J66,"日"),"yyyy/mm/dd")</f>
        <v>年月日</v>
      </c>
      <c r="H66" s="91" t="str">
        <f>+IF(本会場・準会場用!L66="","",本会場・準会場用!L66)</f>
        <v/>
      </c>
      <c r="I66" s="91" t="str">
        <f>+IF(本会場・準会場用!M66="","",本会場・準会場用!M66)</f>
        <v/>
      </c>
      <c r="J66" s="91" t="str">
        <f>+IF(本会場・準会場用!N66="","",本会場・準会場用!AB66)</f>
        <v/>
      </c>
      <c r="K66" s="91" t="str">
        <f>+IF(本会場・準会場用!O66="","",本会場・準会場用!O66)</f>
        <v/>
      </c>
      <c r="L66" s="91" t="str">
        <f>+IF(本会場・準会場用!P66="","",本会場・準会場用!P66)</f>
        <v/>
      </c>
      <c r="M66" s="91" t="str">
        <f>+IF(本会場・準会場用!Q66="","",本会場・準会場用!Q66)</f>
        <v/>
      </c>
      <c r="N66" s="91" t="str">
        <f>+TEXT(IF(本会場・準会場用!AC66="","",本会場・準会場用!AC66),"00")</f>
        <v/>
      </c>
      <c r="P66" s="91">
        <f>+IF(本会場・準会場用!AD66="","",本会場・準会場用!AD66)</f>
        <v>0</v>
      </c>
      <c r="Q66" s="91">
        <f>+IF(本会場・準会場用!AE66="","",本会場・準会場用!AE66)</f>
        <v>0</v>
      </c>
      <c r="R66" s="91" t="str">
        <f>+IF(本会場・準会場用!R66="","",本会場・準会場用!R66)</f>
        <v/>
      </c>
      <c r="S66" s="91" t="str">
        <f>+IF(本会場・準会場用!S66="","",本会場・準会場用!S66)</f>
        <v/>
      </c>
      <c r="T66" s="91" t="str">
        <f>+IF(本会場・準会場用!T66="","",本会場・準会場用!T66)</f>
        <v/>
      </c>
      <c r="U66" s="91" t="str">
        <f>+IF(本会場・準会場用!U66="","",本会場・準会場用!U66)</f>
        <v/>
      </c>
    </row>
    <row r="67" spans="1:21" s="91" customFormat="1">
      <c r="A67" s="91" t="str">
        <f>+IF(本会場・準会場用!A67="","",本会場・準会場用!A67)</f>
        <v/>
      </c>
      <c r="B67" s="91" t="str">
        <f>+IF(本会場・準会場用!B67="","",本会場・準会場用!B67)</f>
        <v/>
      </c>
      <c r="C67" s="91" t="str">
        <f>+IF(本会場・準会場用!C67="","",本会場・準会場用!C67)</f>
        <v/>
      </c>
      <c r="D67" s="91" t="str">
        <f>+IF(本会場・準会場用!D67="","",本会場・準会場用!D67)</f>
        <v/>
      </c>
      <c r="E67" s="91" t="str">
        <f>+IF(本会場・準会場用!E67="","",本会場・準会場用!E67)</f>
        <v/>
      </c>
      <c r="F67" s="91" t="str">
        <f>+IF(本会場・準会場用!F67="","",_xlfn.XLOOKUP(本会場・準会場用!F67,PRM!$G$3:$G$5,PRM!$H$3:$H$5))</f>
        <v/>
      </c>
      <c r="G67" s="94" t="str">
        <f>+TEXT(_xlfn.CONCAT(本会場・準会場用!G67,本会場・準会場用!H67,"年",本会場・準会場用!I67,"月",本会場・準会場用!J67,"日"),"yyyy/mm/dd")</f>
        <v>年月日</v>
      </c>
      <c r="H67" s="91" t="str">
        <f>+IF(本会場・準会場用!L67="","",本会場・準会場用!L67)</f>
        <v/>
      </c>
      <c r="I67" s="91" t="str">
        <f>+IF(本会場・準会場用!M67="","",本会場・準会場用!M67)</f>
        <v/>
      </c>
      <c r="J67" s="91" t="str">
        <f>+IF(本会場・準会場用!N67="","",本会場・準会場用!AB67)</f>
        <v/>
      </c>
      <c r="K67" s="91" t="str">
        <f>+IF(本会場・準会場用!O67="","",本会場・準会場用!O67)</f>
        <v/>
      </c>
      <c r="L67" s="91" t="str">
        <f>+IF(本会場・準会場用!P67="","",本会場・準会場用!P67)</f>
        <v/>
      </c>
      <c r="M67" s="91" t="str">
        <f>+IF(本会場・準会場用!Q67="","",本会場・準会場用!Q67)</f>
        <v/>
      </c>
      <c r="N67" s="91" t="str">
        <f>+TEXT(IF(本会場・準会場用!AC67="","",本会場・準会場用!AC67),"00")</f>
        <v/>
      </c>
      <c r="P67" s="91">
        <f>+IF(本会場・準会場用!AD67="","",本会場・準会場用!AD67)</f>
        <v>0</v>
      </c>
      <c r="Q67" s="91">
        <f>+IF(本会場・準会場用!AE67="","",本会場・準会場用!AE67)</f>
        <v>0</v>
      </c>
      <c r="R67" s="91" t="str">
        <f>+IF(本会場・準会場用!R67="","",本会場・準会場用!R67)</f>
        <v/>
      </c>
      <c r="S67" s="91" t="str">
        <f>+IF(本会場・準会場用!S67="","",本会場・準会場用!S67)</f>
        <v/>
      </c>
      <c r="T67" s="91" t="str">
        <f>+IF(本会場・準会場用!T67="","",本会場・準会場用!T67)</f>
        <v/>
      </c>
      <c r="U67" s="91" t="str">
        <f>+IF(本会場・準会場用!U67="","",本会場・準会場用!U67)</f>
        <v/>
      </c>
    </row>
    <row r="68" spans="1:21" s="91" customFormat="1">
      <c r="A68" s="91" t="str">
        <f>+IF(本会場・準会場用!A68="","",本会場・準会場用!A68)</f>
        <v/>
      </c>
      <c r="B68" s="91" t="str">
        <f>+IF(本会場・準会場用!B68="","",本会場・準会場用!B68)</f>
        <v/>
      </c>
      <c r="C68" s="91" t="str">
        <f>+IF(本会場・準会場用!C68="","",本会場・準会場用!C68)</f>
        <v/>
      </c>
      <c r="D68" s="91" t="str">
        <f>+IF(本会場・準会場用!D68="","",本会場・準会場用!D68)</f>
        <v/>
      </c>
      <c r="E68" s="91" t="str">
        <f>+IF(本会場・準会場用!E68="","",本会場・準会場用!E68)</f>
        <v/>
      </c>
      <c r="F68" s="91" t="str">
        <f>+IF(本会場・準会場用!F68="","",_xlfn.XLOOKUP(本会場・準会場用!F68,PRM!$G$3:$G$5,PRM!$H$3:$H$5))</f>
        <v/>
      </c>
      <c r="G68" s="94" t="str">
        <f>+TEXT(_xlfn.CONCAT(本会場・準会場用!G68,本会場・準会場用!H68,"年",本会場・準会場用!I68,"月",本会場・準会場用!J68,"日"),"yyyy/mm/dd")</f>
        <v>年月日</v>
      </c>
      <c r="H68" s="91" t="str">
        <f>+IF(本会場・準会場用!L68="","",本会場・準会場用!L68)</f>
        <v/>
      </c>
      <c r="I68" s="91" t="str">
        <f>+IF(本会場・準会場用!M68="","",本会場・準会場用!M68)</f>
        <v/>
      </c>
      <c r="J68" s="91" t="str">
        <f>+IF(本会場・準会場用!N68="","",本会場・準会場用!AB68)</f>
        <v/>
      </c>
      <c r="K68" s="91" t="str">
        <f>+IF(本会場・準会場用!O68="","",本会場・準会場用!O68)</f>
        <v/>
      </c>
      <c r="L68" s="91" t="str">
        <f>+IF(本会場・準会場用!P68="","",本会場・準会場用!P68)</f>
        <v/>
      </c>
      <c r="M68" s="91" t="str">
        <f>+IF(本会場・準会場用!Q68="","",本会場・準会場用!Q68)</f>
        <v/>
      </c>
      <c r="N68" s="91" t="str">
        <f>+TEXT(IF(本会場・準会場用!AC68="","",本会場・準会場用!AC68),"00")</f>
        <v/>
      </c>
      <c r="P68" s="91">
        <f>+IF(本会場・準会場用!AD68="","",本会場・準会場用!AD68)</f>
        <v>0</v>
      </c>
      <c r="Q68" s="91">
        <f>+IF(本会場・準会場用!AE68="","",本会場・準会場用!AE68)</f>
        <v>0</v>
      </c>
      <c r="R68" s="91" t="str">
        <f>+IF(本会場・準会場用!R68="","",本会場・準会場用!R68)</f>
        <v/>
      </c>
      <c r="S68" s="91" t="str">
        <f>+IF(本会場・準会場用!S68="","",本会場・準会場用!S68)</f>
        <v/>
      </c>
      <c r="T68" s="91" t="str">
        <f>+IF(本会場・準会場用!T68="","",本会場・準会場用!T68)</f>
        <v/>
      </c>
      <c r="U68" s="91" t="str">
        <f>+IF(本会場・準会場用!U68="","",本会場・準会場用!U68)</f>
        <v/>
      </c>
    </row>
    <row r="69" spans="1:21" s="91" customFormat="1">
      <c r="A69" s="91" t="str">
        <f>+IF(本会場・準会場用!A69="","",本会場・準会場用!A69)</f>
        <v/>
      </c>
      <c r="B69" s="91" t="str">
        <f>+IF(本会場・準会場用!B69="","",本会場・準会場用!B69)</f>
        <v/>
      </c>
      <c r="C69" s="91" t="str">
        <f>+IF(本会場・準会場用!C69="","",本会場・準会場用!C69)</f>
        <v/>
      </c>
      <c r="D69" s="91" t="str">
        <f>+IF(本会場・準会場用!D69="","",本会場・準会場用!D69)</f>
        <v/>
      </c>
      <c r="E69" s="91" t="str">
        <f>+IF(本会場・準会場用!E69="","",本会場・準会場用!E69)</f>
        <v/>
      </c>
      <c r="F69" s="91" t="str">
        <f>+IF(本会場・準会場用!F69="","",_xlfn.XLOOKUP(本会場・準会場用!F69,PRM!$G$3:$G$5,PRM!$H$3:$H$5))</f>
        <v/>
      </c>
      <c r="G69" s="94" t="str">
        <f>+TEXT(_xlfn.CONCAT(本会場・準会場用!G69,本会場・準会場用!H69,"年",本会場・準会場用!I69,"月",本会場・準会場用!J69,"日"),"yyyy/mm/dd")</f>
        <v>年月日</v>
      </c>
      <c r="H69" s="91" t="str">
        <f>+IF(本会場・準会場用!L69="","",本会場・準会場用!L69)</f>
        <v/>
      </c>
      <c r="I69" s="91" t="str">
        <f>+IF(本会場・準会場用!M69="","",本会場・準会場用!M69)</f>
        <v/>
      </c>
      <c r="J69" s="91" t="str">
        <f>+IF(本会場・準会場用!N69="","",本会場・準会場用!AB69)</f>
        <v/>
      </c>
      <c r="K69" s="91" t="str">
        <f>+IF(本会場・準会場用!O69="","",本会場・準会場用!O69)</f>
        <v/>
      </c>
      <c r="L69" s="91" t="str">
        <f>+IF(本会場・準会場用!P69="","",本会場・準会場用!P69)</f>
        <v/>
      </c>
      <c r="M69" s="91" t="str">
        <f>+IF(本会場・準会場用!Q69="","",本会場・準会場用!Q69)</f>
        <v/>
      </c>
      <c r="N69" s="91" t="str">
        <f>+TEXT(IF(本会場・準会場用!AC69="","",本会場・準会場用!AC69),"00")</f>
        <v/>
      </c>
      <c r="P69" s="91">
        <f>+IF(本会場・準会場用!AD69="","",本会場・準会場用!AD69)</f>
        <v>0</v>
      </c>
      <c r="Q69" s="91">
        <f>+IF(本会場・準会場用!AE69="","",本会場・準会場用!AE69)</f>
        <v>0</v>
      </c>
      <c r="R69" s="91" t="str">
        <f>+IF(本会場・準会場用!R69="","",本会場・準会場用!R69)</f>
        <v/>
      </c>
      <c r="S69" s="91" t="str">
        <f>+IF(本会場・準会場用!S69="","",本会場・準会場用!S69)</f>
        <v/>
      </c>
      <c r="T69" s="91" t="str">
        <f>+IF(本会場・準会場用!T69="","",本会場・準会場用!T69)</f>
        <v/>
      </c>
      <c r="U69" s="91" t="str">
        <f>+IF(本会場・準会場用!U69="","",本会場・準会場用!U69)</f>
        <v/>
      </c>
    </row>
    <row r="70" spans="1:21" s="91" customFormat="1">
      <c r="A70" s="91" t="str">
        <f>+IF(本会場・準会場用!A70="","",本会場・準会場用!A70)</f>
        <v/>
      </c>
      <c r="B70" s="91" t="str">
        <f>+IF(本会場・準会場用!B70="","",本会場・準会場用!B70)</f>
        <v/>
      </c>
      <c r="C70" s="91" t="str">
        <f>+IF(本会場・準会場用!C70="","",本会場・準会場用!C70)</f>
        <v/>
      </c>
      <c r="D70" s="91" t="str">
        <f>+IF(本会場・準会場用!D70="","",本会場・準会場用!D70)</f>
        <v/>
      </c>
      <c r="E70" s="91" t="str">
        <f>+IF(本会場・準会場用!E70="","",本会場・準会場用!E70)</f>
        <v/>
      </c>
      <c r="F70" s="91" t="str">
        <f>+IF(本会場・準会場用!F70="","",_xlfn.XLOOKUP(本会場・準会場用!F70,PRM!$G$3:$G$5,PRM!$H$3:$H$5))</f>
        <v/>
      </c>
      <c r="G70" s="94" t="str">
        <f>+TEXT(_xlfn.CONCAT(本会場・準会場用!G70,本会場・準会場用!H70,"年",本会場・準会場用!I70,"月",本会場・準会場用!J70,"日"),"yyyy/mm/dd")</f>
        <v>年月日</v>
      </c>
      <c r="H70" s="91" t="str">
        <f>+IF(本会場・準会場用!L70="","",本会場・準会場用!L70)</f>
        <v/>
      </c>
      <c r="I70" s="91" t="str">
        <f>+IF(本会場・準会場用!M70="","",本会場・準会場用!M70)</f>
        <v/>
      </c>
      <c r="J70" s="91" t="str">
        <f>+IF(本会場・準会場用!N70="","",本会場・準会場用!AB70)</f>
        <v/>
      </c>
      <c r="K70" s="91" t="str">
        <f>+IF(本会場・準会場用!O70="","",本会場・準会場用!O70)</f>
        <v/>
      </c>
      <c r="L70" s="91" t="str">
        <f>+IF(本会場・準会場用!P70="","",本会場・準会場用!P70)</f>
        <v/>
      </c>
      <c r="M70" s="91" t="str">
        <f>+IF(本会場・準会場用!Q70="","",本会場・準会場用!Q70)</f>
        <v/>
      </c>
      <c r="N70" s="91" t="str">
        <f>+TEXT(IF(本会場・準会場用!AC70="","",本会場・準会場用!AC70),"00")</f>
        <v/>
      </c>
      <c r="P70" s="91">
        <f>+IF(本会場・準会場用!AD70="","",本会場・準会場用!AD70)</f>
        <v>0</v>
      </c>
      <c r="Q70" s="91">
        <f>+IF(本会場・準会場用!AE70="","",本会場・準会場用!AE70)</f>
        <v>0</v>
      </c>
      <c r="R70" s="91" t="str">
        <f>+IF(本会場・準会場用!R70="","",本会場・準会場用!R70)</f>
        <v/>
      </c>
      <c r="S70" s="91" t="str">
        <f>+IF(本会場・準会場用!S70="","",本会場・準会場用!S70)</f>
        <v/>
      </c>
      <c r="T70" s="91" t="str">
        <f>+IF(本会場・準会場用!T70="","",本会場・準会場用!T70)</f>
        <v/>
      </c>
      <c r="U70" s="91" t="str">
        <f>+IF(本会場・準会場用!U70="","",本会場・準会場用!U70)</f>
        <v/>
      </c>
    </row>
    <row r="71" spans="1:21" s="91" customFormat="1">
      <c r="A71" s="91" t="str">
        <f>+IF(本会場・準会場用!A71="","",本会場・準会場用!A71)</f>
        <v/>
      </c>
      <c r="B71" s="91" t="str">
        <f>+IF(本会場・準会場用!B71="","",本会場・準会場用!B71)</f>
        <v/>
      </c>
      <c r="C71" s="91" t="str">
        <f>+IF(本会場・準会場用!C71="","",本会場・準会場用!C71)</f>
        <v/>
      </c>
      <c r="D71" s="91" t="str">
        <f>+IF(本会場・準会場用!D71="","",本会場・準会場用!D71)</f>
        <v/>
      </c>
      <c r="E71" s="91" t="str">
        <f>+IF(本会場・準会場用!E71="","",本会場・準会場用!E71)</f>
        <v/>
      </c>
      <c r="F71" s="91" t="str">
        <f>+IF(本会場・準会場用!F71="","",_xlfn.XLOOKUP(本会場・準会場用!F71,PRM!$G$3:$G$5,PRM!$H$3:$H$5))</f>
        <v/>
      </c>
      <c r="G71" s="94" t="str">
        <f>+TEXT(_xlfn.CONCAT(本会場・準会場用!G71,本会場・準会場用!H71,"年",本会場・準会場用!I71,"月",本会場・準会場用!J71,"日"),"yyyy/mm/dd")</f>
        <v>年月日</v>
      </c>
      <c r="H71" s="91" t="str">
        <f>+IF(本会場・準会場用!L71="","",本会場・準会場用!L71)</f>
        <v/>
      </c>
      <c r="I71" s="91" t="str">
        <f>+IF(本会場・準会場用!M71="","",本会場・準会場用!M71)</f>
        <v/>
      </c>
      <c r="J71" s="91" t="str">
        <f>+IF(本会場・準会場用!N71="","",本会場・準会場用!AB71)</f>
        <v/>
      </c>
      <c r="K71" s="91" t="str">
        <f>+IF(本会場・準会場用!O71="","",本会場・準会場用!O71)</f>
        <v/>
      </c>
      <c r="L71" s="91" t="str">
        <f>+IF(本会場・準会場用!P71="","",本会場・準会場用!P71)</f>
        <v/>
      </c>
      <c r="M71" s="91" t="str">
        <f>+IF(本会場・準会場用!Q71="","",本会場・準会場用!Q71)</f>
        <v/>
      </c>
      <c r="N71" s="91" t="str">
        <f>+TEXT(IF(本会場・準会場用!AC71="","",本会場・準会場用!AC71),"00")</f>
        <v/>
      </c>
      <c r="P71" s="91">
        <f>+IF(本会場・準会場用!AD71="","",本会場・準会場用!AD71)</f>
        <v>0</v>
      </c>
      <c r="Q71" s="91">
        <f>+IF(本会場・準会場用!AE71="","",本会場・準会場用!AE71)</f>
        <v>0</v>
      </c>
      <c r="R71" s="91" t="str">
        <f>+IF(本会場・準会場用!R71="","",本会場・準会場用!R71)</f>
        <v/>
      </c>
      <c r="S71" s="91" t="str">
        <f>+IF(本会場・準会場用!S71="","",本会場・準会場用!S71)</f>
        <v/>
      </c>
      <c r="T71" s="91" t="str">
        <f>+IF(本会場・準会場用!T71="","",本会場・準会場用!T71)</f>
        <v/>
      </c>
      <c r="U71" s="91" t="str">
        <f>+IF(本会場・準会場用!U71="","",本会場・準会場用!U71)</f>
        <v/>
      </c>
    </row>
    <row r="72" spans="1:21" s="91" customFormat="1">
      <c r="A72" s="91" t="str">
        <f>+IF(本会場・準会場用!A72="","",本会場・準会場用!A72)</f>
        <v/>
      </c>
      <c r="B72" s="91" t="str">
        <f>+IF(本会場・準会場用!B72="","",本会場・準会場用!B72)</f>
        <v/>
      </c>
      <c r="C72" s="91" t="str">
        <f>+IF(本会場・準会場用!C72="","",本会場・準会場用!C72)</f>
        <v/>
      </c>
      <c r="D72" s="91" t="str">
        <f>+IF(本会場・準会場用!D72="","",本会場・準会場用!D72)</f>
        <v/>
      </c>
      <c r="E72" s="91" t="str">
        <f>+IF(本会場・準会場用!E72="","",本会場・準会場用!E72)</f>
        <v/>
      </c>
      <c r="F72" s="91" t="str">
        <f>+IF(本会場・準会場用!F72="","",_xlfn.XLOOKUP(本会場・準会場用!F72,PRM!$G$3:$G$5,PRM!$H$3:$H$5))</f>
        <v/>
      </c>
      <c r="G72" s="94" t="str">
        <f>+TEXT(_xlfn.CONCAT(本会場・準会場用!G72,本会場・準会場用!H72,"年",本会場・準会場用!I72,"月",本会場・準会場用!J72,"日"),"yyyy/mm/dd")</f>
        <v>年月日</v>
      </c>
      <c r="H72" s="91" t="str">
        <f>+IF(本会場・準会場用!L72="","",本会場・準会場用!L72)</f>
        <v/>
      </c>
      <c r="I72" s="91" t="str">
        <f>+IF(本会場・準会場用!M72="","",本会場・準会場用!M72)</f>
        <v/>
      </c>
      <c r="J72" s="91" t="str">
        <f>+IF(本会場・準会場用!N72="","",本会場・準会場用!AB72)</f>
        <v/>
      </c>
      <c r="K72" s="91" t="str">
        <f>+IF(本会場・準会場用!O72="","",本会場・準会場用!O72)</f>
        <v/>
      </c>
      <c r="L72" s="91" t="str">
        <f>+IF(本会場・準会場用!P72="","",本会場・準会場用!P72)</f>
        <v/>
      </c>
      <c r="M72" s="91" t="str">
        <f>+IF(本会場・準会場用!Q72="","",本会場・準会場用!Q72)</f>
        <v/>
      </c>
      <c r="N72" s="91" t="str">
        <f>+TEXT(IF(本会場・準会場用!AC72="","",本会場・準会場用!AC72),"00")</f>
        <v/>
      </c>
      <c r="P72" s="91">
        <f>+IF(本会場・準会場用!AD72="","",本会場・準会場用!AD72)</f>
        <v>0</v>
      </c>
      <c r="Q72" s="91">
        <f>+IF(本会場・準会場用!AE72="","",本会場・準会場用!AE72)</f>
        <v>0</v>
      </c>
      <c r="R72" s="91" t="str">
        <f>+IF(本会場・準会場用!R72="","",本会場・準会場用!R72)</f>
        <v/>
      </c>
      <c r="S72" s="91" t="str">
        <f>+IF(本会場・準会場用!S72="","",本会場・準会場用!S72)</f>
        <v/>
      </c>
      <c r="T72" s="91" t="str">
        <f>+IF(本会場・準会場用!T72="","",本会場・準会場用!T72)</f>
        <v/>
      </c>
      <c r="U72" s="91" t="str">
        <f>+IF(本会場・準会場用!U72="","",本会場・準会場用!U72)</f>
        <v/>
      </c>
    </row>
    <row r="73" spans="1:21" s="91" customFormat="1">
      <c r="A73" s="91" t="str">
        <f>+IF(本会場・準会場用!A73="","",本会場・準会場用!A73)</f>
        <v/>
      </c>
      <c r="B73" s="91" t="str">
        <f>+IF(本会場・準会場用!B73="","",本会場・準会場用!B73)</f>
        <v/>
      </c>
      <c r="C73" s="91" t="str">
        <f>+IF(本会場・準会場用!C73="","",本会場・準会場用!C73)</f>
        <v/>
      </c>
      <c r="D73" s="91" t="str">
        <f>+IF(本会場・準会場用!D73="","",本会場・準会場用!D73)</f>
        <v/>
      </c>
      <c r="E73" s="91" t="str">
        <f>+IF(本会場・準会場用!E73="","",本会場・準会場用!E73)</f>
        <v/>
      </c>
      <c r="F73" s="91" t="str">
        <f>+IF(本会場・準会場用!F73="","",_xlfn.XLOOKUP(本会場・準会場用!F73,PRM!$G$3:$G$5,PRM!$H$3:$H$5))</f>
        <v/>
      </c>
      <c r="G73" s="94" t="str">
        <f>+TEXT(_xlfn.CONCAT(本会場・準会場用!G73,本会場・準会場用!H73,"年",本会場・準会場用!I73,"月",本会場・準会場用!J73,"日"),"yyyy/mm/dd")</f>
        <v>年月日</v>
      </c>
      <c r="H73" s="91" t="str">
        <f>+IF(本会場・準会場用!L73="","",本会場・準会場用!L73)</f>
        <v/>
      </c>
      <c r="I73" s="91" t="str">
        <f>+IF(本会場・準会場用!M73="","",本会場・準会場用!M73)</f>
        <v/>
      </c>
      <c r="J73" s="91" t="str">
        <f>+IF(本会場・準会場用!N73="","",本会場・準会場用!AB73)</f>
        <v/>
      </c>
      <c r="K73" s="91" t="str">
        <f>+IF(本会場・準会場用!O73="","",本会場・準会場用!O73)</f>
        <v/>
      </c>
      <c r="L73" s="91" t="str">
        <f>+IF(本会場・準会場用!P73="","",本会場・準会場用!P73)</f>
        <v/>
      </c>
      <c r="M73" s="91" t="str">
        <f>+IF(本会場・準会場用!Q73="","",本会場・準会場用!Q73)</f>
        <v/>
      </c>
      <c r="N73" s="91" t="str">
        <f>+TEXT(IF(本会場・準会場用!AC73="","",本会場・準会場用!AC73),"00")</f>
        <v/>
      </c>
      <c r="P73" s="91">
        <f>+IF(本会場・準会場用!AD73="","",本会場・準会場用!AD73)</f>
        <v>0</v>
      </c>
      <c r="Q73" s="91">
        <f>+IF(本会場・準会場用!AE73="","",本会場・準会場用!AE73)</f>
        <v>0</v>
      </c>
      <c r="R73" s="91" t="str">
        <f>+IF(本会場・準会場用!R73="","",本会場・準会場用!R73)</f>
        <v/>
      </c>
      <c r="S73" s="91" t="str">
        <f>+IF(本会場・準会場用!S73="","",本会場・準会場用!S73)</f>
        <v/>
      </c>
      <c r="T73" s="91" t="str">
        <f>+IF(本会場・準会場用!T73="","",本会場・準会場用!T73)</f>
        <v/>
      </c>
      <c r="U73" s="91" t="str">
        <f>+IF(本会場・準会場用!U73="","",本会場・準会場用!U73)</f>
        <v/>
      </c>
    </row>
    <row r="74" spans="1:21" s="91" customFormat="1">
      <c r="A74" s="91" t="str">
        <f>+IF(本会場・準会場用!A74="","",本会場・準会場用!A74)</f>
        <v/>
      </c>
      <c r="B74" s="91" t="str">
        <f>+IF(本会場・準会場用!B74="","",本会場・準会場用!B74)</f>
        <v/>
      </c>
      <c r="C74" s="91" t="str">
        <f>+IF(本会場・準会場用!C74="","",本会場・準会場用!C74)</f>
        <v/>
      </c>
      <c r="D74" s="91" t="str">
        <f>+IF(本会場・準会場用!D74="","",本会場・準会場用!D74)</f>
        <v/>
      </c>
      <c r="E74" s="91" t="str">
        <f>+IF(本会場・準会場用!E74="","",本会場・準会場用!E74)</f>
        <v/>
      </c>
      <c r="F74" s="91" t="str">
        <f>+IF(本会場・準会場用!F74="","",_xlfn.XLOOKUP(本会場・準会場用!F74,PRM!$G$3:$G$5,PRM!$H$3:$H$5))</f>
        <v/>
      </c>
      <c r="G74" s="94" t="str">
        <f>+TEXT(_xlfn.CONCAT(本会場・準会場用!G74,本会場・準会場用!H74,"年",本会場・準会場用!I74,"月",本会場・準会場用!J74,"日"),"yyyy/mm/dd")</f>
        <v>年月日</v>
      </c>
      <c r="H74" s="91" t="str">
        <f>+IF(本会場・準会場用!L74="","",本会場・準会場用!L74)</f>
        <v/>
      </c>
      <c r="I74" s="91" t="str">
        <f>+IF(本会場・準会場用!M74="","",本会場・準会場用!M74)</f>
        <v/>
      </c>
      <c r="J74" s="91" t="str">
        <f>+IF(本会場・準会場用!N74="","",本会場・準会場用!AB74)</f>
        <v/>
      </c>
      <c r="K74" s="91" t="str">
        <f>+IF(本会場・準会場用!O74="","",本会場・準会場用!O74)</f>
        <v/>
      </c>
      <c r="L74" s="91" t="str">
        <f>+IF(本会場・準会場用!P74="","",本会場・準会場用!P74)</f>
        <v/>
      </c>
      <c r="M74" s="91" t="str">
        <f>+IF(本会場・準会場用!Q74="","",本会場・準会場用!Q74)</f>
        <v/>
      </c>
      <c r="N74" s="91" t="str">
        <f>+TEXT(IF(本会場・準会場用!AC74="","",本会場・準会場用!AC74),"00")</f>
        <v/>
      </c>
      <c r="P74" s="91">
        <f>+IF(本会場・準会場用!AD74="","",本会場・準会場用!AD74)</f>
        <v>0</v>
      </c>
      <c r="Q74" s="91">
        <f>+IF(本会場・準会場用!AE74="","",本会場・準会場用!AE74)</f>
        <v>0</v>
      </c>
      <c r="R74" s="91" t="str">
        <f>+IF(本会場・準会場用!R74="","",本会場・準会場用!R74)</f>
        <v/>
      </c>
      <c r="S74" s="91" t="str">
        <f>+IF(本会場・準会場用!S74="","",本会場・準会場用!S74)</f>
        <v/>
      </c>
      <c r="T74" s="91" t="str">
        <f>+IF(本会場・準会場用!T74="","",本会場・準会場用!T74)</f>
        <v/>
      </c>
      <c r="U74" s="91" t="str">
        <f>+IF(本会場・準会場用!U74="","",本会場・準会場用!U74)</f>
        <v/>
      </c>
    </row>
    <row r="75" spans="1:21" s="91" customFormat="1">
      <c r="A75" s="91" t="str">
        <f>+IF(本会場・準会場用!A75="","",本会場・準会場用!A75)</f>
        <v/>
      </c>
      <c r="B75" s="91" t="str">
        <f>+IF(本会場・準会場用!B75="","",本会場・準会場用!B75)</f>
        <v/>
      </c>
      <c r="C75" s="91" t="str">
        <f>+IF(本会場・準会場用!C75="","",本会場・準会場用!C75)</f>
        <v/>
      </c>
      <c r="D75" s="91" t="str">
        <f>+IF(本会場・準会場用!D75="","",本会場・準会場用!D75)</f>
        <v/>
      </c>
      <c r="E75" s="91" t="str">
        <f>+IF(本会場・準会場用!E75="","",本会場・準会場用!E75)</f>
        <v/>
      </c>
      <c r="F75" s="91" t="str">
        <f>+IF(本会場・準会場用!F75="","",_xlfn.XLOOKUP(本会場・準会場用!F75,PRM!$G$3:$G$5,PRM!$H$3:$H$5))</f>
        <v/>
      </c>
      <c r="G75" s="94" t="str">
        <f>+TEXT(_xlfn.CONCAT(本会場・準会場用!G75,本会場・準会場用!H75,"年",本会場・準会場用!I75,"月",本会場・準会場用!J75,"日"),"yyyy/mm/dd")</f>
        <v>年月日</v>
      </c>
      <c r="H75" s="91" t="str">
        <f>+IF(本会場・準会場用!L75="","",本会場・準会場用!L75)</f>
        <v/>
      </c>
      <c r="I75" s="91" t="str">
        <f>+IF(本会場・準会場用!M75="","",本会場・準会場用!M75)</f>
        <v/>
      </c>
      <c r="J75" s="91" t="str">
        <f>+IF(本会場・準会場用!N75="","",本会場・準会場用!AB75)</f>
        <v/>
      </c>
      <c r="K75" s="91" t="str">
        <f>+IF(本会場・準会場用!O75="","",本会場・準会場用!O75)</f>
        <v/>
      </c>
      <c r="L75" s="91" t="str">
        <f>+IF(本会場・準会場用!P75="","",本会場・準会場用!P75)</f>
        <v/>
      </c>
      <c r="M75" s="91" t="str">
        <f>+IF(本会場・準会場用!Q75="","",本会場・準会場用!Q75)</f>
        <v/>
      </c>
      <c r="N75" s="91" t="str">
        <f>+TEXT(IF(本会場・準会場用!AC75="","",本会場・準会場用!AC75),"00")</f>
        <v/>
      </c>
      <c r="P75" s="91">
        <f>+IF(本会場・準会場用!AD75="","",本会場・準会場用!AD75)</f>
        <v>0</v>
      </c>
      <c r="Q75" s="91">
        <f>+IF(本会場・準会場用!AE75="","",本会場・準会場用!AE75)</f>
        <v>0</v>
      </c>
      <c r="R75" s="91" t="str">
        <f>+IF(本会場・準会場用!R75="","",本会場・準会場用!R75)</f>
        <v/>
      </c>
      <c r="S75" s="91" t="str">
        <f>+IF(本会場・準会場用!S75="","",本会場・準会場用!S75)</f>
        <v/>
      </c>
      <c r="T75" s="91" t="str">
        <f>+IF(本会場・準会場用!T75="","",本会場・準会場用!T75)</f>
        <v/>
      </c>
      <c r="U75" s="91" t="str">
        <f>+IF(本会場・準会場用!U75="","",本会場・準会場用!U75)</f>
        <v/>
      </c>
    </row>
    <row r="76" spans="1:21" s="91" customFormat="1">
      <c r="A76" s="91" t="str">
        <f>+IF(本会場・準会場用!A76="","",本会場・準会場用!A76)</f>
        <v/>
      </c>
      <c r="B76" s="91" t="str">
        <f>+IF(本会場・準会場用!B76="","",本会場・準会場用!B76)</f>
        <v/>
      </c>
      <c r="C76" s="91" t="str">
        <f>+IF(本会場・準会場用!C76="","",本会場・準会場用!C76)</f>
        <v/>
      </c>
      <c r="D76" s="91" t="str">
        <f>+IF(本会場・準会場用!D76="","",本会場・準会場用!D76)</f>
        <v/>
      </c>
      <c r="E76" s="91" t="str">
        <f>+IF(本会場・準会場用!E76="","",本会場・準会場用!E76)</f>
        <v/>
      </c>
      <c r="F76" s="91" t="str">
        <f>+IF(本会場・準会場用!F76="","",_xlfn.XLOOKUP(本会場・準会場用!F76,PRM!$G$3:$G$5,PRM!$H$3:$H$5))</f>
        <v/>
      </c>
      <c r="G76" s="94" t="str">
        <f>+TEXT(_xlfn.CONCAT(本会場・準会場用!G76,本会場・準会場用!H76,"年",本会場・準会場用!I76,"月",本会場・準会場用!J76,"日"),"yyyy/mm/dd")</f>
        <v>年月日</v>
      </c>
      <c r="H76" s="91" t="str">
        <f>+IF(本会場・準会場用!L76="","",本会場・準会場用!L76)</f>
        <v/>
      </c>
      <c r="I76" s="91" t="str">
        <f>+IF(本会場・準会場用!M76="","",本会場・準会場用!M76)</f>
        <v/>
      </c>
      <c r="J76" s="91" t="str">
        <f>+IF(本会場・準会場用!N76="","",本会場・準会場用!AB76)</f>
        <v/>
      </c>
      <c r="K76" s="91" t="str">
        <f>+IF(本会場・準会場用!O76="","",本会場・準会場用!O76)</f>
        <v/>
      </c>
      <c r="L76" s="91" t="str">
        <f>+IF(本会場・準会場用!P76="","",本会場・準会場用!P76)</f>
        <v/>
      </c>
      <c r="M76" s="91" t="str">
        <f>+IF(本会場・準会場用!Q76="","",本会場・準会場用!Q76)</f>
        <v/>
      </c>
      <c r="N76" s="91" t="str">
        <f>+TEXT(IF(本会場・準会場用!AC76="","",本会場・準会場用!AC76),"00")</f>
        <v/>
      </c>
      <c r="P76" s="91">
        <f>+IF(本会場・準会場用!AD76="","",本会場・準会場用!AD76)</f>
        <v>0</v>
      </c>
      <c r="Q76" s="91">
        <f>+IF(本会場・準会場用!AE76="","",本会場・準会場用!AE76)</f>
        <v>0</v>
      </c>
      <c r="R76" s="91" t="str">
        <f>+IF(本会場・準会場用!R76="","",本会場・準会場用!R76)</f>
        <v/>
      </c>
      <c r="S76" s="91" t="str">
        <f>+IF(本会場・準会場用!S76="","",本会場・準会場用!S76)</f>
        <v/>
      </c>
      <c r="T76" s="91" t="str">
        <f>+IF(本会場・準会場用!T76="","",本会場・準会場用!T76)</f>
        <v/>
      </c>
      <c r="U76" s="91" t="str">
        <f>+IF(本会場・準会場用!U76="","",本会場・準会場用!U76)</f>
        <v/>
      </c>
    </row>
    <row r="77" spans="1:21" s="91" customFormat="1">
      <c r="A77" s="91" t="str">
        <f>+IF(本会場・準会場用!A77="","",本会場・準会場用!A77)</f>
        <v/>
      </c>
      <c r="B77" s="91" t="str">
        <f>+IF(本会場・準会場用!B77="","",本会場・準会場用!B77)</f>
        <v/>
      </c>
      <c r="C77" s="91" t="str">
        <f>+IF(本会場・準会場用!C77="","",本会場・準会場用!C77)</f>
        <v/>
      </c>
      <c r="D77" s="91" t="str">
        <f>+IF(本会場・準会場用!D77="","",本会場・準会場用!D77)</f>
        <v/>
      </c>
      <c r="E77" s="91" t="str">
        <f>+IF(本会場・準会場用!E77="","",本会場・準会場用!E77)</f>
        <v/>
      </c>
      <c r="F77" s="91" t="str">
        <f>+IF(本会場・準会場用!F77="","",_xlfn.XLOOKUP(本会場・準会場用!F77,PRM!$G$3:$G$5,PRM!$H$3:$H$5))</f>
        <v/>
      </c>
      <c r="G77" s="94" t="str">
        <f>+TEXT(_xlfn.CONCAT(本会場・準会場用!G77,本会場・準会場用!H77,"年",本会場・準会場用!I77,"月",本会場・準会場用!J77,"日"),"yyyy/mm/dd")</f>
        <v>年月日</v>
      </c>
      <c r="H77" s="91" t="str">
        <f>+IF(本会場・準会場用!L77="","",本会場・準会場用!L77)</f>
        <v/>
      </c>
      <c r="I77" s="91" t="str">
        <f>+IF(本会場・準会場用!M77="","",本会場・準会場用!M77)</f>
        <v/>
      </c>
      <c r="J77" s="91" t="str">
        <f>+IF(本会場・準会場用!N77="","",本会場・準会場用!AB77)</f>
        <v/>
      </c>
      <c r="K77" s="91" t="str">
        <f>+IF(本会場・準会場用!O77="","",本会場・準会場用!O77)</f>
        <v/>
      </c>
      <c r="L77" s="91" t="str">
        <f>+IF(本会場・準会場用!P77="","",本会場・準会場用!P77)</f>
        <v/>
      </c>
      <c r="M77" s="91" t="str">
        <f>+IF(本会場・準会場用!Q77="","",本会場・準会場用!Q77)</f>
        <v/>
      </c>
      <c r="N77" s="91" t="str">
        <f>+TEXT(IF(本会場・準会場用!AC77="","",本会場・準会場用!AC77),"00")</f>
        <v/>
      </c>
      <c r="P77" s="91">
        <f>+IF(本会場・準会場用!AD77="","",本会場・準会場用!AD77)</f>
        <v>0</v>
      </c>
      <c r="Q77" s="91">
        <f>+IF(本会場・準会場用!AE77="","",本会場・準会場用!AE77)</f>
        <v>0</v>
      </c>
      <c r="R77" s="91" t="str">
        <f>+IF(本会場・準会場用!R77="","",本会場・準会場用!R77)</f>
        <v/>
      </c>
      <c r="S77" s="91" t="str">
        <f>+IF(本会場・準会場用!S77="","",本会場・準会場用!S77)</f>
        <v/>
      </c>
      <c r="T77" s="91" t="str">
        <f>+IF(本会場・準会場用!T77="","",本会場・準会場用!T77)</f>
        <v/>
      </c>
      <c r="U77" s="91" t="str">
        <f>+IF(本会場・準会場用!U77="","",本会場・準会場用!U77)</f>
        <v/>
      </c>
    </row>
    <row r="78" spans="1:21" s="91" customFormat="1">
      <c r="A78" s="91" t="str">
        <f>+IF(本会場・準会場用!A78="","",本会場・準会場用!A78)</f>
        <v/>
      </c>
      <c r="B78" s="91" t="str">
        <f>+IF(本会場・準会場用!B78="","",本会場・準会場用!B78)</f>
        <v/>
      </c>
      <c r="C78" s="91" t="str">
        <f>+IF(本会場・準会場用!C78="","",本会場・準会場用!C78)</f>
        <v/>
      </c>
      <c r="D78" s="91" t="str">
        <f>+IF(本会場・準会場用!D78="","",本会場・準会場用!D78)</f>
        <v/>
      </c>
      <c r="E78" s="91" t="str">
        <f>+IF(本会場・準会場用!E78="","",本会場・準会場用!E78)</f>
        <v/>
      </c>
      <c r="F78" s="91" t="str">
        <f>+IF(本会場・準会場用!F78="","",_xlfn.XLOOKUP(本会場・準会場用!F78,PRM!$G$3:$G$5,PRM!$H$3:$H$5))</f>
        <v/>
      </c>
      <c r="G78" s="94" t="str">
        <f>+TEXT(_xlfn.CONCAT(本会場・準会場用!G78,本会場・準会場用!H78,"年",本会場・準会場用!I78,"月",本会場・準会場用!J78,"日"),"yyyy/mm/dd")</f>
        <v>年月日</v>
      </c>
      <c r="H78" s="91" t="str">
        <f>+IF(本会場・準会場用!L78="","",本会場・準会場用!L78)</f>
        <v/>
      </c>
      <c r="I78" s="91" t="str">
        <f>+IF(本会場・準会場用!M78="","",本会場・準会場用!M78)</f>
        <v/>
      </c>
      <c r="J78" s="91" t="str">
        <f>+IF(本会場・準会場用!N78="","",本会場・準会場用!AB78)</f>
        <v/>
      </c>
      <c r="K78" s="91" t="str">
        <f>+IF(本会場・準会場用!O78="","",本会場・準会場用!O78)</f>
        <v/>
      </c>
      <c r="L78" s="91" t="str">
        <f>+IF(本会場・準会場用!P78="","",本会場・準会場用!P78)</f>
        <v/>
      </c>
      <c r="M78" s="91" t="str">
        <f>+IF(本会場・準会場用!Q78="","",本会場・準会場用!Q78)</f>
        <v/>
      </c>
      <c r="N78" s="91" t="str">
        <f>+TEXT(IF(本会場・準会場用!AC78="","",本会場・準会場用!AC78),"00")</f>
        <v/>
      </c>
      <c r="P78" s="91">
        <f>+IF(本会場・準会場用!AD78="","",本会場・準会場用!AD78)</f>
        <v>0</v>
      </c>
      <c r="Q78" s="91">
        <f>+IF(本会場・準会場用!AE78="","",本会場・準会場用!AE78)</f>
        <v>0</v>
      </c>
      <c r="R78" s="91" t="str">
        <f>+IF(本会場・準会場用!R78="","",本会場・準会場用!R78)</f>
        <v/>
      </c>
      <c r="S78" s="91" t="str">
        <f>+IF(本会場・準会場用!S78="","",本会場・準会場用!S78)</f>
        <v/>
      </c>
      <c r="T78" s="91" t="str">
        <f>+IF(本会場・準会場用!T78="","",本会場・準会場用!T78)</f>
        <v/>
      </c>
      <c r="U78" s="91" t="str">
        <f>+IF(本会場・準会場用!U78="","",本会場・準会場用!U78)</f>
        <v/>
      </c>
    </row>
    <row r="79" spans="1:21" s="91" customFormat="1">
      <c r="A79" s="91" t="str">
        <f>+IF(本会場・準会場用!A79="","",本会場・準会場用!A79)</f>
        <v/>
      </c>
      <c r="B79" s="91" t="str">
        <f>+IF(本会場・準会場用!B79="","",本会場・準会場用!B79)</f>
        <v/>
      </c>
      <c r="C79" s="91" t="str">
        <f>+IF(本会場・準会場用!C79="","",本会場・準会場用!C79)</f>
        <v/>
      </c>
      <c r="D79" s="91" t="str">
        <f>+IF(本会場・準会場用!D79="","",本会場・準会場用!D79)</f>
        <v/>
      </c>
      <c r="E79" s="91" t="str">
        <f>+IF(本会場・準会場用!E79="","",本会場・準会場用!E79)</f>
        <v/>
      </c>
      <c r="F79" s="91" t="str">
        <f>+IF(本会場・準会場用!F79="","",_xlfn.XLOOKUP(本会場・準会場用!F79,PRM!$G$3:$G$5,PRM!$H$3:$H$5))</f>
        <v/>
      </c>
      <c r="G79" s="94" t="str">
        <f>+TEXT(_xlfn.CONCAT(本会場・準会場用!G79,本会場・準会場用!H79,"年",本会場・準会場用!I79,"月",本会場・準会場用!J79,"日"),"yyyy/mm/dd")</f>
        <v>年月日</v>
      </c>
      <c r="H79" s="91" t="str">
        <f>+IF(本会場・準会場用!L79="","",本会場・準会場用!L79)</f>
        <v/>
      </c>
      <c r="I79" s="91" t="str">
        <f>+IF(本会場・準会場用!M79="","",本会場・準会場用!M79)</f>
        <v/>
      </c>
      <c r="J79" s="91" t="str">
        <f>+IF(本会場・準会場用!N79="","",本会場・準会場用!AB79)</f>
        <v/>
      </c>
      <c r="K79" s="91" t="str">
        <f>+IF(本会場・準会場用!O79="","",本会場・準会場用!O79)</f>
        <v/>
      </c>
      <c r="L79" s="91" t="str">
        <f>+IF(本会場・準会場用!P79="","",本会場・準会場用!P79)</f>
        <v/>
      </c>
      <c r="M79" s="91" t="str">
        <f>+IF(本会場・準会場用!Q79="","",本会場・準会場用!Q79)</f>
        <v/>
      </c>
      <c r="N79" s="91" t="str">
        <f>+TEXT(IF(本会場・準会場用!AC79="","",本会場・準会場用!AC79),"00")</f>
        <v/>
      </c>
      <c r="P79" s="91">
        <f>+IF(本会場・準会場用!AD79="","",本会場・準会場用!AD79)</f>
        <v>0</v>
      </c>
      <c r="Q79" s="91">
        <f>+IF(本会場・準会場用!AE79="","",本会場・準会場用!AE79)</f>
        <v>0</v>
      </c>
      <c r="R79" s="91" t="str">
        <f>+IF(本会場・準会場用!R79="","",本会場・準会場用!R79)</f>
        <v/>
      </c>
      <c r="S79" s="91" t="str">
        <f>+IF(本会場・準会場用!S79="","",本会場・準会場用!S79)</f>
        <v/>
      </c>
      <c r="T79" s="91" t="str">
        <f>+IF(本会場・準会場用!T79="","",本会場・準会場用!T79)</f>
        <v/>
      </c>
      <c r="U79" s="91" t="str">
        <f>+IF(本会場・準会場用!U79="","",本会場・準会場用!U79)</f>
        <v/>
      </c>
    </row>
    <row r="80" spans="1:21" s="91" customFormat="1">
      <c r="A80" s="91" t="str">
        <f>+IF(本会場・準会場用!A80="","",本会場・準会場用!A80)</f>
        <v/>
      </c>
      <c r="B80" s="91" t="str">
        <f>+IF(本会場・準会場用!B80="","",本会場・準会場用!B80)</f>
        <v/>
      </c>
      <c r="C80" s="91" t="str">
        <f>+IF(本会場・準会場用!C80="","",本会場・準会場用!C80)</f>
        <v/>
      </c>
      <c r="D80" s="91" t="str">
        <f>+IF(本会場・準会場用!D80="","",本会場・準会場用!D80)</f>
        <v/>
      </c>
      <c r="E80" s="91" t="str">
        <f>+IF(本会場・準会場用!E80="","",本会場・準会場用!E80)</f>
        <v/>
      </c>
      <c r="F80" s="91" t="str">
        <f>+IF(本会場・準会場用!F80="","",_xlfn.XLOOKUP(本会場・準会場用!F80,PRM!$G$3:$G$5,PRM!$H$3:$H$5))</f>
        <v/>
      </c>
      <c r="G80" s="94" t="str">
        <f>+TEXT(_xlfn.CONCAT(本会場・準会場用!G80,本会場・準会場用!H80,"年",本会場・準会場用!I80,"月",本会場・準会場用!J80,"日"),"yyyy/mm/dd")</f>
        <v>年月日</v>
      </c>
      <c r="H80" s="91" t="str">
        <f>+IF(本会場・準会場用!L80="","",本会場・準会場用!L80)</f>
        <v/>
      </c>
      <c r="I80" s="91" t="str">
        <f>+IF(本会場・準会場用!M80="","",本会場・準会場用!M80)</f>
        <v/>
      </c>
      <c r="J80" s="91" t="str">
        <f>+IF(本会場・準会場用!N80="","",本会場・準会場用!AB80)</f>
        <v/>
      </c>
      <c r="K80" s="91" t="str">
        <f>+IF(本会場・準会場用!O80="","",本会場・準会場用!O80)</f>
        <v/>
      </c>
      <c r="L80" s="91" t="str">
        <f>+IF(本会場・準会場用!P80="","",本会場・準会場用!P80)</f>
        <v/>
      </c>
      <c r="M80" s="91" t="str">
        <f>+IF(本会場・準会場用!Q80="","",本会場・準会場用!Q80)</f>
        <v/>
      </c>
      <c r="N80" s="91" t="str">
        <f>+TEXT(IF(本会場・準会場用!AC80="","",本会場・準会場用!AC80),"00")</f>
        <v/>
      </c>
      <c r="P80" s="91">
        <f>+IF(本会場・準会場用!AD80="","",本会場・準会場用!AD80)</f>
        <v>0</v>
      </c>
      <c r="Q80" s="91">
        <f>+IF(本会場・準会場用!AE80="","",本会場・準会場用!AE80)</f>
        <v>0</v>
      </c>
      <c r="R80" s="91" t="str">
        <f>+IF(本会場・準会場用!R80="","",本会場・準会場用!R80)</f>
        <v/>
      </c>
      <c r="S80" s="91" t="str">
        <f>+IF(本会場・準会場用!S80="","",本会場・準会場用!S80)</f>
        <v/>
      </c>
      <c r="T80" s="91" t="str">
        <f>+IF(本会場・準会場用!T80="","",本会場・準会場用!T80)</f>
        <v/>
      </c>
      <c r="U80" s="91" t="str">
        <f>+IF(本会場・準会場用!U80="","",本会場・準会場用!U80)</f>
        <v/>
      </c>
    </row>
    <row r="81" spans="1:21" s="91" customFormat="1">
      <c r="A81" s="91" t="str">
        <f>+IF(本会場・準会場用!A81="","",本会場・準会場用!A81)</f>
        <v/>
      </c>
      <c r="B81" s="91" t="str">
        <f>+IF(本会場・準会場用!B81="","",本会場・準会場用!B81)</f>
        <v/>
      </c>
      <c r="C81" s="91" t="str">
        <f>+IF(本会場・準会場用!C81="","",本会場・準会場用!C81)</f>
        <v/>
      </c>
      <c r="D81" s="91" t="str">
        <f>+IF(本会場・準会場用!D81="","",本会場・準会場用!D81)</f>
        <v/>
      </c>
      <c r="E81" s="91" t="str">
        <f>+IF(本会場・準会場用!E81="","",本会場・準会場用!E81)</f>
        <v/>
      </c>
      <c r="F81" s="91" t="str">
        <f>+IF(本会場・準会場用!F81="","",_xlfn.XLOOKUP(本会場・準会場用!F81,PRM!$G$3:$G$5,PRM!$H$3:$H$5))</f>
        <v/>
      </c>
      <c r="G81" s="94" t="str">
        <f>+TEXT(_xlfn.CONCAT(本会場・準会場用!G81,本会場・準会場用!H81,"年",本会場・準会場用!I81,"月",本会場・準会場用!J81,"日"),"yyyy/mm/dd")</f>
        <v>年月日</v>
      </c>
      <c r="H81" s="91" t="str">
        <f>+IF(本会場・準会場用!L81="","",本会場・準会場用!L81)</f>
        <v/>
      </c>
      <c r="I81" s="91" t="str">
        <f>+IF(本会場・準会場用!M81="","",本会場・準会場用!M81)</f>
        <v/>
      </c>
      <c r="J81" s="91" t="str">
        <f>+IF(本会場・準会場用!N81="","",本会場・準会場用!AB81)</f>
        <v/>
      </c>
      <c r="K81" s="91" t="str">
        <f>+IF(本会場・準会場用!O81="","",本会場・準会場用!O81)</f>
        <v/>
      </c>
      <c r="L81" s="91" t="str">
        <f>+IF(本会場・準会場用!P81="","",本会場・準会場用!P81)</f>
        <v/>
      </c>
      <c r="M81" s="91" t="str">
        <f>+IF(本会場・準会場用!Q81="","",本会場・準会場用!Q81)</f>
        <v/>
      </c>
      <c r="N81" s="91" t="str">
        <f>+TEXT(IF(本会場・準会場用!AC81="","",本会場・準会場用!AC81),"00")</f>
        <v/>
      </c>
      <c r="P81" s="91">
        <f>+IF(本会場・準会場用!AD81="","",本会場・準会場用!AD81)</f>
        <v>0</v>
      </c>
      <c r="Q81" s="91">
        <f>+IF(本会場・準会場用!AE81="","",本会場・準会場用!AE81)</f>
        <v>0</v>
      </c>
      <c r="R81" s="91" t="str">
        <f>+IF(本会場・準会場用!R81="","",本会場・準会場用!R81)</f>
        <v/>
      </c>
      <c r="S81" s="91" t="str">
        <f>+IF(本会場・準会場用!S81="","",本会場・準会場用!S81)</f>
        <v/>
      </c>
      <c r="T81" s="91" t="str">
        <f>+IF(本会場・準会場用!T81="","",本会場・準会場用!T81)</f>
        <v/>
      </c>
      <c r="U81" s="91" t="str">
        <f>+IF(本会場・準会場用!U81="","",本会場・準会場用!U81)</f>
        <v/>
      </c>
    </row>
    <row r="82" spans="1:21" s="91" customFormat="1">
      <c r="A82" s="91" t="str">
        <f>+IF(本会場・準会場用!A82="","",本会場・準会場用!A82)</f>
        <v/>
      </c>
      <c r="B82" s="91" t="str">
        <f>+IF(本会場・準会場用!B82="","",本会場・準会場用!B82)</f>
        <v/>
      </c>
      <c r="C82" s="91" t="str">
        <f>+IF(本会場・準会場用!C82="","",本会場・準会場用!C82)</f>
        <v/>
      </c>
      <c r="D82" s="91" t="str">
        <f>+IF(本会場・準会場用!D82="","",本会場・準会場用!D82)</f>
        <v/>
      </c>
      <c r="E82" s="91" t="str">
        <f>+IF(本会場・準会場用!E82="","",本会場・準会場用!E82)</f>
        <v/>
      </c>
      <c r="F82" s="91" t="str">
        <f>+IF(本会場・準会場用!F82="","",_xlfn.XLOOKUP(本会場・準会場用!F82,PRM!$G$3:$G$5,PRM!$H$3:$H$5))</f>
        <v/>
      </c>
      <c r="G82" s="94" t="str">
        <f>+TEXT(_xlfn.CONCAT(本会場・準会場用!G82,本会場・準会場用!H82,"年",本会場・準会場用!I82,"月",本会場・準会場用!J82,"日"),"yyyy/mm/dd")</f>
        <v>年月日</v>
      </c>
      <c r="H82" s="91" t="str">
        <f>+IF(本会場・準会場用!L82="","",本会場・準会場用!L82)</f>
        <v/>
      </c>
      <c r="I82" s="91" t="str">
        <f>+IF(本会場・準会場用!M82="","",本会場・準会場用!M82)</f>
        <v/>
      </c>
      <c r="J82" s="91" t="str">
        <f>+IF(本会場・準会場用!N82="","",本会場・準会場用!AB82)</f>
        <v/>
      </c>
      <c r="K82" s="91" t="str">
        <f>+IF(本会場・準会場用!O82="","",本会場・準会場用!O82)</f>
        <v/>
      </c>
      <c r="L82" s="91" t="str">
        <f>+IF(本会場・準会場用!P82="","",本会場・準会場用!P82)</f>
        <v/>
      </c>
      <c r="M82" s="91" t="str">
        <f>+IF(本会場・準会場用!Q82="","",本会場・準会場用!Q82)</f>
        <v/>
      </c>
      <c r="N82" s="91" t="str">
        <f>+TEXT(IF(本会場・準会場用!AC82="","",本会場・準会場用!AC82),"00")</f>
        <v/>
      </c>
      <c r="P82" s="91">
        <f>+IF(本会場・準会場用!AD82="","",本会場・準会場用!AD82)</f>
        <v>0</v>
      </c>
      <c r="Q82" s="91">
        <f>+IF(本会場・準会場用!AE82="","",本会場・準会場用!AE82)</f>
        <v>0</v>
      </c>
      <c r="R82" s="91" t="str">
        <f>+IF(本会場・準会場用!R82="","",本会場・準会場用!R82)</f>
        <v/>
      </c>
      <c r="S82" s="91" t="str">
        <f>+IF(本会場・準会場用!S82="","",本会場・準会場用!S82)</f>
        <v/>
      </c>
      <c r="T82" s="91" t="str">
        <f>+IF(本会場・準会場用!T82="","",本会場・準会場用!T82)</f>
        <v/>
      </c>
      <c r="U82" s="91" t="str">
        <f>+IF(本会場・準会場用!U82="","",本会場・準会場用!U82)</f>
        <v/>
      </c>
    </row>
    <row r="83" spans="1:21" s="91" customFormat="1">
      <c r="A83" s="91" t="str">
        <f>+IF(本会場・準会場用!A83="","",本会場・準会場用!A83)</f>
        <v/>
      </c>
      <c r="B83" s="91" t="str">
        <f>+IF(本会場・準会場用!B83="","",本会場・準会場用!B83)</f>
        <v/>
      </c>
      <c r="C83" s="91" t="str">
        <f>+IF(本会場・準会場用!C83="","",本会場・準会場用!C83)</f>
        <v/>
      </c>
      <c r="D83" s="91" t="str">
        <f>+IF(本会場・準会場用!D83="","",本会場・準会場用!D83)</f>
        <v/>
      </c>
      <c r="E83" s="91" t="str">
        <f>+IF(本会場・準会場用!E83="","",本会場・準会場用!E83)</f>
        <v/>
      </c>
      <c r="F83" s="91" t="str">
        <f>+IF(本会場・準会場用!F83="","",_xlfn.XLOOKUP(本会場・準会場用!F83,PRM!$G$3:$G$5,PRM!$H$3:$H$5))</f>
        <v/>
      </c>
      <c r="G83" s="94" t="str">
        <f>+TEXT(_xlfn.CONCAT(本会場・準会場用!G83,本会場・準会場用!H83,"年",本会場・準会場用!I83,"月",本会場・準会場用!J83,"日"),"yyyy/mm/dd")</f>
        <v>年月日</v>
      </c>
      <c r="H83" s="91" t="str">
        <f>+IF(本会場・準会場用!L83="","",本会場・準会場用!L83)</f>
        <v/>
      </c>
      <c r="I83" s="91" t="str">
        <f>+IF(本会場・準会場用!M83="","",本会場・準会場用!M83)</f>
        <v/>
      </c>
      <c r="J83" s="91" t="str">
        <f>+IF(本会場・準会場用!N83="","",本会場・準会場用!AB83)</f>
        <v/>
      </c>
      <c r="K83" s="91" t="str">
        <f>+IF(本会場・準会場用!O83="","",本会場・準会場用!O83)</f>
        <v/>
      </c>
      <c r="L83" s="91" t="str">
        <f>+IF(本会場・準会場用!P83="","",本会場・準会場用!P83)</f>
        <v/>
      </c>
      <c r="M83" s="91" t="str">
        <f>+IF(本会場・準会場用!Q83="","",本会場・準会場用!Q83)</f>
        <v/>
      </c>
      <c r="N83" s="91" t="str">
        <f>+TEXT(IF(本会場・準会場用!AC83="","",本会場・準会場用!AC83),"00")</f>
        <v/>
      </c>
      <c r="P83" s="91">
        <f>+IF(本会場・準会場用!AD83="","",本会場・準会場用!AD83)</f>
        <v>0</v>
      </c>
      <c r="Q83" s="91">
        <f>+IF(本会場・準会場用!AE83="","",本会場・準会場用!AE83)</f>
        <v>0</v>
      </c>
      <c r="R83" s="91" t="str">
        <f>+IF(本会場・準会場用!R83="","",本会場・準会場用!R83)</f>
        <v/>
      </c>
      <c r="S83" s="91" t="str">
        <f>+IF(本会場・準会場用!S83="","",本会場・準会場用!S83)</f>
        <v/>
      </c>
      <c r="T83" s="91" t="str">
        <f>+IF(本会場・準会場用!T83="","",本会場・準会場用!T83)</f>
        <v/>
      </c>
      <c r="U83" s="91" t="str">
        <f>+IF(本会場・準会場用!U83="","",本会場・準会場用!U83)</f>
        <v/>
      </c>
    </row>
    <row r="84" spans="1:21" s="91" customFormat="1">
      <c r="A84" s="91" t="str">
        <f>+IF(本会場・準会場用!A84="","",本会場・準会場用!A84)</f>
        <v/>
      </c>
      <c r="B84" s="91" t="str">
        <f>+IF(本会場・準会場用!B84="","",本会場・準会場用!B84)</f>
        <v/>
      </c>
      <c r="C84" s="91" t="str">
        <f>+IF(本会場・準会場用!C84="","",本会場・準会場用!C84)</f>
        <v/>
      </c>
      <c r="D84" s="91" t="str">
        <f>+IF(本会場・準会場用!D84="","",本会場・準会場用!D84)</f>
        <v/>
      </c>
      <c r="E84" s="91" t="str">
        <f>+IF(本会場・準会場用!E84="","",本会場・準会場用!E84)</f>
        <v/>
      </c>
      <c r="F84" s="91" t="str">
        <f>+IF(本会場・準会場用!F84="","",_xlfn.XLOOKUP(本会場・準会場用!F84,PRM!$G$3:$G$5,PRM!$H$3:$H$5))</f>
        <v/>
      </c>
      <c r="G84" s="94" t="str">
        <f>+TEXT(_xlfn.CONCAT(本会場・準会場用!G84,本会場・準会場用!H84,"年",本会場・準会場用!I84,"月",本会場・準会場用!J84,"日"),"yyyy/mm/dd")</f>
        <v>年月日</v>
      </c>
      <c r="H84" s="91" t="str">
        <f>+IF(本会場・準会場用!L84="","",本会場・準会場用!L84)</f>
        <v/>
      </c>
      <c r="I84" s="91" t="str">
        <f>+IF(本会場・準会場用!M84="","",本会場・準会場用!M84)</f>
        <v/>
      </c>
      <c r="J84" s="91" t="str">
        <f>+IF(本会場・準会場用!N84="","",本会場・準会場用!AB84)</f>
        <v/>
      </c>
      <c r="K84" s="91" t="str">
        <f>+IF(本会場・準会場用!O84="","",本会場・準会場用!O84)</f>
        <v/>
      </c>
      <c r="L84" s="91" t="str">
        <f>+IF(本会場・準会場用!P84="","",本会場・準会場用!P84)</f>
        <v/>
      </c>
      <c r="M84" s="91" t="str">
        <f>+IF(本会場・準会場用!Q84="","",本会場・準会場用!Q84)</f>
        <v/>
      </c>
      <c r="N84" s="91" t="str">
        <f>+TEXT(IF(本会場・準会場用!AC84="","",本会場・準会場用!AC84),"00")</f>
        <v/>
      </c>
      <c r="P84" s="91">
        <f>+IF(本会場・準会場用!AD84="","",本会場・準会場用!AD84)</f>
        <v>0</v>
      </c>
      <c r="Q84" s="91">
        <f>+IF(本会場・準会場用!AE84="","",本会場・準会場用!AE84)</f>
        <v>0</v>
      </c>
      <c r="R84" s="91" t="str">
        <f>+IF(本会場・準会場用!R84="","",本会場・準会場用!R84)</f>
        <v/>
      </c>
      <c r="S84" s="91" t="str">
        <f>+IF(本会場・準会場用!S84="","",本会場・準会場用!S84)</f>
        <v/>
      </c>
      <c r="T84" s="91" t="str">
        <f>+IF(本会場・準会場用!T84="","",本会場・準会場用!T84)</f>
        <v/>
      </c>
      <c r="U84" s="91" t="str">
        <f>+IF(本会場・準会場用!U84="","",本会場・準会場用!U84)</f>
        <v/>
      </c>
    </row>
    <row r="85" spans="1:21" s="91" customFormat="1">
      <c r="A85" s="91" t="str">
        <f>+IF(本会場・準会場用!A85="","",本会場・準会場用!A85)</f>
        <v/>
      </c>
      <c r="B85" s="91" t="str">
        <f>+IF(本会場・準会場用!B85="","",本会場・準会場用!B85)</f>
        <v/>
      </c>
      <c r="C85" s="91" t="str">
        <f>+IF(本会場・準会場用!C85="","",本会場・準会場用!C85)</f>
        <v/>
      </c>
      <c r="D85" s="91" t="str">
        <f>+IF(本会場・準会場用!D85="","",本会場・準会場用!D85)</f>
        <v/>
      </c>
      <c r="E85" s="91" t="str">
        <f>+IF(本会場・準会場用!E85="","",本会場・準会場用!E85)</f>
        <v/>
      </c>
      <c r="F85" s="91" t="str">
        <f>+IF(本会場・準会場用!F85="","",_xlfn.XLOOKUP(本会場・準会場用!F85,PRM!$G$3:$G$5,PRM!$H$3:$H$5))</f>
        <v/>
      </c>
      <c r="G85" s="94" t="str">
        <f>+TEXT(_xlfn.CONCAT(本会場・準会場用!G85,本会場・準会場用!H85,"年",本会場・準会場用!I85,"月",本会場・準会場用!J85,"日"),"yyyy/mm/dd")</f>
        <v>年月日</v>
      </c>
      <c r="H85" s="91" t="str">
        <f>+IF(本会場・準会場用!L85="","",本会場・準会場用!L85)</f>
        <v/>
      </c>
      <c r="I85" s="91" t="str">
        <f>+IF(本会場・準会場用!M85="","",本会場・準会場用!M85)</f>
        <v/>
      </c>
      <c r="J85" s="91" t="str">
        <f>+IF(本会場・準会場用!N85="","",本会場・準会場用!AB85)</f>
        <v/>
      </c>
      <c r="K85" s="91" t="str">
        <f>+IF(本会場・準会場用!O85="","",本会場・準会場用!O85)</f>
        <v/>
      </c>
      <c r="L85" s="91" t="str">
        <f>+IF(本会場・準会場用!P85="","",本会場・準会場用!P85)</f>
        <v/>
      </c>
      <c r="M85" s="91" t="str">
        <f>+IF(本会場・準会場用!Q85="","",本会場・準会場用!Q85)</f>
        <v/>
      </c>
      <c r="N85" s="91" t="str">
        <f>+TEXT(IF(本会場・準会場用!AC85="","",本会場・準会場用!AC85),"00")</f>
        <v/>
      </c>
      <c r="P85" s="91">
        <f>+IF(本会場・準会場用!AD85="","",本会場・準会場用!AD85)</f>
        <v>0</v>
      </c>
      <c r="Q85" s="91">
        <f>+IF(本会場・準会場用!AE85="","",本会場・準会場用!AE85)</f>
        <v>0</v>
      </c>
      <c r="R85" s="91" t="str">
        <f>+IF(本会場・準会場用!R85="","",本会場・準会場用!R85)</f>
        <v/>
      </c>
      <c r="S85" s="91" t="str">
        <f>+IF(本会場・準会場用!S85="","",本会場・準会場用!S85)</f>
        <v/>
      </c>
      <c r="T85" s="91" t="str">
        <f>+IF(本会場・準会場用!T85="","",本会場・準会場用!T85)</f>
        <v/>
      </c>
      <c r="U85" s="91" t="str">
        <f>+IF(本会場・準会場用!U85="","",本会場・準会場用!U85)</f>
        <v/>
      </c>
    </row>
    <row r="86" spans="1:21" s="91" customFormat="1">
      <c r="A86" s="91" t="str">
        <f>+IF(本会場・準会場用!A86="","",本会場・準会場用!A86)</f>
        <v/>
      </c>
      <c r="B86" s="91" t="str">
        <f>+IF(本会場・準会場用!B86="","",本会場・準会場用!B86)</f>
        <v/>
      </c>
      <c r="C86" s="91" t="str">
        <f>+IF(本会場・準会場用!C86="","",本会場・準会場用!C86)</f>
        <v/>
      </c>
      <c r="D86" s="91" t="str">
        <f>+IF(本会場・準会場用!D86="","",本会場・準会場用!D86)</f>
        <v/>
      </c>
      <c r="E86" s="91" t="str">
        <f>+IF(本会場・準会場用!E86="","",本会場・準会場用!E86)</f>
        <v/>
      </c>
      <c r="F86" s="91" t="str">
        <f>+IF(本会場・準会場用!F86="","",_xlfn.XLOOKUP(本会場・準会場用!F86,PRM!$G$3:$G$5,PRM!$H$3:$H$5))</f>
        <v/>
      </c>
      <c r="G86" s="94" t="str">
        <f>+TEXT(_xlfn.CONCAT(本会場・準会場用!G86,本会場・準会場用!H86,"年",本会場・準会場用!I86,"月",本会場・準会場用!J86,"日"),"yyyy/mm/dd")</f>
        <v>年月日</v>
      </c>
      <c r="H86" s="91" t="str">
        <f>+IF(本会場・準会場用!L86="","",本会場・準会場用!L86)</f>
        <v/>
      </c>
      <c r="I86" s="91" t="str">
        <f>+IF(本会場・準会場用!M86="","",本会場・準会場用!M86)</f>
        <v/>
      </c>
      <c r="J86" s="91" t="str">
        <f>+IF(本会場・準会場用!N86="","",本会場・準会場用!AB86)</f>
        <v/>
      </c>
      <c r="K86" s="91" t="str">
        <f>+IF(本会場・準会場用!O86="","",本会場・準会場用!O86)</f>
        <v/>
      </c>
      <c r="L86" s="91" t="str">
        <f>+IF(本会場・準会場用!P86="","",本会場・準会場用!P86)</f>
        <v/>
      </c>
      <c r="M86" s="91" t="str">
        <f>+IF(本会場・準会場用!Q86="","",本会場・準会場用!Q86)</f>
        <v/>
      </c>
      <c r="N86" s="91" t="str">
        <f>+TEXT(IF(本会場・準会場用!AC86="","",本会場・準会場用!AC86),"00")</f>
        <v/>
      </c>
      <c r="P86" s="91">
        <f>+IF(本会場・準会場用!AD86="","",本会場・準会場用!AD86)</f>
        <v>0</v>
      </c>
      <c r="Q86" s="91">
        <f>+IF(本会場・準会場用!AE86="","",本会場・準会場用!AE86)</f>
        <v>0</v>
      </c>
      <c r="R86" s="91" t="str">
        <f>+IF(本会場・準会場用!R86="","",本会場・準会場用!R86)</f>
        <v/>
      </c>
      <c r="S86" s="91" t="str">
        <f>+IF(本会場・準会場用!S86="","",本会場・準会場用!S86)</f>
        <v/>
      </c>
      <c r="T86" s="91" t="str">
        <f>+IF(本会場・準会場用!T86="","",本会場・準会場用!T86)</f>
        <v/>
      </c>
      <c r="U86" s="91" t="str">
        <f>+IF(本会場・準会場用!U86="","",本会場・準会場用!U86)</f>
        <v/>
      </c>
    </row>
    <row r="87" spans="1:21" s="91" customFormat="1">
      <c r="A87" s="91" t="str">
        <f>+IF(本会場・準会場用!A87="","",本会場・準会場用!A87)</f>
        <v/>
      </c>
      <c r="B87" s="91" t="str">
        <f>+IF(本会場・準会場用!B87="","",本会場・準会場用!B87)</f>
        <v/>
      </c>
      <c r="C87" s="91" t="str">
        <f>+IF(本会場・準会場用!C87="","",本会場・準会場用!C87)</f>
        <v/>
      </c>
      <c r="D87" s="91" t="str">
        <f>+IF(本会場・準会場用!D87="","",本会場・準会場用!D87)</f>
        <v/>
      </c>
      <c r="E87" s="91" t="str">
        <f>+IF(本会場・準会場用!E87="","",本会場・準会場用!E87)</f>
        <v/>
      </c>
      <c r="F87" s="91" t="str">
        <f>+IF(本会場・準会場用!F87="","",_xlfn.XLOOKUP(本会場・準会場用!F87,PRM!$G$3:$G$5,PRM!$H$3:$H$5))</f>
        <v/>
      </c>
      <c r="G87" s="94" t="str">
        <f>+TEXT(_xlfn.CONCAT(本会場・準会場用!G87,本会場・準会場用!H87,"年",本会場・準会場用!I87,"月",本会場・準会場用!J87,"日"),"yyyy/mm/dd")</f>
        <v>年月日</v>
      </c>
      <c r="H87" s="91" t="str">
        <f>+IF(本会場・準会場用!L87="","",本会場・準会場用!L87)</f>
        <v/>
      </c>
      <c r="I87" s="91" t="str">
        <f>+IF(本会場・準会場用!M87="","",本会場・準会場用!M87)</f>
        <v/>
      </c>
      <c r="J87" s="91" t="str">
        <f>+IF(本会場・準会場用!N87="","",本会場・準会場用!AB87)</f>
        <v/>
      </c>
      <c r="K87" s="91" t="str">
        <f>+IF(本会場・準会場用!O87="","",本会場・準会場用!O87)</f>
        <v/>
      </c>
      <c r="L87" s="91" t="str">
        <f>+IF(本会場・準会場用!P87="","",本会場・準会場用!P87)</f>
        <v/>
      </c>
      <c r="M87" s="91" t="str">
        <f>+IF(本会場・準会場用!Q87="","",本会場・準会場用!Q87)</f>
        <v/>
      </c>
      <c r="N87" s="91" t="str">
        <f>+TEXT(IF(本会場・準会場用!AC87="","",本会場・準会場用!AC87),"00")</f>
        <v/>
      </c>
      <c r="P87" s="91">
        <f>+IF(本会場・準会場用!AD87="","",本会場・準会場用!AD87)</f>
        <v>0</v>
      </c>
      <c r="Q87" s="91">
        <f>+IF(本会場・準会場用!AE87="","",本会場・準会場用!AE87)</f>
        <v>0</v>
      </c>
      <c r="R87" s="91" t="str">
        <f>+IF(本会場・準会場用!R87="","",本会場・準会場用!R87)</f>
        <v/>
      </c>
      <c r="S87" s="91" t="str">
        <f>+IF(本会場・準会場用!S87="","",本会場・準会場用!S87)</f>
        <v/>
      </c>
      <c r="T87" s="91" t="str">
        <f>+IF(本会場・準会場用!T87="","",本会場・準会場用!T87)</f>
        <v/>
      </c>
      <c r="U87" s="91" t="str">
        <f>+IF(本会場・準会場用!U87="","",本会場・準会場用!U87)</f>
        <v/>
      </c>
    </row>
    <row r="88" spans="1:21" s="91" customFormat="1">
      <c r="A88" s="91" t="str">
        <f>+IF(本会場・準会場用!A88="","",本会場・準会場用!A88)</f>
        <v/>
      </c>
      <c r="B88" s="91" t="str">
        <f>+IF(本会場・準会場用!B88="","",本会場・準会場用!B88)</f>
        <v/>
      </c>
      <c r="C88" s="91" t="str">
        <f>+IF(本会場・準会場用!C88="","",本会場・準会場用!C88)</f>
        <v/>
      </c>
      <c r="D88" s="91" t="str">
        <f>+IF(本会場・準会場用!D88="","",本会場・準会場用!D88)</f>
        <v/>
      </c>
      <c r="E88" s="91" t="str">
        <f>+IF(本会場・準会場用!E88="","",本会場・準会場用!E88)</f>
        <v/>
      </c>
      <c r="F88" s="91" t="str">
        <f>+IF(本会場・準会場用!F88="","",_xlfn.XLOOKUP(本会場・準会場用!F88,PRM!$G$3:$G$5,PRM!$H$3:$H$5))</f>
        <v/>
      </c>
      <c r="G88" s="94" t="str">
        <f>+TEXT(_xlfn.CONCAT(本会場・準会場用!G88,本会場・準会場用!H88,"年",本会場・準会場用!I88,"月",本会場・準会場用!J88,"日"),"yyyy/mm/dd")</f>
        <v>年月日</v>
      </c>
      <c r="H88" s="91" t="str">
        <f>+IF(本会場・準会場用!L88="","",本会場・準会場用!L88)</f>
        <v/>
      </c>
      <c r="I88" s="91" t="str">
        <f>+IF(本会場・準会場用!M88="","",本会場・準会場用!M88)</f>
        <v/>
      </c>
      <c r="J88" s="91" t="str">
        <f>+IF(本会場・準会場用!N88="","",本会場・準会場用!AB88)</f>
        <v/>
      </c>
      <c r="K88" s="91" t="str">
        <f>+IF(本会場・準会場用!O88="","",本会場・準会場用!O88)</f>
        <v/>
      </c>
      <c r="L88" s="91" t="str">
        <f>+IF(本会場・準会場用!P88="","",本会場・準会場用!P88)</f>
        <v/>
      </c>
      <c r="M88" s="91" t="str">
        <f>+IF(本会場・準会場用!Q88="","",本会場・準会場用!Q88)</f>
        <v/>
      </c>
      <c r="N88" s="91" t="str">
        <f>+TEXT(IF(本会場・準会場用!AC88="","",本会場・準会場用!AC88),"00")</f>
        <v/>
      </c>
      <c r="P88" s="91">
        <f>+IF(本会場・準会場用!AD88="","",本会場・準会場用!AD88)</f>
        <v>0</v>
      </c>
      <c r="Q88" s="91">
        <f>+IF(本会場・準会場用!AE88="","",本会場・準会場用!AE88)</f>
        <v>0</v>
      </c>
      <c r="R88" s="91" t="str">
        <f>+IF(本会場・準会場用!R88="","",本会場・準会場用!R88)</f>
        <v/>
      </c>
      <c r="S88" s="91" t="str">
        <f>+IF(本会場・準会場用!S88="","",本会場・準会場用!S88)</f>
        <v/>
      </c>
      <c r="T88" s="91" t="str">
        <f>+IF(本会場・準会場用!T88="","",本会場・準会場用!T88)</f>
        <v/>
      </c>
      <c r="U88" s="91" t="str">
        <f>+IF(本会場・準会場用!U88="","",本会場・準会場用!U88)</f>
        <v/>
      </c>
    </row>
    <row r="89" spans="1:21" s="91" customFormat="1">
      <c r="A89" s="91" t="str">
        <f>+IF(本会場・準会場用!A89="","",本会場・準会場用!A89)</f>
        <v/>
      </c>
      <c r="B89" s="91" t="str">
        <f>+IF(本会場・準会場用!B89="","",本会場・準会場用!B89)</f>
        <v/>
      </c>
      <c r="C89" s="91" t="str">
        <f>+IF(本会場・準会場用!C89="","",本会場・準会場用!C89)</f>
        <v/>
      </c>
      <c r="D89" s="91" t="str">
        <f>+IF(本会場・準会場用!D89="","",本会場・準会場用!D89)</f>
        <v/>
      </c>
      <c r="E89" s="91" t="str">
        <f>+IF(本会場・準会場用!E89="","",本会場・準会場用!E89)</f>
        <v/>
      </c>
      <c r="F89" s="91" t="str">
        <f>+IF(本会場・準会場用!F89="","",_xlfn.XLOOKUP(本会場・準会場用!F89,PRM!$G$3:$G$5,PRM!$H$3:$H$5))</f>
        <v/>
      </c>
      <c r="G89" s="94" t="str">
        <f>+TEXT(_xlfn.CONCAT(本会場・準会場用!G89,本会場・準会場用!H89,"年",本会場・準会場用!I89,"月",本会場・準会場用!J89,"日"),"yyyy/mm/dd")</f>
        <v>年月日</v>
      </c>
      <c r="H89" s="91" t="str">
        <f>+IF(本会場・準会場用!L89="","",本会場・準会場用!L89)</f>
        <v/>
      </c>
      <c r="I89" s="91" t="str">
        <f>+IF(本会場・準会場用!M89="","",本会場・準会場用!M89)</f>
        <v/>
      </c>
      <c r="J89" s="91" t="str">
        <f>+IF(本会場・準会場用!N89="","",本会場・準会場用!AB89)</f>
        <v/>
      </c>
      <c r="K89" s="91" t="str">
        <f>+IF(本会場・準会場用!O89="","",本会場・準会場用!O89)</f>
        <v/>
      </c>
      <c r="L89" s="91" t="str">
        <f>+IF(本会場・準会場用!P89="","",本会場・準会場用!P89)</f>
        <v/>
      </c>
      <c r="M89" s="91" t="str">
        <f>+IF(本会場・準会場用!Q89="","",本会場・準会場用!Q89)</f>
        <v/>
      </c>
      <c r="N89" s="91" t="str">
        <f>+TEXT(IF(本会場・準会場用!AC89="","",本会場・準会場用!AC89),"00")</f>
        <v/>
      </c>
      <c r="P89" s="91">
        <f>+IF(本会場・準会場用!AD89="","",本会場・準会場用!AD89)</f>
        <v>0</v>
      </c>
      <c r="Q89" s="91">
        <f>+IF(本会場・準会場用!AE89="","",本会場・準会場用!AE89)</f>
        <v>0</v>
      </c>
      <c r="R89" s="91" t="str">
        <f>+IF(本会場・準会場用!R89="","",本会場・準会場用!R89)</f>
        <v/>
      </c>
      <c r="S89" s="91" t="str">
        <f>+IF(本会場・準会場用!S89="","",本会場・準会場用!S89)</f>
        <v/>
      </c>
      <c r="T89" s="91" t="str">
        <f>+IF(本会場・準会場用!T89="","",本会場・準会場用!T89)</f>
        <v/>
      </c>
      <c r="U89" s="91" t="str">
        <f>+IF(本会場・準会場用!U89="","",本会場・準会場用!U89)</f>
        <v/>
      </c>
    </row>
    <row r="90" spans="1:21" s="91" customFormat="1">
      <c r="A90" s="91" t="str">
        <f>+IF(本会場・準会場用!A90="","",本会場・準会場用!A90)</f>
        <v/>
      </c>
      <c r="B90" s="91" t="str">
        <f>+IF(本会場・準会場用!B90="","",本会場・準会場用!B90)</f>
        <v/>
      </c>
      <c r="C90" s="91" t="str">
        <f>+IF(本会場・準会場用!C90="","",本会場・準会場用!C90)</f>
        <v/>
      </c>
      <c r="D90" s="91" t="str">
        <f>+IF(本会場・準会場用!D90="","",本会場・準会場用!D90)</f>
        <v/>
      </c>
      <c r="E90" s="91" t="str">
        <f>+IF(本会場・準会場用!E90="","",本会場・準会場用!E90)</f>
        <v/>
      </c>
      <c r="F90" s="91" t="str">
        <f>+IF(本会場・準会場用!F90="","",_xlfn.XLOOKUP(本会場・準会場用!F90,PRM!$G$3:$G$5,PRM!$H$3:$H$5))</f>
        <v/>
      </c>
      <c r="G90" s="94" t="str">
        <f>+TEXT(_xlfn.CONCAT(本会場・準会場用!G90,本会場・準会場用!H90,"年",本会場・準会場用!I90,"月",本会場・準会場用!J90,"日"),"yyyy/mm/dd")</f>
        <v>年月日</v>
      </c>
      <c r="H90" s="91" t="str">
        <f>+IF(本会場・準会場用!L90="","",本会場・準会場用!L90)</f>
        <v/>
      </c>
      <c r="I90" s="91" t="str">
        <f>+IF(本会場・準会場用!M90="","",本会場・準会場用!M90)</f>
        <v/>
      </c>
      <c r="J90" s="91" t="str">
        <f>+IF(本会場・準会場用!N90="","",本会場・準会場用!AB90)</f>
        <v/>
      </c>
      <c r="K90" s="91" t="str">
        <f>+IF(本会場・準会場用!O90="","",本会場・準会場用!O90)</f>
        <v/>
      </c>
      <c r="L90" s="91" t="str">
        <f>+IF(本会場・準会場用!P90="","",本会場・準会場用!P90)</f>
        <v/>
      </c>
      <c r="M90" s="91" t="str">
        <f>+IF(本会場・準会場用!Q90="","",本会場・準会場用!Q90)</f>
        <v/>
      </c>
      <c r="N90" s="91" t="str">
        <f>+TEXT(IF(本会場・準会場用!AC90="","",本会場・準会場用!AC90),"00")</f>
        <v/>
      </c>
      <c r="P90" s="91">
        <f>+IF(本会場・準会場用!AD90="","",本会場・準会場用!AD90)</f>
        <v>0</v>
      </c>
      <c r="Q90" s="91">
        <f>+IF(本会場・準会場用!AE90="","",本会場・準会場用!AE90)</f>
        <v>0</v>
      </c>
      <c r="R90" s="91" t="str">
        <f>+IF(本会場・準会場用!R90="","",本会場・準会場用!R90)</f>
        <v/>
      </c>
      <c r="S90" s="91" t="str">
        <f>+IF(本会場・準会場用!S90="","",本会場・準会場用!S90)</f>
        <v/>
      </c>
      <c r="T90" s="91" t="str">
        <f>+IF(本会場・準会場用!T90="","",本会場・準会場用!T90)</f>
        <v/>
      </c>
      <c r="U90" s="91" t="str">
        <f>+IF(本会場・準会場用!U90="","",本会場・準会場用!U90)</f>
        <v/>
      </c>
    </row>
    <row r="91" spans="1:21" s="91" customFormat="1">
      <c r="A91" s="91" t="str">
        <f>+IF(本会場・準会場用!A91="","",本会場・準会場用!A91)</f>
        <v/>
      </c>
      <c r="B91" s="91" t="str">
        <f>+IF(本会場・準会場用!B91="","",本会場・準会場用!B91)</f>
        <v/>
      </c>
      <c r="C91" s="91" t="str">
        <f>+IF(本会場・準会場用!C91="","",本会場・準会場用!C91)</f>
        <v/>
      </c>
      <c r="D91" s="91" t="str">
        <f>+IF(本会場・準会場用!D91="","",本会場・準会場用!D91)</f>
        <v/>
      </c>
      <c r="E91" s="91" t="str">
        <f>+IF(本会場・準会場用!E91="","",本会場・準会場用!E91)</f>
        <v/>
      </c>
      <c r="F91" s="91" t="str">
        <f>+IF(本会場・準会場用!F91="","",_xlfn.XLOOKUP(本会場・準会場用!F91,PRM!$G$3:$G$5,PRM!$H$3:$H$5))</f>
        <v/>
      </c>
      <c r="G91" s="94" t="str">
        <f>+TEXT(_xlfn.CONCAT(本会場・準会場用!G91,本会場・準会場用!H91,"年",本会場・準会場用!I91,"月",本会場・準会場用!J91,"日"),"yyyy/mm/dd")</f>
        <v>年月日</v>
      </c>
      <c r="H91" s="91" t="str">
        <f>+IF(本会場・準会場用!L91="","",本会場・準会場用!L91)</f>
        <v/>
      </c>
      <c r="I91" s="91" t="str">
        <f>+IF(本会場・準会場用!M91="","",本会場・準会場用!M91)</f>
        <v/>
      </c>
      <c r="J91" s="91" t="str">
        <f>+IF(本会場・準会場用!N91="","",本会場・準会場用!AB91)</f>
        <v/>
      </c>
      <c r="K91" s="91" t="str">
        <f>+IF(本会場・準会場用!O91="","",本会場・準会場用!O91)</f>
        <v/>
      </c>
      <c r="L91" s="91" t="str">
        <f>+IF(本会場・準会場用!P91="","",本会場・準会場用!P91)</f>
        <v/>
      </c>
      <c r="M91" s="91" t="str">
        <f>+IF(本会場・準会場用!Q91="","",本会場・準会場用!Q91)</f>
        <v/>
      </c>
      <c r="N91" s="91" t="str">
        <f>+TEXT(IF(本会場・準会場用!AC91="","",本会場・準会場用!AC91),"00")</f>
        <v/>
      </c>
      <c r="P91" s="91">
        <f>+IF(本会場・準会場用!AD91="","",本会場・準会場用!AD91)</f>
        <v>0</v>
      </c>
      <c r="Q91" s="91">
        <f>+IF(本会場・準会場用!AE91="","",本会場・準会場用!AE91)</f>
        <v>0</v>
      </c>
      <c r="R91" s="91" t="str">
        <f>+IF(本会場・準会場用!R91="","",本会場・準会場用!R91)</f>
        <v/>
      </c>
      <c r="S91" s="91" t="str">
        <f>+IF(本会場・準会場用!S91="","",本会場・準会場用!S91)</f>
        <v/>
      </c>
      <c r="T91" s="91" t="str">
        <f>+IF(本会場・準会場用!T91="","",本会場・準会場用!T91)</f>
        <v/>
      </c>
      <c r="U91" s="91" t="str">
        <f>+IF(本会場・準会場用!U91="","",本会場・準会場用!U91)</f>
        <v/>
      </c>
    </row>
    <row r="92" spans="1:21" s="91" customFormat="1">
      <c r="A92" s="91" t="str">
        <f>+IF(本会場・準会場用!A92="","",本会場・準会場用!A92)</f>
        <v/>
      </c>
      <c r="B92" s="91" t="str">
        <f>+IF(本会場・準会場用!B92="","",本会場・準会場用!B92)</f>
        <v/>
      </c>
      <c r="C92" s="91" t="str">
        <f>+IF(本会場・準会場用!C92="","",本会場・準会場用!C92)</f>
        <v/>
      </c>
      <c r="D92" s="91" t="str">
        <f>+IF(本会場・準会場用!D92="","",本会場・準会場用!D92)</f>
        <v/>
      </c>
      <c r="E92" s="91" t="str">
        <f>+IF(本会場・準会場用!E92="","",本会場・準会場用!E92)</f>
        <v/>
      </c>
      <c r="F92" s="91" t="str">
        <f>+IF(本会場・準会場用!F92="","",_xlfn.XLOOKUP(本会場・準会場用!F92,PRM!$G$3:$G$5,PRM!$H$3:$H$5))</f>
        <v/>
      </c>
      <c r="G92" s="94" t="str">
        <f>+TEXT(_xlfn.CONCAT(本会場・準会場用!G92,本会場・準会場用!H92,"年",本会場・準会場用!I92,"月",本会場・準会場用!J92,"日"),"yyyy/mm/dd")</f>
        <v>年月日</v>
      </c>
      <c r="H92" s="91" t="str">
        <f>+IF(本会場・準会場用!L92="","",本会場・準会場用!L92)</f>
        <v/>
      </c>
      <c r="I92" s="91" t="str">
        <f>+IF(本会場・準会場用!M92="","",本会場・準会場用!M92)</f>
        <v/>
      </c>
      <c r="J92" s="91" t="str">
        <f>+IF(本会場・準会場用!N92="","",本会場・準会場用!AB92)</f>
        <v/>
      </c>
      <c r="K92" s="91" t="str">
        <f>+IF(本会場・準会場用!O92="","",本会場・準会場用!O92)</f>
        <v/>
      </c>
      <c r="L92" s="91" t="str">
        <f>+IF(本会場・準会場用!P92="","",本会場・準会場用!P92)</f>
        <v/>
      </c>
      <c r="M92" s="91" t="str">
        <f>+IF(本会場・準会場用!Q92="","",本会場・準会場用!Q92)</f>
        <v/>
      </c>
      <c r="N92" s="91" t="str">
        <f>+TEXT(IF(本会場・準会場用!AC92="","",本会場・準会場用!AC92),"00")</f>
        <v/>
      </c>
      <c r="P92" s="91">
        <f>+IF(本会場・準会場用!AD92="","",本会場・準会場用!AD92)</f>
        <v>0</v>
      </c>
      <c r="Q92" s="91">
        <f>+IF(本会場・準会場用!AE92="","",本会場・準会場用!AE92)</f>
        <v>0</v>
      </c>
      <c r="R92" s="91" t="str">
        <f>+IF(本会場・準会場用!R92="","",本会場・準会場用!R92)</f>
        <v/>
      </c>
      <c r="S92" s="91" t="str">
        <f>+IF(本会場・準会場用!S92="","",本会場・準会場用!S92)</f>
        <v/>
      </c>
      <c r="T92" s="91" t="str">
        <f>+IF(本会場・準会場用!T92="","",本会場・準会場用!T92)</f>
        <v/>
      </c>
      <c r="U92" s="91" t="str">
        <f>+IF(本会場・準会場用!U92="","",本会場・準会場用!U92)</f>
        <v/>
      </c>
    </row>
    <row r="93" spans="1:21" s="91" customFormat="1">
      <c r="A93" s="91" t="str">
        <f>+IF(本会場・準会場用!A93="","",本会場・準会場用!A93)</f>
        <v/>
      </c>
      <c r="B93" s="91" t="str">
        <f>+IF(本会場・準会場用!B93="","",本会場・準会場用!B93)</f>
        <v/>
      </c>
      <c r="C93" s="91" t="str">
        <f>+IF(本会場・準会場用!C93="","",本会場・準会場用!C93)</f>
        <v/>
      </c>
      <c r="D93" s="91" t="str">
        <f>+IF(本会場・準会場用!D93="","",本会場・準会場用!D93)</f>
        <v/>
      </c>
      <c r="E93" s="91" t="str">
        <f>+IF(本会場・準会場用!E93="","",本会場・準会場用!E93)</f>
        <v/>
      </c>
      <c r="F93" s="91" t="str">
        <f>+IF(本会場・準会場用!F93="","",_xlfn.XLOOKUP(本会場・準会場用!F93,PRM!$G$3:$G$5,PRM!$H$3:$H$5))</f>
        <v/>
      </c>
      <c r="G93" s="94" t="str">
        <f>+TEXT(_xlfn.CONCAT(本会場・準会場用!G93,本会場・準会場用!H93,"年",本会場・準会場用!I93,"月",本会場・準会場用!J93,"日"),"yyyy/mm/dd")</f>
        <v>年月日</v>
      </c>
      <c r="H93" s="91" t="str">
        <f>+IF(本会場・準会場用!L93="","",本会場・準会場用!L93)</f>
        <v/>
      </c>
      <c r="I93" s="91" t="str">
        <f>+IF(本会場・準会場用!M93="","",本会場・準会場用!M93)</f>
        <v/>
      </c>
      <c r="J93" s="91" t="str">
        <f>+IF(本会場・準会場用!N93="","",本会場・準会場用!AB93)</f>
        <v/>
      </c>
      <c r="K93" s="91" t="str">
        <f>+IF(本会場・準会場用!O93="","",本会場・準会場用!O93)</f>
        <v/>
      </c>
      <c r="L93" s="91" t="str">
        <f>+IF(本会場・準会場用!P93="","",本会場・準会場用!P93)</f>
        <v/>
      </c>
      <c r="M93" s="91" t="str">
        <f>+IF(本会場・準会場用!Q93="","",本会場・準会場用!Q93)</f>
        <v/>
      </c>
      <c r="N93" s="91" t="str">
        <f>+TEXT(IF(本会場・準会場用!AC93="","",本会場・準会場用!AC93),"00")</f>
        <v/>
      </c>
      <c r="P93" s="91">
        <f>+IF(本会場・準会場用!AD93="","",本会場・準会場用!AD93)</f>
        <v>0</v>
      </c>
      <c r="Q93" s="91">
        <f>+IF(本会場・準会場用!AE93="","",本会場・準会場用!AE93)</f>
        <v>0</v>
      </c>
      <c r="R93" s="91" t="str">
        <f>+IF(本会場・準会場用!R93="","",本会場・準会場用!R93)</f>
        <v/>
      </c>
      <c r="S93" s="91" t="str">
        <f>+IF(本会場・準会場用!S93="","",本会場・準会場用!S93)</f>
        <v/>
      </c>
      <c r="T93" s="91" t="str">
        <f>+IF(本会場・準会場用!T93="","",本会場・準会場用!T93)</f>
        <v/>
      </c>
      <c r="U93" s="91" t="str">
        <f>+IF(本会場・準会場用!U93="","",本会場・準会場用!U93)</f>
        <v/>
      </c>
    </row>
    <row r="94" spans="1:21" s="91" customFormat="1">
      <c r="A94" s="91" t="str">
        <f>+IF(本会場・準会場用!A94="","",本会場・準会場用!A94)</f>
        <v/>
      </c>
      <c r="B94" s="91" t="str">
        <f>+IF(本会場・準会場用!B94="","",本会場・準会場用!B94)</f>
        <v/>
      </c>
      <c r="C94" s="91" t="str">
        <f>+IF(本会場・準会場用!C94="","",本会場・準会場用!C94)</f>
        <v/>
      </c>
      <c r="D94" s="91" t="str">
        <f>+IF(本会場・準会場用!D94="","",本会場・準会場用!D94)</f>
        <v/>
      </c>
      <c r="E94" s="91" t="str">
        <f>+IF(本会場・準会場用!E94="","",本会場・準会場用!E94)</f>
        <v/>
      </c>
      <c r="F94" s="91" t="str">
        <f>+IF(本会場・準会場用!F94="","",_xlfn.XLOOKUP(本会場・準会場用!F94,PRM!$G$3:$G$5,PRM!$H$3:$H$5))</f>
        <v/>
      </c>
      <c r="G94" s="94" t="str">
        <f>+TEXT(_xlfn.CONCAT(本会場・準会場用!G94,本会場・準会場用!H94,"年",本会場・準会場用!I94,"月",本会場・準会場用!J94,"日"),"yyyy/mm/dd")</f>
        <v>年月日</v>
      </c>
      <c r="H94" s="91" t="str">
        <f>+IF(本会場・準会場用!L94="","",本会場・準会場用!L94)</f>
        <v/>
      </c>
      <c r="I94" s="91" t="str">
        <f>+IF(本会場・準会場用!M94="","",本会場・準会場用!M94)</f>
        <v/>
      </c>
      <c r="J94" s="91" t="str">
        <f>+IF(本会場・準会場用!N94="","",本会場・準会場用!AB94)</f>
        <v/>
      </c>
      <c r="K94" s="91" t="str">
        <f>+IF(本会場・準会場用!O94="","",本会場・準会場用!O94)</f>
        <v/>
      </c>
      <c r="L94" s="91" t="str">
        <f>+IF(本会場・準会場用!P94="","",本会場・準会場用!P94)</f>
        <v/>
      </c>
      <c r="M94" s="91" t="str">
        <f>+IF(本会場・準会場用!Q94="","",本会場・準会場用!Q94)</f>
        <v/>
      </c>
      <c r="N94" s="91" t="str">
        <f>+TEXT(IF(本会場・準会場用!AC94="","",本会場・準会場用!AC94),"00")</f>
        <v/>
      </c>
      <c r="P94" s="91">
        <f>+IF(本会場・準会場用!AD94="","",本会場・準会場用!AD94)</f>
        <v>0</v>
      </c>
      <c r="Q94" s="91">
        <f>+IF(本会場・準会場用!AE94="","",本会場・準会場用!AE94)</f>
        <v>0</v>
      </c>
      <c r="R94" s="91" t="str">
        <f>+IF(本会場・準会場用!R94="","",本会場・準会場用!R94)</f>
        <v/>
      </c>
      <c r="S94" s="91" t="str">
        <f>+IF(本会場・準会場用!S94="","",本会場・準会場用!S94)</f>
        <v/>
      </c>
      <c r="T94" s="91" t="str">
        <f>+IF(本会場・準会場用!T94="","",本会場・準会場用!T94)</f>
        <v/>
      </c>
      <c r="U94" s="91" t="str">
        <f>+IF(本会場・準会場用!U94="","",本会場・準会場用!U94)</f>
        <v/>
      </c>
    </row>
    <row r="95" spans="1:21" s="91" customFormat="1">
      <c r="A95" s="91" t="str">
        <f>+IF(本会場・準会場用!A95="","",本会場・準会場用!A95)</f>
        <v/>
      </c>
      <c r="B95" s="91" t="str">
        <f>+IF(本会場・準会場用!B95="","",本会場・準会場用!B95)</f>
        <v/>
      </c>
      <c r="C95" s="91" t="str">
        <f>+IF(本会場・準会場用!C95="","",本会場・準会場用!C95)</f>
        <v/>
      </c>
      <c r="D95" s="91" t="str">
        <f>+IF(本会場・準会場用!D95="","",本会場・準会場用!D95)</f>
        <v/>
      </c>
      <c r="E95" s="91" t="str">
        <f>+IF(本会場・準会場用!E95="","",本会場・準会場用!E95)</f>
        <v/>
      </c>
      <c r="F95" s="91" t="str">
        <f>+IF(本会場・準会場用!F95="","",_xlfn.XLOOKUP(本会場・準会場用!F95,PRM!$G$3:$G$5,PRM!$H$3:$H$5))</f>
        <v/>
      </c>
      <c r="G95" s="94" t="str">
        <f>+TEXT(_xlfn.CONCAT(本会場・準会場用!G95,本会場・準会場用!H95,"年",本会場・準会場用!I95,"月",本会場・準会場用!J95,"日"),"yyyy/mm/dd")</f>
        <v>年月日</v>
      </c>
      <c r="H95" s="91" t="str">
        <f>+IF(本会場・準会場用!L95="","",本会場・準会場用!L95)</f>
        <v/>
      </c>
      <c r="I95" s="91" t="str">
        <f>+IF(本会場・準会場用!M95="","",本会場・準会場用!M95)</f>
        <v/>
      </c>
      <c r="J95" s="91" t="str">
        <f>+IF(本会場・準会場用!N95="","",本会場・準会場用!AB95)</f>
        <v/>
      </c>
      <c r="K95" s="91" t="str">
        <f>+IF(本会場・準会場用!O95="","",本会場・準会場用!O95)</f>
        <v/>
      </c>
      <c r="L95" s="91" t="str">
        <f>+IF(本会場・準会場用!P95="","",本会場・準会場用!P95)</f>
        <v/>
      </c>
      <c r="M95" s="91" t="str">
        <f>+IF(本会場・準会場用!Q95="","",本会場・準会場用!Q95)</f>
        <v/>
      </c>
      <c r="N95" s="91" t="str">
        <f>+TEXT(IF(本会場・準会場用!AC95="","",本会場・準会場用!AC95),"00")</f>
        <v/>
      </c>
      <c r="P95" s="91">
        <f>+IF(本会場・準会場用!AD95="","",本会場・準会場用!AD95)</f>
        <v>0</v>
      </c>
      <c r="Q95" s="91">
        <f>+IF(本会場・準会場用!AE95="","",本会場・準会場用!AE95)</f>
        <v>0</v>
      </c>
      <c r="R95" s="91" t="str">
        <f>+IF(本会場・準会場用!R95="","",本会場・準会場用!R95)</f>
        <v/>
      </c>
      <c r="S95" s="91" t="str">
        <f>+IF(本会場・準会場用!S95="","",本会場・準会場用!S95)</f>
        <v/>
      </c>
      <c r="T95" s="91" t="str">
        <f>+IF(本会場・準会場用!T95="","",本会場・準会場用!T95)</f>
        <v/>
      </c>
      <c r="U95" s="91" t="str">
        <f>+IF(本会場・準会場用!U95="","",本会場・準会場用!U95)</f>
        <v/>
      </c>
    </row>
    <row r="96" spans="1:21" s="91" customFormat="1">
      <c r="A96" s="91" t="str">
        <f>+IF(本会場・準会場用!A96="","",本会場・準会場用!A96)</f>
        <v/>
      </c>
      <c r="B96" s="91" t="str">
        <f>+IF(本会場・準会場用!B96="","",本会場・準会場用!B96)</f>
        <v/>
      </c>
      <c r="C96" s="91" t="str">
        <f>+IF(本会場・準会場用!C96="","",本会場・準会場用!C96)</f>
        <v/>
      </c>
      <c r="D96" s="91" t="str">
        <f>+IF(本会場・準会場用!D96="","",本会場・準会場用!D96)</f>
        <v/>
      </c>
      <c r="E96" s="91" t="str">
        <f>+IF(本会場・準会場用!E96="","",本会場・準会場用!E96)</f>
        <v/>
      </c>
      <c r="F96" s="91" t="str">
        <f>+IF(本会場・準会場用!F96="","",_xlfn.XLOOKUP(本会場・準会場用!F96,PRM!$G$3:$G$5,PRM!$H$3:$H$5))</f>
        <v/>
      </c>
      <c r="G96" s="94" t="str">
        <f>+TEXT(_xlfn.CONCAT(本会場・準会場用!G96,本会場・準会場用!H96,"年",本会場・準会場用!I96,"月",本会場・準会場用!J96,"日"),"yyyy/mm/dd")</f>
        <v>年月日</v>
      </c>
      <c r="H96" s="91" t="str">
        <f>+IF(本会場・準会場用!L96="","",本会場・準会場用!L96)</f>
        <v/>
      </c>
      <c r="I96" s="91" t="str">
        <f>+IF(本会場・準会場用!M96="","",本会場・準会場用!M96)</f>
        <v/>
      </c>
      <c r="J96" s="91" t="str">
        <f>+IF(本会場・準会場用!N96="","",本会場・準会場用!AB96)</f>
        <v/>
      </c>
      <c r="K96" s="91" t="str">
        <f>+IF(本会場・準会場用!O96="","",本会場・準会場用!O96)</f>
        <v/>
      </c>
      <c r="L96" s="91" t="str">
        <f>+IF(本会場・準会場用!P96="","",本会場・準会場用!P96)</f>
        <v/>
      </c>
      <c r="M96" s="91" t="str">
        <f>+IF(本会場・準会場用!Q96="","",本会場・準会場用!Q96)</f>
        <v/>
      </c>
      <c r="N96" s="91" t="str">
        <f>+TEXT(IF(本会場・準会場用!AC96="","",本会場・準会場用!AC96),"00")</f>
        <v/>
      </c>
      <c r="P96" s="91">
        <f>+IF(本会場・準会場用!AD96="","",本会場・準会場用!AD96)</f>
        <v>0</v>
      </c>
      <c r="Q96" s="91">
        <f>+IF(本会場・準会場用!AE96="","",本会場・準会場用!AE96)</f>
        <v>0</v>
      </c>
      <c r="R96" s="91" t="str">
        <f>+IF(本会場・準会場用!R96="","",本会場・準会場用!R96)</f>
        <v/>
      </c>
      <c r="S96" s="91" t="str">
        <f>+IF(本会場・準会場用!S96="","",本会場・準会場用!S96)</f>
        <v/>
      </c>
      <c r="T96" s="91" t="str">
        <f>+IF(本会場・準会場用!T96="","",本会場・準会場用!T96)</f>
        <v/>
      </c>
      <c r="U96" s="91" t="str">
        <f>+IF(本会場・準会場用!U96="","",本会場・準会場用!U96)</f>
        <v/>
      </c>
    </row>
    <row r="97" spans="1:21" s="91" customFormat="1">
      <c r="A97" s="91" t="str">
        <f>+IF(本会場・準会場用!A97="","",本会場・準会場用!A97)</f>
        <v/>
      </c>
      <c r="B97" s="91" t="str">
        <f>+IF(本会場・準会場用!B97="","",本会場・準会場用!B97)</f>
        <v/>
      </c>
      <c r="C97" s="91" t="str">
        <f>+IF(本会場・準会場用!C97="","",本会場・準会場用!C97)</f>
        <v/>
      </c>
      <c r="D97" s="91" t="str">
        <f>+IF(本会場・準会場用!D97="","",本会場・準会場用!D97)</f>
        <v/>
      </c>
      <c r="E97" s="91" t="str">
        <f>+IF(本会場・準会場用!E97="","",本会場・準会場用!E97)</f>
        <v/>
      </c>
      <c r="F97" s="91" t="str">
        <f>+IF(本会場・準会場用!F97="","",_xlfn.XLOOKUP(本会場・準会場用!F97,PRM!$G$3:$G$5,PRM!$H$3:$H$5))</f>
        <v/>
      </c>
      <c r="G97" s="94" t="str">
        <f>+TEXT(_xlfn.CONCAT(本会場・準会場用!G97,本会場・準会場用!H97,"年",本会場・準会場用!I97,"月",本会場・準会場用!J97,"日"),"yyyy/mm/dd")</f>
        <v>年月日</v>
      </c>
      <c r="H97" s="91" t="str">
        <f>+IF(本会場・準会場用!L97="","",本会場・準会場用!L97)</f>
        <v/>
      </c>
      <c r="I97" s="91" t="str">
        <f>+IF(本会場・準会場用!M97="","",本会場・準会場用!M97)</f>
        <v/>
      </c>
      <c r="J97" s="91" t="str">
        <f>+IF(本会場・準会場用!N97="","",本会場・準会場用!AB97)</f>
        <v/>
      </c>
      <c r="K97" s="91" t="str">
        <f>+IF(本会場・準会場用!O97="","",本会場・準会場用!O97)</f>
        <v/>
      </c>
      <c r="L97" s="91" t="str">
        <f>+IF(本会場・準会場用!P97="","",本会場・準会場用!P97)</f>
        <v/>
      </c>
      <c r="M97" s="91" t="str">
        <f>+IF(本会場・準会場用!Q97="","",本会場・準会場用!Q97)</f>
        <v/>
      </c>
      <c r="N97" s="91" t="str">
        <f>+TEXT(IF(本会場・準会場用!AC97="","",本会場・準会場用!AC97),"00")</f>
        <v/>
      </c>
      <c r="P97" s="91">
        <f>+IF(本会場・準会場用!AD97="","",本会場・準会場用!AD97)</f>
        <v>0</v>
      </c>
      <c r="Q97" s="91">
        <f>+IF(本会場・準会場用!AE97="","",本会場・準会場用!AE97)</f>
        <v>0</v>
      </c>
      <c r="R97" s="91" t="str">
        <f>+IF(本会場・準会場用!R97="","",本会場・準会場用!R97)</f>
        <v/>
      </c>
      <c r="S97" s="91" t="str">
        <f>+IF(本会場・準会場用!S97="","",本会場・準会場用!S97)</f>
        <v/>
      </c>
      <c r="T97" s="91" t="str">
        <f>+IF(本会場・準会場用!T97="","",本会場・準会場用!T97)</f>
        <v/>
      </c>
      <c r="U97" s="91" t="str">
        <f>+IF(本会場・準会場用!U97="","",本会場・準会場用!U97)</f>
        <v/>
      </c>
    </row>
    <row r="98" spans="1:21" s="91" customFormat="1">
      <c r="A98" s="91" t="str">
        <f>+IF(本会場・準会場用!A98="","",本会場・準会場用!A98)</f>
        <v/>
      </c>
      <c r="B98" s="91" t="str">
        <f>+IF(本会場・準会場用!B98="","",本会場・準会場用!B98)</f>
        <v/>
      </c>
      <c r="C98" s="91" t="str">
        <f>+IF(本会場・準会場用!C98="","",本会場・準会場用!C98)</f>
        <v/>
      </c>
      <c r="D98" s="91" t="str">
        <f>+IF(本会場・準会場用!D98="","",本会場・準会場用!D98)</f>
        <v/>
      </c>
      <c r="E98" s="91" t="str">
        <f>+IF(本会場・準会場用!E98="","",本会場・準会場用!E98)</f>
        <v/>
      </c>
      <c r="F98" s="91" t="str">
        <f>+IF(本会場・準会場用!F98="","",_xlfn.XLOOKUP(本会場・準会場用!F98,PRM!$G$3:$G$5,PRM!$H$3:$H$5))</f>
        <v/>
      </c>
      <c r="G98" s="94" t="str">
        <f>+TEXT(_xlfn.CONCAT(本会場・準会場用!G98,本会場・準会場用!H98,"年",本会場・準会場用!I98,"月",本会場・準会場用!J98,"日"),"yyyy/mm/dd")</f>
        <v>年月日</v>
      </c>
      <c r="H98" s="91" t="str">
        <f>+IF(本会場・準会場用!L98="","",本会場・準会場用!L98)</f>
        <v/>
      </c>
      <c r="I98" s="91" t="str">
        <f>+IF(本会場・準会場用!M98="","",本会場・準会場用!M98)</f>
        <v/>
      </c>
      <c r="J98" s="91" t="str">
        <f>+IF(本会場・準会場用!N98="","",本会場・準会場用!AB98)</f>
        <v/>
      </c>
      <c r="K98" s="91" t="str">
        <f>+IF(本会場・準会場用!O98="","",本会場・準会場用!O98)</f>
        <v/>
      </c>
      <c r="L98" s="91" t="str">
        <f>+IF(本会場・準会場用!P98="","",本会場・準会場用!P98)</f>
        <v/>
      </c>
      <c r="M98" s="91" t="str">
        <f>+IF(本会場・準会場用!Q98="","",本会場・準会場用!Q98)</f>
        <v/>
      </c>
      <c r="N98" s="91" t="str">
        <f>+TEXT(IF(本会場・準会場用!AC98="","",本会場・準会場用!AC98),"00")</f>
        <v/>
      </c>
      <c r="P98" s="91">
        <f>+IF(本会場・準会場用!AD98="","",本会場・準会場用!AD98)</f>
        <v>0</v>
      </c>
      <c r="Q98" s="91">
        <f>+IF(本会場・準会場用!AE98="","",本会場・準会場用!AE98)</f>
        <v>0</v>
      </c>
      <c r="R98" s="91" t="str">
        <f>+IF(本会場・準会場用!R98="","",本会場・準会場用!R98)</f>
        <v/>
      </c>
      <c r="S98" s="91" t="str">
        <f>+IF(本会場・準会場用!S98="","",本会場・準会場用!S98)</f>
        <v/>
      </c>
      <c r="T98" s="91" t="str">
        <f>+IF(本会場・準会場用!T98="","",本会場・準会場用!T98)</f>
        <v/>
      </c>
      <c r="U98" s="91" t="str">
        <f>+IF(本会場・準会場用!U98="","",本会場・準会場用!U98)</f>
        <v/>
      </c>
    </row>
    <row r="99" spans="1:21" s="91" customFormat="1">
      <c r="A99" s="91" t="str">
        <f>+IF(本会場・準会場用!A99="","",本会場・準会場用!A99)</f>
        <v/>
      </c>
      <c r="B99" s="91" t="str">
        <f>+IF(本会場・準会場用!B99="","",本会場・準会場用!B99)</f>
        <v/>
      </c>
      <c r="C99" s="91" t="str">
        <f>+IF(本会場・準会場用!C99="","",本会場・準会場用!C99)</f>
        <v/>
      </c>
      <c r="D99" s="91" t="str">
        <f>+IF(本会場・準会場用!D99="","",本会場・準会場用!D99)</f>
        <v/>
      </c>
      <c r="E99" s="91" t="str">
        <f>+IF(本会場・準会場用!E99="","",本会場・準会場用!E99)</f>
        <v/>
      </c>
      <c r="F99" s="91" t="str">
        <f>+IF(本会場・準会場用!F99="","",_xlfn.XLOOKUP(本会場・準会場用!F99,PRM!$G$3:$G$5,PRM!$H$3:$H$5))</f>
        <v/>
      </c>
      <c r="G99" s="94" t="str">
        <f>+TEXT(_xlfn.CONCAT(本会場・準会場用!G99,本会場・準会場用!H99,"年",本会場・準会場用!I99,"月",本会場・準会場用!J99,"日"),"yyyy/mm/dd")</f>
        <v>年月日</v>
      </c>
      <c r="H99" s="91" t="str">
        <f>+IF(本会場・準会場用!L99="","",本会場・準会場用!L99)</f>
        <v/>
      </c>
      <c r="I99" s="91" t="str">
        <f>+IF(本会場・準会場用!M99="","",本会場・準会場用!M99)</f>
        <v/>
      </c>
      <c r="J99" s="91" t="str">
        <f>+IF(本会場・準会場用!N99="","",本会場・準会場用!AB99)</f>
        <v/>
      </c>
      <c r="K99" s="91" t="str">
        <f>+IF(本会場・準会場用!O99="","",本会場・準会場用!O99)</f>
        <v/>
      </c>
      <c r="L99" s="91" t="str">
        <f>+IF(本会場・準会場用!P99="","",本会場・準会場用!P99)</f>
        <v/>
      </c>
      <c r="M99" s="91" t="str">
        <f>+IF(本会場・準会場用!Q99="","",本会場・準会場用!Q99)</f>
        <v/>
      </c>
      <c r="N99" s="91" t="str">
        <f>+TEXT(IF(本会場・準会場用!AC99="","",本会場・準会場用!AC99),"00")</f>
        <v/>
      </c>
      <c r="P99" s="91">
        <f>+IF(本会場・準会場用!AD99="","",本会場・準会場用!AD99)</f>
        <v>0</v>
      </c>
      <c r="Q99" s="91">
        <f>+IF(本会場・準会場用!AE99="","",本会場・準会場用!AE99)</f>
        <v>0</v>
      </c>
      <c r="R99" s="91" t="str">
        <f>+IF(本会場・準会場用!R99="","",本会場・準会場用!R99)</f>
        <v/>
      </c>
      <c r="S99" s="91" t="str">
        <f>+IF(本会場・準会場用!S99="","",本会場・準会場用!S99)</f>
        <v/>
      </c>
      <c r="T99" s="91" t="str">
        <f>+IF(本会場・準会場用!T99="","",本会場・準会場用!T99)</f>
        <v/>
      </c>
      <c r="U99" s="91" t="str">
        <f>+IF(本会場・準会場用!U99="","",本会場・準会場用!U99)</f>
        <v/>
      </c>
    </row>
    <row r="100" spans="1:21" s="91" customFormat="1">
      <c r="A100" s="91" t="str">
        <f>+IF(本会場・準会場用!A100="","",本会場・準会場用!A100)</f>
        <v/>
      </c>
      <c r="B100" s="91" t="str">
        <f>+IF(本会場・準会場用!B100="","",本会場・準会場用!B100)</f>
        <v/>
      </c>
      <c r="C100" s="91" t="str">
        <f>+IF(本会場・準会場用!C100="","",本会場・準会場用!C100)</f>
        <v/>
      </c>
      <c r="D100" s="91" t="str">
        <f>+IF(本会場・準会場用!D100="","",本会場・準会場用!D100)</f>
        <v/>
      </c>
      <c r="E100" s="91" t="str">
        <f>+IF(本会場・準会場用!E100="","",本会場・準会場用!E100)</f>
        <v/>
      </c>
      <c r="F100" s="91" t="str">
        <f>+IF(本会場・準会場用!F100="","",_xlfn.XLOOKUP(本会場・準会場用!F100,PRM!$G$3:$G$5,PRM!$H$3:$H$5))</f>
        <v/>
      </c>
      <c r="G100" s="94" t="str">
        <f>+TEXT(_xlfn.CONCAT(本会場・準会場用!G100,本会場・準会場用!H100,"年",本会場・準会場用!I100,"月",本会場・準会場用!J100,"日"),"yyyy/mm/dd")</f>
        <v>年月日</v>
      </c>
      <c r="H100" s="91" t="str">
        <f>+IF(本会場・準会場用!L100="","",本会場・準会場用!L100)</f>
        <v/>
      </c>
      <c r="I100" s="91" t="str">
        <f>+IF(本会場・準会場用!M100="","",本会場・準会場用!M100)</f>
        <v/>
      </c>
      <c r="J100" s="91" t="str">
        <f>+IF(本会場・準会場用!N100="","",本会場・準会場用!AB100)</f>
        <v/>
      </c>
      <c r="K100" s="91" t="str">
        <f>+IF(本会場・準会場用!O100="","",本会場・準会場用!O100)</f>
        <v/>
      </c>
      <c r="L100" s="91" t="str">
        <f>+IF(本会場・準会場用!P100="","",本会場・準会場用!P100)</f>
        <v/>
      </c>
      <c r="M100" s="91" t="str">
        <f>+IF(本会場・準会場用!Q100="","",本会場・準会場用!Q100)</f>
        <v/>
      </c>
      <c r="N100" s="91" t="str">
        <f>+TEXT(IF(本会場・準会場用!AC100="","",本会場・準会場用!AC100),"00")</f>
        <v/>
      </c>
      <c r="P100" s="91">
        <f>+IF(本会場・準会場用!AD100="","",本会場・準会場用!AD100)</f>
        <v>0</v>
      </c>
      <c r="Q100" s="91">
        <f>+IF(本会場・準会場用!AE100="","",本会場・準会場用!AE100)</f>
        <v>0</v>
      </c>
      <c r="R100" s="91" t="str">
        <f>+IF(本会場・準会場用!R100="","",本会場・準会場用!R100)</f>
        <v/>
      </c>
      <c r="S100" s="91" t="str">
        <f>+IF(本会場・準会場用!S100="","",本会場・準会場用!S100)</f>
        <v/>
      </c>
      <c r="T100" s="91" t="str">
        <f>+IF(本会場・準会場用!T100="","",本会場・準会場用!T100)</f>
        <v/>
      </c>
      <c r="U100" s="91" t="str">
        <f>+IF(本会場・準会場用!U100="","",本会場・準会場用!U100)</f>
        <v/>
      </c>
    </row>
    <row r="101" spans="1:21" s="91" customFormat="1">
      <c r="A101" s="91" t="str">
        <f>+IF(本会場・準会場用!A101="","",本会場・準会場用!A101)</f>
        <v/>
      </c>
      <c r="B101" s="91" t="str">
        <f>+IF(本会場・準会場用!B101="","",本会場・準会場用!B101)</f>
        <v/>
      </c>
      <c r="C101" s="91" t="str">
        <f>+IF(本会場・準会場用!C101="","",本会場・準会場用!C101)</f>
        <v/>
      </c>
      <c r="D101" s="91" t="str">
        <f>+IF(本会場・準会場用!D101="","",本会場・準会場用!D101)</f>
        <v/>
      </c>
      <c r="E101" s="91" t="str">
        <f>+IF(本会場・準会場用!E101="","",本会場・準会場用!E101)</f>
        <v/>
      </c>
      <c r="F101" s="91" t="str">
        <f>+IF(本会場・準会場用!F101="","",_xlfn.XLOOKUP(本会場・準会場用!F101,PRM!$G$3:$G$5,PRM!$H$3:$H$5))</f>
        <v/>
      </c>
      <c r="G101" s="94" t="str">
        <f>+TEXT(_xlfn.CONCAT(本会場・準会場用!G101,本会場・準会場用!H101,"年",本会場・準会場用!I101,"月",本会場・準会場用!J101,"日"),"yyyy/mm/dd")</f>
        <v>年月日</v>
      </c>
      <c r="H101" s="91" t="str">
        <f>+IF(本会場・準会場用!L101="","",本会場・準会場用!L101)</f>
        <v/>
      </c>
      <c r="I101" s="91" t="str">
        <f>+IF(本会場・準会場用!M101="","",本会場・準会場用!M101)</f>
        <v/>
      </c>
      <c r="J101" s="91" t="str">
        <f>+IF(本会場・準会場用!N101="","",本会場・準会場用!AB101)</f>
        <v/>
      </c>
      <c r="K101" s="91" t="str">
        <f>+IF(本会場・準会場用!O101="","",本会場・準会場用!O101)</f>
        <v/>
      </c>
      <c r="L101" s="91" t="str">
        <f>+IF(本会場・準会場用!P101="","",本会場・準会場用!P101)</f>
        <v/>
      </c>
      <c r="M101" s="91" t="str">
        <f>+IF(本会場・準会場用!Q101="","",本会場・準会場用!Q101)</f>
        <v/>
      </c>
      <c r="N101" s="91" t="str">
        <f>+TEXT(IF(本会場・準会場用!AC101="","",本会場・準会場用!AC101),"00")</f>
        <v/>
      </c>
      <c r="P101" s="91">
        <f>+IF(本会場・準会場用!AD101="","",本会場・準会場用!AD101)</f>
        <v>0</v>
      </c>
      <c r="Q101" s="91">
        <f>+IF(本会場・準会場用!AE101="","",本会場・準会場用!AE101)</f>
        <v>0</v>
      </c>
      <c r="R101" s="91" t="str">
        <f>+IF(本会場・準会場用!R101="","",本会場・準会場用!R101)</f>
        <v/>
      </c>
      <c r="S101" s="91" t="str">
        <f>+IF(本会場・準会場用!S101="","",本会場・準会場用!S101)</f>
        <v/>
      </c>
      <c r="T101" s="91" t="str">
        <f>+IF(本会場・準会場用!T101="","",本会場・準会場用!T101)</f>
        <v/>
      </c>
      <c r="U101" s="91" t="str">
        <f>+IF(本会場・準会場用!U101="","",本会場・準会場用!U101)</f>
        <v/>
      </c>
    </row>
    <row r="102" spans="1:21" s="91" customFormat="1">
      <c r="A102" s="91" t="str">
        <f>+IF(本会場・準会場用!A102="","",本会場・準会場用!A102)</f>
        <v/>
      </c>
      <c r="B102" s="91" t="str">
        <f>+IF(本会場・準会場用!B102="","",本会場・準会場用!B102)</f>
        <v/>
      </c>
      <c r="C102" s="91" t="str">
        <f>+IF(本会場・準会場用!C102="","",本会場・準会場用!C102)</f>
        <v/>
      </c>
      <c r="D102" s="91" t="str">
        <f>+IF(本会場・準会場用!D102="","",本会場・準会場用!D102)</f>
        <v/>
      </c>
      <c r="E102" s="91" t="str">
        <f>+IF(本会場・準会場用!E102="","",本会場・準会場用!E102)</f>
        <v/>
      </c>
      <c r="F102" s="91" t="str">
        <f>+IF(本会場・準会場用!F102="","",_xlfn.XLOOKUP(本会場・準会場用!F102,PRM!$G$3:$G$5,PRM!$H$3:$H$5))</f>
        <v/>
      </c>
      <c r="G102" s="94" t="str">
        <f>+TEXT(_xlfn.CONCAT(本会場・準会場用!G102,本会場・準会場用!H102,"年",本会場・準会場用!I102,"月",本会場・準会場用!J102,"日"),"yyyy/mm/dd")</f>
        <v>年月日</v>
      </c>
      <c r="H102" s="91" t="str">
        <f>+IF(本会場・準会場用!L102="","",本会場・準会場用!L102)</f>
        <v/>
      </c>
      <c r="I102" s="91" t="str">
        <f>+IF(本会場・準会場用!M102="","",本会場・準会場用!M102)</f>
        <v/>
      </c>
      <c r="J102" s="91" t="str">
        <f>+IF(本会場・準会場用!N102="","",本会場・準会場用!AB102)</f>
        <v/>
      </c>
      <c r="K102" s="91" t="str">
        <f>+IF(本会場・準会場用!O102="","",本会場・準会場用!O102)</f>
        <v/>
      </c>
      <c r="L102" s="91" t="str">
        <f>+IF(本会場・準会場用!P102="","",本会場・準会場用!P102)</f>
        <v/>
      </c>
      <c r="M102" s="91" t="str">
        <f>+IF(本会場・準会場用!Q102="","",本会場・準会場用!Q102)</f>
        <v/>
      </c>
      <c r="N102" s="91" t="str">
        <f>+TEXT(IF(本会場・準会場用!AC102="","",本会場・準会場用!AC102),"00")</f>
        <v/>
      </c>
      <c r="P102" s="91">
        <f>+IF(本会場・準会場用!AD102="","",本会場・準会場用!AD102)</f>
        <v>0</v>
      </c>
      <c r="Q102" s="91">
        <f>+IF(本会場・準会場用!AE102="","",本会場・準会場用!AE102)</f>
        <v>0</v>
      </c>
      <c r="R102" s="91" t="str">
        <f>+IF(本会場・準会場用!R102="","",本会場・準会場用!R102)</f>
        <v/>
      </c>
      <c r="S102" s="91" t="str">
        <f>+IF(本会場・準会場用!S102="","",本会場・準会場用!S102)</f>
        <v/>
      </c>
      <c r="T102" s="91" t="str">
        <f>+IF(本会場・準会場用!T102="","",本会場・準会場用!T102)</f>
        <v/>
      </c>
      <c r="U102" s="91" t="str">
        <f>+IF(本会場・準会場用!U102="","",本会場・準会場用!U102)</f>
        <v/>
      </c>
    </row>
    <row r="103" spans="1:21" s="91" customFormat="1">
      <c r="A103" s="91" t="str">
        <f>+IF(本会場・準会場用!A103="","",本会場・準会場用!A103)</f>
        <v/>
      </c>
      <c r="B103" s="91" t="str">
        <f>+IF(本会場・準会場用!B103="","",本会場・準会場用!B103)</f>
        <v/>
      </c>
      <c r="C103" s="91" t="str">
        <f>+IF(本会場・準会場用!C103="","",本会場・準会場用!C103)</f>
        <v/>
      </c>
      <c r="D103" s="91" t="str">
        <f>+IF(本会場・準会場用!D103="","",本会場・準会場用!D103)</f>
        <v/>
      </c>
      <c r="E103" s="91" t="str">
        <f>+IF(本会場・準会場用!E103="","",本会場・準会場用!E103)</f>
        <v/>
      </c>
      <c r="F103" s="91" t="str">
        <f>+IF(本会場・準会場用!F103="","",_xlfn.XLOOKUP(本会場・準会場用!F103,PRM!$G$3:$G$5,PRM!$H$3:$H$5))</f>
        <v/>
      </c>
      <c r="G103" s="94" t="str">
        <f>+TEXT(_xlfn.CONCAT(本会場・準会場用!G103,本会場・準会場用!H103,"年",本会場・準会場用!I103,"月",本会場・準会場用!J103,"日"),"yyyy/mm/dd")</f>
        <v>年月日</v>
      </c>
      <c r="H103" s="91" t="str">
        <f>+IF(本会場・準会場用!L103="","",本会場・準会場用!L103)</f>
        <v/>
      </c>
      <c r="I103" s="91" t="str">
        <f>+IF(本会場・準会場用!M103="","",本会場・準会場用!M103)</f>
        <v/>
      </c>
      <c r="J103" s="91" t="str">
        <f>+IF(本会場・準会場用!N103="","",本会場・準会場用!AB103)</f>
        <v/>
      </c>
      <c r="K103" s="91" t="str">
        <f>+IF(本会場・準会場用!O103="","",本会場・準会場用!O103)</f>
        <v/>
      </c>
      <c r="L103" s="91" t="str">
        <f>+IF(本会場・準会場用!P103="","",本会場・準会場用!P103)</f>
        <v/>
      </c>
      <c r="M103" s="91" t="str">
        <f>+IF(本会場・準会場用!Q103="","",本会場・準会場用!Q103)</f>
        <v/>
      </c>
      <c r="N103" s="91" t="str">
        <f>+TEXT(IF(本会場・準会場用!AC103="","",本会場・準会場用!AC103),"00")</f>
        <v/>
      </c>
      <c r="P103" s="91">
        <f>+IF(本会場・準会場用!AD103="","",本会場・準会場用!AD103)</f>
        <v>0</v>
      </c>
      <c r="Q103" s="91">
        <f>+IF(本会場・準会場用!AE103="","",本会場・準会場用!AE103)</f>
        <v>0</v>
      </c>
      <c r="R103" s="91" t="str">
        <f>+IF(本会場・準会場用!R103="","",本会場・準会場用!R103)</f>
        <v/>
      </c>
      <c r="S103" s="91" t="str">
        <f>+IF(本会場・準会場用!S103="","",本会場・準会場用!S103)</f>
        <v/>
      </c>
      <c r="T103" s="91" t="str">
        <f>+IF(本会場・準会場用!T103="","",本会場・準会場用!T103)</f>
        <v/>
      </c>
      <c r="U103" s="91" t="str">
        <f>+IF(本会場・準会場用!U103="","",本会場・準会場用!U103)</f>
        <v/>
      </c>
    </row>
    <row r="104" spans="1:21" s="91" customFormat="1">
      <c r="A104" s="91" t="str">
        <f>+IF(本会場・準会場用!A104="","",本会場・準会場用!A104)</f>
        <v/>
      </c>
      <c r="B104" s="91" t="str">
        <f>+IF(本会場・準会場用!B104="","",本会場・準会場用!B104)</f>
        <v/>
      </c>
      <c r="C104" s="91" t="str">
        <f>+IF(本会場・準会場用!C104="","",本会場・準会場用!C104)</f>
        <v/>
      </c>
      <c r="D104" s="91" t="str">
        <f>+IF(本会場・準会場用!D104="","",本会場・準会場用!D104)</f>
        <v/>
      </c>
      <c r="E104" s="91" t="str">
        <f>+IF(本会場・準会場用!E104="","",本会場・準会場用!E104)</f>
        <v/>
      </c>
      <c r="F104" s="91" t="str">
        <f>+IF(本会場・準会場用!F104="","",_xlfn.XLOOKUP(本会場・準会場用!F104,PRM!$G$3:$G$5,PRM!$H$3:$H$5))</f>
        <v/>
      </c>
      <c r="G104" s="94" t="str">
        <f>+TEXT(_xlfn.CONCAT(本会場・準会場用!G104,本会場・準会場用!H104,"年",本会場・準会場用!I104,"月",本会場・準会場用!J104,"日"),"yyyy/mm/dd")</f>
        <v>年月日</v>
      </c>
      <c r="H104" s="91" t="str">
        <f>+IF(本会場・準会場用!L104="","",本会場・準会場用!L104)</f>
        <v/>
      </c>
      <c r="I104" s="91" t="str">
        <f>+IF(本会場・準会場用!M104="","",本会場・準会場用!M104)</f>
        <v/>
      </c>
      <c r="J104" s="91" t="str">
        <f>+IF(本会場・準会場用!N104="","",本会場・準会場用!AB104)</f>
        <v/>
      </c>
      <c r="K104" s="91" t="str">
        <f>+IF(本会場・準会場用!O104="","",本会場・準会場用!O104)</f>
        <v/>
      </c>
      <c r="L104" s="91" t="str">
        <f>+IF(本会場・準会場用!P104="","",本会場・準会場用!P104)</f>
        <v/>
      </c>
      <c r="M104" s="91" t="str">
        <f>+IF(本会場・準会場用!Q104="","",本会場・準会場用!Q104)</f>
        <v/>
      </c>
      <c r="N104" s="91" t="str">
        <f>+TEXT(IF(本会場・準会場用!AC104="","",本会場・準会場用!AC104),"00")</f>
        <v/>
      </c>
      <c r="P104" s="91">
        <f>+IF(本会場・準会場用!AD104="","",本会場・準会場用!AD104)</f>
        <v>0</v>
      </c>
      <c r="Q104" s="91">
        <f>+IF(本会場・準会場用!AE104="","",本会場・準会場用!AE104)</f>
        <v>0</v>
      </c>
      <c r="R104" s="91" t="str">
        <f>+IF(本会場・準会場用!R104="","",本会場・準会場用!R104)</f>
        <v/>
      </c>
      <c r="S104" s="91" t="str">
        <f>+IF(本会場・準会場用!S104="","",本会場・準会場用!S104)</f>
        <v/>
      </c>
      <c r="T104" s="91" t="str">
        <f>+IF(本会場・準会場用!T104="","",本会場・準会場用!T104)</f>
        <v/>
      </c>
      <c r="U104" s="91" t="str">
        <f>+IF(本会場・準会場用!U104="","",本会場・準会場用!U104)</f>
        <v/>
      </c>
    </row>
    <row r="105" spans="1:21" s="91" customFormat="1">
      <c r="A105" s="91" t="str">
        <f>+IF(本会場・準会場用!A105="","",本会場・準会場用!A105)</f>
        <v/>
      </c>
      <c r="B105" s="91" t="str">
        <f>+IF(本会場・準会場用!B105="","",本会場・準会場用!B105)</f>
        <v/>
      </c>
      <c r="C105" s="91" t="str">
        <f>+IF(本会場・準会場用!C105="","",本会場・準会場用!C105)</f>
        <v/>
      </c>
      <c r="D105" s="91" t="str">
        <f>+IF(本会場・準会場用!D105="","",本会場・準会場用!D105)</f>
        <v/>
      </c>
      <c r="E105" s="91" t="str">
        <f>+IF(本会場・準会場用!E105="","",本会場・準会場用!E105)</f>
        <v/>
      </c>
      <c r="F105" s="91" t="str">
        <f>+IF(本会場・準会場用!F105="","",_xlfn.XLOOKUP(本会場・準会場用!F105,PRM!$G$3:$G$5,PRM!$H$3:$H$5))</f>
        <v/>
      </c>
      <c r="G105" s="94" t="str">
        <f>+TEXT(_xlfn.CONCAT(本会場・準会場用!G105,本会場・準会場用!H105,"年",本会場・準会場用!I105,"月",本会場・準会場用!J105,"日"),"yyyy/mm/dd")</f>
        <v>年月日</v>
      </c>
      <c r="H105" s="91" t="str">
        <f>+IF(本会場・準会場用!L105="","",本会場・準会場用!L105)</f>
        <v/>
      </c>
      <c r="I105" s="91" t="str">
        <f>+IF(本会場・準会場用!M105="","",本会場・準会場用!M105)</f>
        <v/>
      </c>
      <c r="J105" s="91" t="str">
        <f>+IF(本会場・準会場用!N105="","",本会場・準会場用!AB105)</f>
        <v/>
      </c>
      <c r="K105" s="91" t="str">
        <f>+IF(本会場・準会場用!O105="","",本会場・準会場用!O105)</f>
        <v/>
      </c>
      <c r="L105" s="91" t="str">
        <f>+IF(本会場・準会場用!P105="","",本会場・準会場用!P105)</f>
        <v/>
      </c>
      <c r="M105" s="91" t="str">
        <f>+IF(本会場・準会場用!Q105="","",本会場・準会場用!Q105)</f>
        <v/>
      </c>
      <c r="N105" s="91" t="str">
        <f>+TEXT(IF(本会場・準会場用!AC105="","",本会場・準会場用!AC105),"00")</f>
        <v/>
      </c>
      <c r="P105" s="91">
        <f>+IF(本会場・準会場用!AD105="","",本会場・準会場用!AD105)</f>
        <v>0</v>
      </c>
      <c r="Q105" s="91">
        <f>+IF(本会場・準会場用!AE105="","",本会場・準会場用!AE105)</f>
        <v>0</v>
      </c>
      <c r="R105" s="91" t="str">
        <f>+IF(本会場・準会場用!R105="","",本会場・準会場用!R105)</f>
        <v/>
      </c>
      <c r="S105" s="91" t="str">
        <f>+IF(本会場・準会場用!S105="","",本会場・準会場用!S105)</f>
        <v/>
      </c>
      <c r="T105" s="91" t="str">
        <f>+IF(本会場・準会場用!T105="","",本会場・準会場用!T105)</f>
        <v/>
      </c>
      <c r="U105" s="91" t="str">
        <f>+IF(本会場・準会場用!U105="","",本会場・準会場用!U105)</f>
        <v/>
      </c>
    </row>
    <row r="106" spans="1:21" s="91" customFormat="1">
      <c r="A106" s="91" t="str">
        <f>+IF(本会場・準会場用!A106="","",本会場・準会場用!A106)</f>
        <v/>
      </c>
      <c r="B106" s="91" t="str">
        <f>+IF(本会場・準会場用!B106="","",本会場・準会場用!B106)</f>
        <v/>
      </c>
      <c r="C106" s="91" t="str">
        <f>+IF(本会場・準会場用!C106="","",本会場・準会場用!C106)</f>
        <v/>
      </c>
      <c r="D106" s="91" t="str">
        <f>+IF(本会場・準会場用!D106="","",本会場・準会場用!D106)</f>
        <v/>
      </c>
      <c r="E106" s="91" t="str">
        <f>+IF(本会場・準会場用!E106="","",本会場・準会場用!E106)</f>
        <v/>
      </c>
      <c r="F106" s="91" t="str">
        <f>+IF(本会場・準会場用!F106="","",_xlfn.XLOOKUP(本会場・準会場用!F106,PRM!$G$3:$G$5,PRM!$H$3:$H$5))</f>
        <v/>
      </c>
      <c r="G106" s="94" t="str">
        <f>+TEXT(_xlfn.CONCAT(本会場・準会場用!G106,本会場・準会場用!H106,"年",本会場・準会場用!I106,"月",本会場・準会場用!J106,"日"),"yyyy/mm/dd")</f>
        <v>年月日</v>
      </c>
      <c r="H106" s="91" t="str">
        <f>+IF(本会場・準会場用!L106="","",本会場・準会場用!L106)</f>
        <v/>
      </c>
      <c r="I106" s="91" t="str">
        <f>+IF(本会場・準会場用!M106="","",本会場・準会場用!M106)</f>
        <v/>
      </c>
      <c r="J106" s="91" t="str">
        <f>+IF(本会場・準会場用!N106="","",本会場・準会場用!AB106)</f>
        <v/>
      </c>
      <c r="K106" s="91" t="str">
        <f>+IF(本会場・準会場用!O106="","",本会場・準会場用!O106)</f>
        <v/>
      </c>
      <c r="L106" s="91" t="str">
        <f>+IF(本会場・準会場用!P106="","",本会場・準会場用!P106)</f>
        <v/>
      </c>
      <c r="M106" s="91" t="str">
        <f>+IF(本会場・準会場用!Q106="","",本会場・準会場用!Q106)</f>
        <v/>
      </c>
      <c r="N106" s="91" t="str">
        <f>+TEXT(IF(本会場・準会場用!AC106="","",本会場・準会場用!AC106),"00")</f>
        <v/>
      </c>
      <c r="P106" s="91">
        <f>+IF(本会場・準会場用!AD106="","",本会場・準会場用!AD106)</f>
        <v>0</v>
      </c>
      <c r="Q106" s="91">
        <f>+IF(本会場・準会場用!AE106="","",本会場・準会場用!AE106)</f>
        <v>0</v>
      </c>
      <c r="R106" s="91" t="str">
        <f>+IF(本会場・準会場用!R106="","",本会場・準会場用!R106)</f>
        <v/>
      </c>
      <c r="S106" s="91" t="str">
        <f>+IF(本会場・準会場用!S106="","",本会場・準会場用!S106)</f>
        <v/>
      </c>
      <c r="T106" s="91" t="str">
        <f>+IF(本会場・準会場用!T106="","",本会場・準会場用!T106)</f>
        <v/>
      </c>
      <c r="U106" s="91" t="str">
        <f>+IF(本会場・準会場用!U106="","",本会場・準会場用!U106)</f>
        <v/>
      </c>
    </row>
    <row r="107" spans="1:21" s="91" customFormat="1">
      <c r="A107" s="91" t="str">
        <f>+IF(本会場・準会場用!A107="","",本会場・準会場用!A107)</f>
        <v/>
      </c>
      <c r="B107" s="91" t="str">
        <f>+IF(本会場・準会場用!B107="","",本会場・準会場用!B107)</f>
        <v/>
      </c>
      <c r="C107" s="91" t="str">
        <f>+IF(本会場・準会場用!C107="","",本会場・準会場用!C107)</f>
        <v/>
      </c>
      <c r="D107" s="91" t="str">
        <f>+IF(本会場・準会場用!D107="","",本会場・準会場用!D107)</f>
        <v/>
      </c>
      <c r="E107" s="91" t="str">
        <f>+IF(本会場・準会場用!E107="","",本会場・準会場用!E107)</f>
        <v/>
      </c>
      <c r="F107" s="91" t="str">
        <f>+IF(本会場・準会場用!F107="","",_xlfn.XLOOKUP(本会場・準会場用!F107,PRM!$G$3:$G$5,PRM!$H$3:$H$5))</f>
        <v/>
      </c>
      <c r="G107" s="94" t="str">
        <f>+TEXT(_xlfn.CONCAT(本会場・準会場用!G107,本会場・準会場用!H107,"年",本会場・準会場用!I107,"月",本会場・準会場用!J107,"日"),"yyyy/mm/dd")</f>
        <v>年月日</v>
      </c>
      <c r="H107" s="91" t="str">
        <f>+IF(本会場・準会場用!L107="","",本会場・準会場用!L107)</f>
        <v/>
      </c>
      <c r="I107" s="91" t="str">
        <f>+IF(本会場・準会場用!M107="","",本会場・準会場用!M107)</f>
        <v/>
      </c>
      <c r="J107" s="91" t="str">
        <f>+IF(本会場・準会場用!N107="","",本会場・準会場用!AB107)</f>
        <v/>
      </c>
      <c r="K107" s="91" t="str">
        <f>+IF(本会場・準会場用!O107="","",本会場・準会場用!O107)</f>
        <v/>
      </c>
      <c r="L107" s="91" t="str">
        <f>+IF(本会場・準会場用!P107="","",本会場・準会場用!P107)</f>
        <v/>
      </c>
      <c r="M107" s="91" t="str">
        <f>+IF(本会場・準会場用!Q107="","",本会場・準会場用!Q107)</f>
        <v/>
      </c>
      <c r="N107" s="91" t="str">
        <f>+TEXT(IF(本会場・準会場用!AC107="","",本会場・準会場用!AC107),"00")</f>
        <v/>
      </c>
      <c r="P107" s="91">
        <f>+IF(本会場・準会場用!AD107="","",本会場・準会場用!AD107)</f>
        <v>0</v>
      </c>
      <c r="Q107" s="91">
        <f>+IF(本会場・準会場用!AE107="","",本会場・準会場用!AE107)</f>
        <v>0</v>
      </c>
      <c r="R107" s="91" t="str">
        <f>+IF(本会場・準会場用!R107="","",本会場・準会場用!R107)</f>
        <v/>
      </c>
      <c r="S107" s="91" t="str">
        <f>+IF(本会場・準会場用!S107="","",本会場・準会場用!S107)</f>
        <v/>
      </c>
      <c r="T107" s="91" t="str">
        <f>+IF(本会場・準会場用!T107="","",本会場・準会場用!T107)</f>
        <v/>
      </c>
      <c r="U107" s="91" t="str">
        <f>+IF(本会場・準会場用!U107="","",本会場・準会場用!U107)</f>
        <v/>
      </c>
    </row>
    <row r="108" spans="1:21" s="91" customFormat="1">
      <c r="A108" s="91" t="str">
        <f>+IF(本会場・準会場用!A108="","",本会場・準会場用!A108)</f>
        <v/>
      </c>
      <c r="B108" s="91" t="str">
        <f>+IF(本会場・準会場用!B108="","",本会場・準会場用!B108)</f>
        <v/>
      </c>
      <c r="C108" s="91" t="str">
        <f>+IF(本会場・準会場用!C108="","",本会場・準会場用!C108)</f>
        <v/>
      </c>
      <c r="D108" s="91" t="str">
        <f>+IF(本会場・準会場用!D108="","",本会場・準会場用!D108)</f>
        <v/>
      </c>
      <c r="E108" s="91" t="str">
        <f>+IF(本会場・準会場用!E108="","",本会場・準会場用!E108)</f>
        <v/>
      </c>
      <c r="F108" s="91" t="str">
        <f>+IF(本会場・準会場用!F108="","",_xlfn.XLOOKUP(本会場・準会場用!F108,PRM!$G$3:$G$5,PRM!$H$3:$H$5))</f>
        <v/>
      </c>
      <c r="G108" s="94" t="str">
        <f>+TEXT(_xlfn.CONCAT(本会場・準会場用!G108,本会場・準会場用!H108,"年",本会場・準会場用!I108,"月",本会場・準会場用!J108,"日"),"yyyy/mm/dd")</f>
        <v>年月日</v>
      </c>
      <c r="H108" s="91" t="str">
        <f>+IF(本会場・準会場用!L108="","",本会場・準会場用!L108)</f>
        <v/>
      </c>
      <c r="I108" s="91" t="str">
        <f>+IF(本会場・準会場用!M108="","",本会場・準会場用!M108)</f>
        <v/>
      </c>
      <c r="J108" s="91" t="str">
        <f>+IF(本会場・準会場用!N108="","",本会場・準会場用!AB108)</f>
        <v/>
      </c>
      <c r="K108" s="91" t="str">
        <f>+IF(本会場・準会場用!O108="","",本会場・準会場用!O108)</f>
        <v/>
      </c>
      <c r="L108" s="91" t="str">
        <f>+IF(本会場・準会場用!P108="","",本会場・準会場用!P108)</f>
        <v/>
      </c>
      <c r="M108" s="91" t="str">
        <f>+IF(本会場・準会場用!Q108="","",本会場・準会場用!Q108)</f>
        <v/>
      </c>
      <c r="N108" s="91" t="str">
        <f>+TEXT(IF(本会場・準会場用!AC108="","",本会場・準会場用!AC108),"00")</f>
        <v/>
      </c>
      <c r="P108" s="91">
        <f>+IF(本会場・準会場用!AD108="","",本会場・準会場用!AD108)</f>
        <v>0</v>
      </c>
      <c r="Q108" s="91">
        <f>+IF(本会場・準会場用!AE108="","",本会場・準会場用!AE108)</f>
        <v>0</v>
      </c>
      <c r="R108" s="91" t="str">
        <f>+IF(本会場・準会場用!R108="","",本会場・準会場用!R108)</f>
        <v/>
      </c>
      <c r="S108" s="91" t="str">
        <f>+IF(本会場・準会場用!S108="","",本会場・準会場用!S108)</f>
        <v/>
      </c>
      <c r="T108" s="91" t="str">
        <f>+IF(本会場・準会場用!T108="","",本会場・準会場用!T108)</f>
        <v/>
      </c>
      <c r="U108" s="91" t="str">
        <f>+IF(本会場・準会場用!U108="","",本会場・準会場用!U108)</f>
        <v/>
      </c>
    </row>
    <row r="109" spans="1:21" s="91" customFormat="1">
      <c r="A109" s="91" t="str">
        <f>+IF(本会場・準会場用!A109="","",本会場・準会場用!A109)</f>
        <v/>
      </c>
      <c r="B109" s="91" t="str">
        <f>+IF(本会場・準会場用!B109="","",本会場・準会場用!B109)</f>
        <v/>
      </c>
      <c r="C109" s="91" t="str">
        <f>+IF(本会場・準会場用!C109="","",本会場・準会場用!C109)</f>
        <v/>
      </c>
      <c r="D109" s="91" t="str">
        <f>+IF(本会場・準会場用!D109="","",本会場・準会場用!D109)</f>
        <v/>
      </c>
      <c r="E109" s="91" t="str">
        <f>+IF(本会場・準会場用!E109="","",本会場・準会場用!E109)</f>
        <v/>
      </c>
      <c r="F109" s="91" t="str">
        <f>+IF(本会場・準会場用!F109="","",_xlfn.XLOOKUP(本会場・準会場用!F109,PRM!$G$3:$G$5,PRM!$H$3:$H$5))</f>
        <v/>
      </c>
      <c r="G109" s="94" t="str">
        <f>+TEXT(_xlfn.CONCAT(本会場・準会場用!G109,本会場・準会場用!H109,"年",本会場・準会場用!I109,"月",本会場・準会場用!J109,"日"),"yyyy/mm/dd")</f>
        <v>年月日</v>
      </c>
      <c r="H109" s="91" t="str">
        <f>+IF(本会場・準会場用!L109="","",本会場・準会場用!L109)</f>
        <v/>
      </c>
      <c r="I109" s="91" t="str">
        <f>+IF(本会場・準会場用!M109="","",本会場・準会場用!M109)</f>
        <v/>
      </c>
      <c r="J109" s="91" t="str">
        <f>+IF(本会場・準会場用!N109="","",本会場・準会場用!AB109)</f>
        <v/>
      </c>
      <c r="K109" s="91" t="str">
        <f>+IF(本会場・準会場用!O109="","",本会場・準会場用!O109)</f>
        <v/>
      </c>
      <c r="L109" s="91" t="str">
        <f>+IF(本会場・準会場用!P109="","",本会場・準会場用!P109)</f>
        <v/>
      </c>
      <c r="M109" s="91" t="str">
        <f>+IF(本会場・準会場用!Q109="","",本会場・準会場用!Q109)</f>
        <v/>
      </c>
      <c r="N109" s="91" t="str">
        <f>+TEXT(IF(本会場・準会場用!AC109="","",本会場・準会場用!AC109),"00")</f>
        <v/>
      </c>
      <c r="P109" s="91">
        <f>+IF(本会場・準会場用!AD109="","",本会場・準会場用!AD109)</f>
        <v>0</v>
      </c>
      <c r="Q109" s="91">
        <f>+IF(本会場・準会場用!AE109="","",本会場・準会場用!AE109)</f>
        <v>0</v>
      </c>
      <c r="R109" s="91" t="str">
        <f>+IF(本会場・準会場用!R109="","",本会場・準会場用!R109)</f>
        <v/>
      </c>
      <c r="S109" s="91" t="str">
        <f>+IF(本会場・準会場用!S109="","",本会場・準会場用!S109)</f>
        <v/>
      </c>
      <c r="T109" s="91" t="str">
        <f>+IF(本会場・準会場用!T109="","",本会場・準会場用!T109)</f>
        <v/>
      </c>
      <c r="U109" s="91" t="str">
        <f>+IF(本会場・準会場用!U109="","",本会場・準会場用!U109)</f>
        <v/>
      </c>
    </row>
    <row r="110" spans="1:21" s="91" customFormat="1">
      <c r="A110" s="91" t="str">
        <f>+IF(本会場・準会場用!A110="","",本会場・準会場用!A110)</f>
        <v/>
      </c>
      <c r="B110" s="91" t="str">
        <f>+IF(本会場・準会場用!B110="","",本会場・準会場用!B110)</f>
        <v/>
      </c>
      <c r="C110" s="91" t="str">
        <f>+IF(本会場・準会場用!C110="","",本会場・準会場用!C110)</f>
        <v/>
      </c>
      <c r="D110" s="91" t="str">
        <f>+IF(本会場・準会場用!D110="","",本会場・準会場用!D110)</f>
        <v/>
      </c>
      <c r="E110" s="91" t="str">
        <f>+IF(本会場・準会場用!E110="","",本会場・準会場用!E110)</f>
        <v/>
      </c>
      <c r="F110" s="91" t="str">
        <f>+IF(本会場・準会場用!F110="","",_xlfn.XLOOKUP(本会場・準会場用!F110,PRM!$G$3:$G$5,PRM!$H$3:$H$5))</f>
        <v/>
      </c>
      <c r="G110" s="94" t="str">
        <f>+TEXT(_xlfn.CONCAT(本会場・準会場用!G110,本会場・準会場用!H110,"年",本会場・準会場用!I110,"月",本会場・準会場用!J110,"日"),"yyyy/mm/dd")</f>
        <v>年月日</v>
      </c>
      <c r="H110" s="91" t="str">
        <f>+IF(本会場・準会場用!L110="","",本会場・準会場用!L110)</f>
        <v/>
      </c>
      <c r="I110" s="91" t="str">
        <f>+IF(本会場・準会場用!M110="","",本会場・準会場用!M110)</f>
        <v/>
      </c>
      <c r="J110" s="91" t="str">
        <f>+IF(本会場・準会場用!N110="","",本会場・準会場用!AB110)</f>
        <v/>
      </c>
      <c r="K110" s="91" t="str">
        <f>+IF(本会場・準会場用!O110="","",本会場・準会場用!O110)</f>
        <v/>
      </c>
      <c r="L110" s="91" t="str">
        <f>+IF(本会場・準会場用!P110="","",本会場・準会場用!P110)</f>
        <v/>
      </c>
      <c r="M110" s="91" t="str">
        <f>+IF(本会場・準会場用!Q110="","",本会場・準会場用!Q110)</f>
        <v/>
      </c>
      <c r="N110" s="91" t="str">
        <f>+TEXT(IF(本会場・準会場用!AC110="","",本会場・準会場用!AC110),"00")</f>
        <v/>
      </c>
      <c r="P110" s="91">
        <f>+IF(本会場・準会場用!AD110="","",本会場・準会場用!AD110)</f>
        <v>0</v>
      </c>
      <c r="Q110" s="91">
        <f>+IF(本会場・準会場用!AE110="","",本会場・準会場用!AE110)</f>
        <v>0</v>
      </c>
      <c r="R110" s="91" t="str">
        <f>+IF(本会場・準会場用!R110="","",本会場・準会場用!R110)</f>
        <v/>
      </c>
      <c r="S110" s="91" t="str">
        <f>+IF(本会場・準会場用!S110="","",本会場・準会場用!S110)</f>
        <v/>
      </c>
      <c r="T110" s="91" t="str">
        <f>+IF(本会場・準会場用!T110="","",本会場・準会場用!T110)</f>
        <v/>
      </c>
      <c r="U110" s="91" t="str">
        <f>+IF(本会場・準会場用!U110="","",本会場・準会場用!U110)</f>
        <v/>
      </c>
    </row>
    <row r="111" spans="1:21" s="91" customFormat="1">
      <c r="A111" s="91" t="str">
        <f>+IF(本会場・準会場用!A111="","",本会場・準会場用!A111)</f>
        <v/>
      </c>
      <c r="B111" s="91" t="str">
        <f>+IF(本会場・準会場用!B111="","",本会場・準会場用!B111)</f>
        <v/>
      </c>
      <c r="C111" s="91" t="str">
        <f>+IF(本会場・準会場用!C111="","",本会場・準会場用!C111)</f>
        <v/>
      </c>
      <c r="D111" s="91" t="str">
        <f>+IF(本会場・準会場用!D111="","",本会場・準会場用!D111)</f>
        <v/>
      </c>
      <c r="E111" s="91" t="str">
        <f>+IF(本会場・準会場用!E111="","",本会場・準会場用!E111)</f>
        <v/>
      </c>
      <c r="F111" s="91" t="str">
        <f>+IF(本会場・準会場用!F111="","",_xlfn.XLOOKUP(本会場・準会場用!F111,PRM!$G$3:$G$5,PRM!$H$3:$H$5))</f>
        <v/>
      </c>
      <c r="G111" s="94" t="str">
        <f>+TEXT(_xlfn.CONCAT(本会場・準会場用!G111,本会場・準会場用!H111,"年",本会場・準会場用!I111,"月",本会場・準会場用!J111,"日"),"yyyy/mm/dd")</f>
        <v>年月日</v>
      </c>
      <c r="H111" s="91" t="str">
        <f>+IF(本会場・準会場用!L111="","",本会場・準会場用!L111)</f>
        <v/>
      </c>
      <c r="I111" s="91" t="str">
        <f>+IF(本会場・準会場用!M111="","",本会場・準会場用!M111)</f>
        <v/>
      </c>
      <c r="J111" s="91" t="str">
        <f>+IF(本会場・準会場用!N111="","",本会場・準会場用!AB111)</f>
        <v/>
      </c>
      <c r="K111" s="91" t="str">
        <f>+IF(本会場・準会場用!O111="","",本会場・準会場用!O111)</f>
        <v/>
      </c>
      <c r="L111" s="91" t="str">
        <f>+IF(本会場・準会場用!P111="","",本会場・準会場用!P111)</f>
        <v/>
      </c>
      <c r="M111" s="91" t="str">
        <f>+IF(本会場・準会場用!Q111="","",本会場・準会場用!Q111)</f>
        <v/>
      </c>
      <c r="N111" s="91" t="str">
        <f>+TEXT(IF(本会場・準会場用!AC111="","",本会場・準会場用!AC111),"00")</f>
        <v/>
      </c>
      <c r="P111" s="91">
        <f>+IF(本会場・準会場用!AD111="","",本会場・準会場用!AD111)</f>
        <v>0</v>
      </c>
      <c r="Q111" s="91">
        <f>+IF(本会場・準会場用!AE111="","",本会場・準会場用!AE111)</f>
        <v>0</v>
      </c>
      <c r="R111" s="91" t="str">
        <f>+IF(本会場・準会場用!R111="","",本会場・準会場用!R111)</f>
        <v/>
      </c>
      <c r="S111" s="91" t="str">
        <f>+IF(本会場・準会場用!S111="","",本会場・準会場用!S111)</f>
        <v/>
      </c>
      <c r="T111" s="91" t="str">
        <f>+IF(本会場・準会場用!T111="","",本会場・準会場用!T111)</f>
        <v/>
      </c>
      <c r="U111" s="91" t="str">
        <f>+IF(本会場・準会場用!U111="","",本会場・準会場用!U111)</f>
        <v/>
      </c>
    </row>
    <row r="112" spans="1:21" s="91" customFormat="1">
      <c r="A112" s="91" t="str">
        <f>+IF(本会場・準会場用!A112="","",本会場・準会場用!A112)</f>
        <v/>
      </c>
      <c r="B112" s="91" t="str">
        <f>+IF(本会場・準会場用!B112="","",本会場・準会場用!B112)</f>
        <v/>
      </c>
      <c r="C112" s="91" t="str">
        <f>+IF(本会場・準会場用!C112="","",本会場・準会場用!C112)</f>
        <v/>
      </c>
      <c r="D112" s="91" t="str">
        <f>+IF(本会場・準会場用!D112="","",本会場・準会場用!D112)</f>
        <v/>
      </c>
      <c r="E112" s="91" t="str">
        <f>+IF(本会場・準会場用!E112="","",本会場・準会場用!E112)</f>
        <v/>
      </c>
      <c r="F112" s="91" t="str">
        <f>+IF(本会場・準会場用!F112="","",_xlfn.XLOOKUP(本会場・準会場用!F112,PRM!$G$3:$G$5,PRM!$H$3:$H$5))</f>
        <v/>
      </c>
      <c r="G112" s="94" t="str">
        <f>+TEXT(_xlfn.CONCAT(本会場・準会場用!G112,本会場・準会場用!H112,"年",本会場・準会場用!I112,"月",本会場・準会場用!J112,"日"),"yyyy/mm/dd")</f>
        <v>年月日</v>
      </c>
      <c r="H112" s="91" t="str">
        <f>+IF(本会場・準会場用!L112="","",本会場・準会場用!L112)</f>
        <v/>
      </c>
      <c r="I112" s="91" t="str">
        <f>+IF(本会場・準会場用!M112="","",本会場・準会場用!M112)</f>
        <v/>
      </c>
      <c r="J112" s="91" t="str">
        <f>+IF(本会場・準会場用!N112="","",本会場・準会場用!AB112)</f>
        <v/>
      </c>
      <c r="K112" s="91" t="str">
        <f>+IF(本会場・準会場用!O112="","",本会場・準会場用!O112)</f>
        <v/>
      </c>
      <c r="L112" s="91" t="str">
        <f>+IF(本会場・準会場用!P112="","",本会場・準会場用!P112)</f>
        <v/>
      </c>
      <c r="M112" s="91" t="str">
        <f>+IF(本会場・準会場用!Q112="","",本会場・準会場用!Q112)</f>
        <v/>
      </c>
      <c r="N112" s="91" t="str">
        <f>+TEXT(IF(本会場・準会場用!AC112="","",本会場・準会場用!AC112),"00")</f>
        <v/>
      </c>
      <c r="P112" s="91">
        <f>+IF(本会場・準会場用!AD112="","",本会場・準会場用!AD112)</f>
        <v>0</v>
      </c>
      <c r="Q112" s="91">
        <f>+IF(本会場・準会場用!AE112="","",本会場・準会場用!AE112)</f>
        <v>0</v>
      </c>
      <c r="R112" s="91" t="str">
        <f>+IF(本会場・準会場用!R112="","",本会場・準会場用!R112)</f>
        <v/>
      </c>
      <c r="S112" s="91" t="str">
        <f>+IF(本会場・準会場用!S112="","",本会場・準会場用!S112)</f>
        <v/>
      </c>
      <c r="T112" s="91" t="str">
        <f>+IF(本会場・準会場用!T112="","",本会場・準会場用!T112)</f>
        <v/>
      </c>
      <c r="U112" s="91" t="str">
        <f>+IF(本会場・準会場用!U112="","",本会場・準会場用!U112)</f>
        <v/>
      </c>
    </row>
    <row r="113" spans="1:21" s="91" customFormat="1">
      <c r="A113" s="91" t="str">
        <f>+IF(本会場・準会場用!A113="","",本会場・準会場用!A113)</f>
        <v/>
      </c>
      <c r="B113" s="91" t="str">
        <f>+IF(本会場・準会場用!B113="","",本会場・準会場用!B113)</f>
        <v/>
      </c>
      <c r="C113" s="91" t="str">
        <f>+IF(本会場・準会場用!C113="","",本会場・準会場用!C113)</f>
        <v/>
      </c>
      <c r="D113" s="91" t="str">
        <f>+IF(本会場・準会場用!D113="","",本会場・準会場用!D113)</f>
        <v/>
      </c>
      <c r="E113" s="91" t="str">
        <f>+IF(本会場・準会場用!E113="","",本会場・準会場用!E113)</f>
        <v/>
      </c>
      <c r="F113" s="91" t="str">
        <f>+IF(本会場・準会場用!F113="","",_xlfn.XLOOKUP(本会場・準会場用!F113,PRM!$G$3:$G$5,PRM!$H$3:$H$5))</f>
        <v/>
      </c>
      <c r="G113" s="94" t="str">
        <f>+TEXT(_xlfn.CONCAT(本会場・準会場用!G113,本会場・準会場用!H113,"年",本会場・準会場用!I113,"月",本会場・準会場用!J113,"日"),"yyyy/mm/dd")</f>
        <v>年月日</v>
      </c>
      <c r="H113" s="91" t="str">
        <f>+IF(本会場・準会場用!L113="","",本会場・準会場用!L113)</f>
        <v/>
      </c>
      <c r="I113" s="91" t="str">
        <f>+IF(本会場・準会場用!M113="","",本会場・準会場用!M113)</f>
        <v/>
      </c>
      <c r="J113" s="91" t="str">
        <f>+IF(本会場・準会場用!N113="","",本会場・準会場用!AB113)</f>
        <v/>
      </c>
      <c r="K113" s="91" t="str">
        <f>+IF(本会場・準会場用!O113="","",本会場・準会場用!O113)</f>
        <v/>
      </c>
      <c r="L113" s="91" t="str">
        <f>+IF(本会場・準会場用!P113="","",本会場・準会場用!P113)</f>
        <v/>
      </c>
      <c r="M113" s="91" t="str">
        <f>+IF(本会場・準会場用!Q113="","",本会場・準会場用!Q113)</f>
        <v/>
      </c>
      <c r="N113" s="91" t="str">
        <f>+TEXT(IF(本会場・準会場用!AC113="","",本会場・準会場用!AC113),"00")</f>
        <v/>
      </c>
      <c r="P113" s="91">
        <f>+IF(本会場・準会場用!AD113="","",本会場・準会場用!AD113)</f>
        <v>0</v>
      </c>
      <c r="Q113" s="91">
        <f>+IF(本会場・準会場用!AE113="","",本会場・準会場用!AE113)</f>
        <v>0</v>
      </c>
      <c r="R113" s="91" t="str">
        <f>+IF(本会場・準会場用!R113="","",本会場・準会場用!R113)</f>
        <v/>
      </c>
      <c r="S113" s="91" t="str">
        <f>+IF(本会場・準会場用!S113="","",本会場・準会場用!S113)</f>
        <v/>
      </c>
      <c r="T113" s="91" t="str">
        <f>+IF(本会場・準会場用!T113="","",本会場・準会場用!T113)</f>
        <v/>
      </c>
      <c r="U113" s="91" t="str">
        <f>+IF(本会場・準会場用!U113="","",本会場・準会場用!U113)</f>
        <v/>
      </c>
    </row>
    <row r="114" spans="1:21" s="91" customFormat="1">
      <c r="A114" s="91" t="str">
        <f>+IF(本会場・準会場用!A114="","",本会場・準会場用!A114)</f>
        <v/>
      </c>
      <c r="B114" s="91" t="str">
        <f>+IF(本会場・準会場用!B114="","",本会場・準会場用!B114)</f>
        <v/>
      </c>
      <c r="C114" s="91" t="str">
        <f>+IF(本会場・準会場用!C114="","",本会場・準会場用!C114)</f>
        <v/>
      </c>
      <c r="D114" s="91" t="str">
        <f>+IF(本会場・準会場用!D114="","",本会場・準会場用!D114)</f>
        <v/>
      </c>
      <c r="E114" s="91" t="str">
        <f>+IF(本会場・準会場用!E114="","",本会場・準会場用!E114)</f>
        <v/>
      </c>
      <c r="F114" s="91" t="str">
        <f>+IF(本会場・準会場用!F114="","",_xlfn.XLOOKUP(本会場・準会場用!F114,PRM!$G$3:$G$5,PRM!$H$3:$H$5))</f>
        <v/>
      </c>
      <c r="G114" s="94" t="str">
        <f>+TEXT(_xlfn.CONCAT(本会場・準会場用!G114,本会場・準会場用!H114,"年",本会場・準会場用!I114,"月",本会場・準会場用!J114,"日"),"yyyy/mm/dd")</f>
        <v>年月日</v>
      </c>
      <c r="H114" s="91" t="str">
        <f>+IF(本会場・準会場用!L114="","",本会場・準会場用!L114)</f>
        <v/>
      </c>
      <c r="I114" s="91" t="str">
        <f>+IF(本会場・準会場用!M114="","",本会場・準会場用!M114)</f>
        <v/>
      </c>
      <c r="J114" s="91" t="str">
        <f>+IF(本会場・準会場用!N114="","",本会場・準会場用!AB114)</f>
        <v/>
      </c>
      <c r="K114" s="91" t="str">
        <f>+IF(本会場・準会場用!O114="","",本会場・準会場用!O114)</f>
        <v/>
      </c>
      <c r="L114" s="91" t="str">
        <f>+IF(本会場・準会場用!P114="","",本会場・準会場用!P114)</f>
        <v/>
      </c>
      <c r="M114" s="91" t="str">
        <f>+IF(本会場・準会場用!Q114="","",本会場・準会場用!Q114)</f>
        <v/>
      </c>
      <c r="N114" s="91" t="str">
        <f>+TEXT(IF(本会場・準会場用!AC114="","",本会場・準会場用!AC114),"00")</f>
        <v/>
      </c>
      <c r="P114" s="91">
        <f>+IF(本会場・準会場用!AD114="","",本会場・準会場用!AD114)</f>
        <v>0</v>
      </c>
      <c r="Q114" s="91">
        <f>+IF(本会場・準会場用!AE114="","",本会場・準会場用!AE114)</f>
        <v>0</v>
      </c>
      <c r="R114" s="91" t="str">
        <f>+IF(本会場・準会場用!R114="","",本会場・準会場用!R114)</f>
        <v/>
      </c>
      <c r="S114" s="91" t="str">
        <f>+IF(本会場・準会場用!S114="","",本会場・準会場用!S114)</f>
        <v/>
      </c>
      <c r="T114" s="91" t="str">
        <f>+IF(本会場・準会場用!T114="","",本会場・準会場用!T114)</f>
        <v/>
      </c>
      <c r="U114" s="91" t="str">
        <f>+IF(本会場・準会場用!U114="","",本会場・準会場用!U114)</f>
        <v/>
      </c>
    </row>
    <row r="115" spans="1:21" s="91" customFormat="1">
      <c r="A115" s="91" t="str">
        <f>+IF(本会場・準会場用!A115="","",本会場・準会場用!A115)</f>
        <v/>
      </c>
      <c r="B115" s="91" t="str">
        <f>+IF(本会場・準会場用!B115="","",本会場・準会場用!B115)</f>
        <v/>
      </c>
      <c r="C115" s="91" t="str">
        <f>+IF(本会場・準会場用!C115="","",本会場・準会場用!C115)</f>
        <v/>
      </c>
      <c r="D115" s="91" t="str">
        <f>+IF(本会場・準会場用!D115="","",本会場・準会場用!D115)</f>
        <v/>
      </c>
      <c r="E115" s="91" t="str">
        <f>+IF(本会場・準会場用!E115="","",本会場・準会場用!E115)</f>
        <v/>
      </c>
      <c r="F115" s="91" t="str">
        <f>+IF(本会場・準会場用!F115="","",_xlfn.XLOOKUP(本会場・準会場用!F115,PRM!$G$3:$G$5,PRM!$H$3:$H$5))</f>
        <v/>
      </c>
      <c r="G115" s="94" t="str">
        <f>+TEXT(_xlfn.CONCAT(本会場・準会場用!G115,本会場・準会場用!H115,"年",本会場・準会場用!I115,"月",本会場・準会場用!J115,"日"),"yyyy/mm/dd")</f>
        <v>年月日</v>
      </c>
      <c r="H115" s="91" t="str">
        <f>+IF(本会場・準会場用!L115="","",本会場・準会場用!L115)</f>
        <v/>
      </c>
      <c r="I115" s="91" t="str">
        <f>+IF(本会場・準会場用!M115="","",本会場・準会場用!M115)</f>
        <v/>
      </c>
      <c r="J115" s="91" t="str">
        <f>+IF(本会場・準会場用!N115="","",本会場・準会場用!AB115)</f>
        <v/>
      </c>
      <c r="K115" s="91" t="str">
        <f>+IF(本会場・準会場用!O115="","",本会場・準会場用!O115)</f>
        <v/>
      </c>
      <c r="L115" s="91" t="str">
        <f>+IF(本会場・準会場用!P115="","",本会場・準会場用!P115)</f>
        <v/>
      </c>
      <c r="M115" s="91" t="str">
        <f>+IF(本会場・準会場用!Q115="","",本会場・準会場用!Q115)</f>
        <v/>
      </c>
      <c r="N115" s="91" t="str">
        <f>+TEXT(IF(本会場・準会場用!AC115="","",本会場・準会場用!AC115),"00")</f>
        <v/>
      </c>
      <c r="P115" s="91">
        <f>+IF(本会場・準会場用!AD115="","",本会場・準会場用!AD115)</f>
        <v>0</v>
      </c>
      <c r="Q115" s="91">
        <f>+IF(本会場・準会場用!AE115="","",本会場・準会場用!AE115)</f>
        <v>0</v>
      </c>
      <c r="R115" s="91" t="str">
        <f>+IF(本会場・準会場用!R115="","",本会場・準会場用!R115)</f>
        <v/>
      </c>
      <c r="S115" s="91" t="str">
        <f>+IF(本会場・準会場用!S115="","",本会場・準会場用!S115)</f>
        <v/>
      </c>
      <c r="T115" s="91" t="str">
        <f>+IF(本会場・準会場用!T115="","",本会場・準会場用!T115)</f>
        <v/>
      </c>
      <c r="U115" s="91" t="str">
        <f>+IF(本会場・準会場用!U115="","",本会場・準会場用!U115)</f>
        <v/>
      </c>
    </row>
    <row r="116" spans="1:21" s="91" customFormat="1">
      <c r="A116" s="91" t="str">
        <f>+IF(本会場・準会場用!A116="","",本会場・準会場用!A116)</f>
        <v/>
      </c>
      <c r="B116" s="91" t="str">
        <f>+IF(本会場・準会場用!B116="","",本会場・準会場用!B116)</f>
        <v/>
      </c>
      <c r="C116" s="91" t="str">
        <f>+IF(本会場・準会場用!C116="","",本会場・準会場用!C116)</f>
        <v/>
      </c>
      <c r="D116" s="91" t="str">
        <f>+IF(本会場・準会場用!D116="","",本会場・準会場用!D116)</f>
        <v/>
      </c>
      <c r="E116" s="91" t="str">
        <f>+IF(本会場・準会場用!E116="","",本会場・準会場用!E116)</f>
        <v/>
      </c>
      <c r="F116" s="91" t="str">
        <f>+IF(本会場・準会場用!F116="","",_xlfn.XLOOKUP(本会場・準会場用!F116,PRM!$G$3:$G$5,PRM!$H$3:$H$5))</f>
        <v/>
      </c>
      <c r="G116" s="94" t="str">
        <f>+TEXT(_xlfn.CONCAT(本会場・準会場用!G116,本会場・準会場用!H116,"年",本会場・準会場用!I116,"月",本会場・準会場用!J116,"日"),"yyyy/mm/dd")</f>
        <v>年月日</v>
      </c>
      <c r="H116" s="91" t="str">
        <f>+IF(本会場・準会場用!L116="","",本会場・準会場用!L116)</f>
        <v/>
      </c>
      <c r="I116" s="91" t="str">
        <f>+IF(本会場・準会場用!M116="","",本会場・準会場用!M116)</f>
        <v/>
      </c>
      <c r="J116" s="91" t="str">
        <f>+IF(本会場・準会場用!N116="","",本会場・準会場用!AB116)</f>
        <v/>
      </c>
      <c r="K116" s="91" t="str">
        <f>+IF(本会場・準会場用!O116="","",本会場・準会場用!O116)</f>
        <v/>
      </c>
      <c r="L116" s="91" t="str">
        <f>+IF(本会場・準会場用!P116="","",本会場・準会場用!P116)</f>
        <v/>
      </c>
      <c r="M116" s="91" t="str">
        <f>+IF(本会場・準会場用!Q116="","",本会場・準会場用!Q116)</f>
        <v/>
      </c>
      <c r="N116" s="91" t="str">
        <f>+TEXT(IF(本会場・準会場用!AC116="","",本会場・準会場用!AC116),"00")</f>
        <v/>
      </c>
      <c r="P116" s="91">
        <f>+IF(本会場・準会場用!AD116="","",本会場・準会場用!AD116)</f>
        <v>0</v>
      </c>
      <c r="Q116" s="91">
        <f>+IF(本会場・準会場用!AE116="","",本会場・準会場用!AE116)</f>
        <v>0</v>
      </c>
      <c r="R116" s="91" t="str">
        <f>+IF(本会場・準会場用!R116="","",本会場・準会場用!R116)</f>
        <v/>
      </c>
      <c r="S116" s="91" t="str">
        <f>+IF(本会場・準会場用!S116="","",本会場・準会場用!S116)</f>
        <v/>
      </c>
      <c r="T116" s="91" t="str">
        <f>+IF(本会場・準会場用!T116="","",本会場・準会場用!T116)</f>
        <v/>
      </c>
      <c r="U116" s="91" t="str">
        <f>+IF(本会場・準会場用!U116="","",本会場・準会場用!U116)</f>
        <v/>
      </c>
    </row>
    <row r="117" spans="1:21" s="91" customFormat="1">
      <c r="A117" s="91" t="str">
        <f>+IF(本会場・準会場用!A117="","",本会場・準会場用!A117)</f>
        <v/>
      </c>
      <c r="B117" s="91" t="str">
        <f>+IF(本会場・準会場用!B117="","",本会場・準会場用!B117)</f>
        <v/>
      </c>
      <c r="C117" s="91" t="str">
        <f>+IF(本会場・準会場用!C117="","",本会場・準会場用!C117)</f>
        <v/>
      </c>
      <c r="D117" s="91" t="str">
        <f>+IF(本会場・準会場用!D117="","",本会場・準会場用!D117)</f>
        <v/>
      </c>
      <c r="E117" s="91" t="str">
        <f>+IF(本会場・準会場用!E117="","",本会場・準会場用!E117)</f>
        <v/>
      </c>
      <c r="F117" s="91" t="str">
        <f>+IF(本会場・準会場用!F117="","",_xlfn.XLOOKUP(本会場・準会場用!F117,PRM!$G$3:$G$5,PRM!$H$3:$H$5))</f>
        <v/>
      </c>
      <c r="G117" s="94" t="str">
        <f>+TEXT(_xlfn.CONCAT(本会場・準会場用!G117,本会場・準会場用!H117,"年",本会場・準会場用!I117,"月",本会場・準会場用!J117,"日"),"yyyy/mm/dd")</f>
        <v>年月日</v>
      </c>
      <c r="H117" s="91" t="str">
        <f>+IF(本会場・準会場用!L117="","",本会場・準会場用!L117)</f>
        <v/>
      </c>
      <c r="I117" s="91" t="str">
        <f>+IF(本会場・準会場用!M117="","",本会場・準会場用!M117)</f>
        <v/>
      </c>
      <c r="J117" s="91" t="str">
        <f>+IF(本会場・準会場用!N117="","",本会場・準会場用!AB117)</f>
        <v/>
      </c>
      <c r="K117" s="91" t="str">
        <f>+IF(本会場・準会場用!O117="","",本会場・準会場用!O117)</f>
        <v/>
      </c>
      <c r="L117" s="91" t="str">
        <f>+IF(本会場・準会場用!P117="","",本会場・準会場用!P117)</f>
        <v/>
      </c>
      <c r="M117" s="91" t="str">
        <f>+IF(本会場・準会場用!Q117="","",本会場・準会場用!Q117)</f>
        <v/>
      </c>
      <c r="N117" s="91" t="str">
        <f>+TEXT(IF(本会場・準会場用!AC117="","",本会場・準会場用!AC117),"00")</f>
        <v/>
      </c>
      <c r="P117" s="91">
        <f>+IF(本会場・準会場用!AD117="","",本会場・準会場用!AD117)</f>
        <v>0</v>
      </c>
      <c r="Q117" s="91">
        <f>+IF(本会場・準会場用!AE117="","",本会場・準会場用!AE117)</f>
        <v>0</v>
      </c>
      <c r="R117" s="91" t="str">
        <f>+IF(本会場・準会場用!R117="","",本会場・準会場用!R117)</f>
        <v/>
      </c>
      <c r="S117" s="91" t="str">
        <f>+IF(本会場・準会場用!S117="","",本会場・準会場用!S117)</f>
        <v/>
      </c>
      <c r="T117" s="91" t="str">
        <f>+IF(本会場・準会場用!T117="","",本会場・準会場用!T117)</f>
        <v/>
      </c>
      <c r="U117" s="91" t="str">
        <f>+IF(本会場・準会場用!U117="","",本会場・準会場用!U117)</f>
        <v/>
      </c>
    </row>
    <row r="118" spans="1:21" s="91" customFormat="1">
      <c r="A118" s="91" t="str">
        <f>+IF(本会場・準会場用!A118="","",本会場・準会場用!A118)</f>
        <v/>
      </c>
      <c r="B118" s="91" t="str">
        <f>+IF(本会場・準会場用!B118="","",本会場・準会場用!B118)</f>
        <v/>
      </c>
      <c r="C118" s="91" t="str">
        <f>+IF(本会場・準会場用!C118="","",本会場・準会場用!C118)</f>
        <v/>
      </c>
      <c r="D118" s="91" t="str">
        <f>+IF(本会場・準会場用!D118="","",本会場・準会場用!D118)</f>
        <v/>
      </c>
      <c r="E118" s="91" t="str">
        <f>+IF(本会場・準会場用!E118="","",本会場・準会場用!E118)</f>
        <v/>
      </c>
      <c r="F118" s="91" t="str">
        <f>+IF(本会場・準会場用!F118="","",_xlfn.XLOOKUP(本会場・準会場用!F118,PRM!$G$3:$G$5,PRM!$H$3:$H$5))</f>
        <v/>
      </c>
      <c r="G118" s="94" t="str">
        <f>+TEXT(_xlfn.CONCAT(本会場・準会場用!G118,本会場・準会場用!H118,"年",本会場・準会場用!I118,"月",本会場・準会場用!J118,"日"),"yyyy/mm/dd")</f>
        <v>年月日</v>
      </c>
      <c r="H118" s="91" t="str">
        <f>+IF(本会場・準会場用!L118="","",本会場・準会場用!L118)</f>
        <v/>
      </c>
      <c r="I118" s="91" t="str">
        <f>+IF(本会場・準会場用!M118="","",本会場・準会場用!M118)</f>
        <v/>
      </c>
      <c r="J118" s="91" t="str">
        <f>+IF(本会場・準会場用!N118="","",本会場・準会場用!AB118)</f>
        <v/>
      </c>
      <c r="K118" s="91" t="str">
        <f>+IF(本会場・準会場用!O118="","",本会場・準会場用!O118)</f>
        <v/>
      </c>
      <c r="L118" s="91" t="str">
        <f>+IF(本会場・準会場用!P118="","",本会場・準会場用!P118)</f>
        <v/>
      </c>
      <c r="M118" s="91" t="str">
        <f>+IF(本会場・準会場用!Q118="","",本会場・準会場用!Q118)</f>
        <v/>
      </c>
      <c r="N118" s="91" t="str">
        <f>+TEXT(IF(本会場・準会場用!AC118="","",本会場・準会場用!AC118),"00")</f>
        <v/>
      </c>
      <c r="P118" s="91">
        <f>+IF(本会場・準会場用!AD118="","",本会場・準会場用!AD118)</f>
        <v>0</v>
      </c>
      <c r="Q118" s="91">
        <f>+IF(本会場・準会場用!AE118="","",本会場・準会場用!AE118)</f>
        <v>0</v>
      </c>
      <c r="R118" s="91" t="str">
        <f>+IF(本会場・準会場用!R118="","",本会場・準会場用!R118)</f>
        <v/>
      </c>
      <c r="S118" s="91" t="str">
        <f>+IF(本会場・準会場用!S118="","",本会場・準会場用!S118)</f>
        <v/>
      </c>
      <c r="T118" s="91" t="str">
        <f>+IF(本会場・準会場用!T118="","",本会場・準会場用!T118)</f>
        <v/>
      </c>
      <c r="U118" s="91" t="str">
        <f>+IF(本会場・準会場用!U118="","",本会場・準会場用!U118)</f>
        <v/>
      </c>
    </row>
    <row r="119" spans="1:21" s="91" customFormat="1">
      <c r="A119" s="91" t="str">
        <f>+IF(本会場・準会場用!A119="","",本会場・準会場用!A119)</f>
        <v/>
      </c>
      <c r="B119" s="91" t="str">
        <f>+IF(本会場・準会場用!B119="","",本会場・準会場用!B119)</f>
        <v/>
      </c>
      <c r="C119" s="91" t="str">
        <f>+IF(本会場・準会場用!C119="","",本会場・準会場用!C119)</f>
        <v/>
      </c>
      <c r="D119" s="91" t="str">
        <f>+IF(本会場・準会場用!D119="","",本会場・準会場用!D119)</f>
        <v/>
      </c>
      <c r="E119" s="91" t="str">
        <f>+IF(本会場・準会場用!E119="","",本会場・準会場用!E119)</f>
        <v/>
      </c>
      <c r="F119" s="91" t="str">
        <f>+IF(本会場・準会場用!F119="","",_xlfn.XLOOKUP(本会場・準会場用!F119,PRM!$G$3:$G$5,PRM!$H$3:$H$5))</f>
        <v/>
      </c>
      <c r="G119" s="94" t="str">
        <f>+TEXT(_xlfn.CONCAT(本会場・準会場用!G119,本会場・準会場用!H119,"年",本会場・準会場用!I119,"月",本会場・準会場用!J119,"日"),"yyyy/mm/dd")</f>
        <v>年月日</v>
      </c>
      <c r="H119" s="91" t="str">
        <f>+IF(本会場・準会場用!L119="","",本会場・準会場用!L119)</f>
        <v/>
      </c>
      <c r="I119" s="91" t="str">
        <f>+IF(本会場・準会場用!M119="","",本会場・準会場用!M119)</f>
        <v/>
      </c>
      <c r="J119" s="91" t="str">
        <f>+IF(本会場・準会場用!N119="","",本会場・準会場用!AB119)</f>
        <v/>
      </c>
      <c r="K119" s="91" t="str">
        <f>+IF(本会場・準会場用!O119="","",本会場・準会場用!O119)</f>
        <v/>
      </c>
      <c r="L119" s="91" t="str">
        <f>+IF(本会場・準会場用!P119="","",本会場・準会場用!P119)</f>
        <v/>
      </c>
      <c r="M119" s="91" t="str">
        <f>+IF(本会場・準会場用!Q119="","",本会場・準会場用!Q119)</f>
        <v/>
      </c>
      <c r="N119" s="91" t="str">
        <f>+TEXT(IF(本会場・準会場用!AC119="","",本会場・準会場用!AC119),"00")</f>
        <v/>
      </c>
      <c r="P119" s="91">
        <f>+IF(本会場・準会場用!AD119="","",本会場・準会場用!AD119)</f>
        <v>0</v>
      </c>
      <c r="Q119" s="91">
        <f>+IF(本会場・準会場用!AE119="","",本会場・準会場用!AE119)</f>
        <v>0</v>
      </c>
      <c r="R119" s="91" t="str">
        <f>+IF(本会場・準会場用!R119="","",本会場・準会場用!R119)</f>
        <v/>
      </c>
      <c r="S119" s="91" t="str">
        <f>+IF(本会場・準会場用!S119="","",本会場・準会場用!S119)</f>
        <v/>
      </c>
      <c r="T119" s="91" t="str">
        <f>+IF(本会場・準会場用!T119="","",本会場・準会場用!T119)</f>
        <v/>
      </c>
      <c r="U119" s="91" t="str">
        <f>+IF(本会場・準会場用!U119="","",本会場・準会場用!U119)</f>
        <v/>
      </c>
    </row>
    <row r="120" spans="1:21" s="91" customFormat="1">
      <c r="A120" s="91" t="str">
        <f>+IF(本会場・準会場用!A120="","",本会場・準会場用!A120)</f>
        <v/>
      </c>
      <c r="B120" s="91" t="str">
        <f>+IF(本会場・準会場用!B120="","",本会場・準会場用!B120)</f>
        <v/>
      </c>
      <c r="C120" s="91" t="str">
        <f>+IF(本会場・準会場用!C120="","",本会場・準会場用!C120)</f>
        <v/>
      </c>
      <c r="D120" s="91" t="str">
        <f>+IF(本会場・準会場用!D120="","",本会場・準会場用!D120)</f>
        <v/>
      </c>
      <c r="E120" s="91" t="str">
        <f>+IF(本会場・準会場用!E120="","",本会場・準会場用!E120)</f>
        <v/>
      </c>
      <c r="F120" s="91" t="str">
        <f>+IF(本会場・準会場用!F120="","",_xlfn.XLOOKUP(本会場・準会場用!F120,PRM!$G$3:$G$5,PRM!$H$3:$H$5))</f>
        <v/>
      </c>
      <c r="G120" s="94" t="str">
        <f>+TEXT(_xlfn.CONCAT(本会場・準会場用!G120,本会場・準会場用!H120,"年",本会場・準会場用!I120,"月",本会場・準会場用!J120,"日"),"yyyy/mm/dd")</f>
        <v>年月日</v>
      </c>
      <c r="H120" s="91" t="str">
        <f>+IF(本会場・準会場用!L120="","",本会場・準会場用!L120)</f>
        <v/>
      </c>
      <c r="I120" s="91" t="str">
        <f>+IF(本会場・準会場用!M120="","",本会場・準会場用!M120)</f>
        <v/>
      </c>
      <c r="J120" s="91" t="str">
        <f>+IF(本会場・準会場用!N120="","",本会場・準会場用!AB120)</f>
        <v/>
      </c>
      <c r="K120" s="91" t="str">
        <f>+IF(本会場・準会場用!O120="","",本会場・準会場用!O120)</f>
        <v/>
      </c>
      <c r="L120" s="91" t="str">
        <f>+IF(本会場・準会場用!P120="","",本会場・準会場用!P120)</f>
        <v/>
      </c>
      <c r="M120" s="91" t="str">
        <f>+IF(本会場・準会場用!Q120="","",本会場・準会場用!Q120)</f>
        <v/>
      </c>
      <c r="N120" s="91" t="str">
        <f>+TEXT(IF(本会場・準会場用!AC120="","",本会場・準会場用!AC120),"00")</f>
        <v/>
      </c>
      <c r="P120" s="91">
        <f>+IF(本会場・準会場用!AD120="","",本会場・準会場用!AD120)</f>
        <v>0</v>
      </c>
      <c r="Q120" s="91">
        <f>+IF(本会場・準会場用!AE120="","",本会場・準会場用!AE120)</f>
        <v>0</v>
      </c>
      <c r="R120" s="91" t="str">
        <f>+IF(本会場・準会場用!R120="","",本会場・準会場用!R120)</f>
        <v/>
      </c>
      <c r="S120" s="91" t="str">
        <f>+IF(本会場・準会場用!S120="","",本会場・準会場用!S120)</f>
        <v/>
      </c>
      <c r="T120" s="91" t="str">
        <f>+IF(本会場・準会場用!T120="","",本会場・準会場用!T120)</f>
        <v/>
      </c>
      <c r="U120" s="91" t="str">
        <f>+IF(本会場・準会場用!U120="","",本会場・準会場用!U120)</f>
        <v/>
      </c>
    </row>
    <row r="121" spans="1:21" s="91" customFormat="1">
      <c r="A121" s="91" t="str">
        <f>+IF(本会場・準会場用!A121="","",本会場・準会場用!A121)</f>
        <v/>
      </c>
      <c r="B121" s="91" t="str">
        <f>+IF(本会場・準会場用!B121="","",本会場・準会場用!B121)</f>
        <v/>
      </c>
      <c r="C121" s="91" t="str">
        <f>+IF(本会場・準会場用!C121="","",本会場・準会場用!C121)</f>
        <v/>
      </c>
      <c r="D121" s="91" t="str">
        <f>+IF(本会場・準会場用!D121="","",本会場・準会場用!D121)</f>
        <v/>
      </c>
      <c r="E121" s="91" t="str">
        <f>+IF(本会場・準会場用!E121="","",本会場・準会場用!E121)</f>
        <v/>
      </c>
      <c r="F121" s="91" t="str">
        <f>+IF(本会場・準会場用!F121="","",_xlfn.XLOOKUP(本会場・準会場用!F121,PRM!$G$3:$G$5,PRM!$H$3:$H$5))</f>
        <v/>
      </c>
      <c r="G121" s="94" t="str">
        <f>+TEXT(_xlfn.CONCAT(本会場・準会場用!G121,本会場・準会場用!H121,"年",本会場・準会場用!I121,"月",本会場・準会場用!J121,"日"),"yyyy/mm/dd")</f>
        <v>年月日</v>
      </c>
      <c r="H121" s="91" t="str">
        <f>+IF(本会場・準会場用!L121="","",本会場・準会場用!L121)</f>
        <v/>
      </c>
      <c r="I121" s="91" t="str">
        <f>+IF(本会場・準会場用!M121="","",本会場・準会場用!M121)</f>
        <v/>
      </c>
      <c r="J121" s="91" t="str">
        <f>+IF(本会場・準会場用!N121="","",本会場・準会場用!AB121)</f>
        <v/>
      </c>
      <c r="K121" s="91" t="str">
        <f>+IF(本会場・準会場用!O121="","",本会場・準会場用!O121)</f>
        <v/>
      </c>
      <c r="L121" s="91" t="str">
        <f>+IF(本会場・準会場用!P121="","",本会場・準会場用!P121)</f>
        <v/>
      </c>
      <c r="M121" s="91" t="str">
        <f>+IF(本会場・準会場用!Q121="","",本会場・準会場用!Q121)</f>
        <v/>
      </c>
      <c r="N121" s="91" t="str">
        <f>+TEXT(IF(本会場・準会場用!AC121="","",本会場・準会場用!AC121),"00")</f>
        <v/>
      </c>
      <c r="P121" s="91">
        <f>+IF(本会場・準会場用!AD121="","",本会場・準会場用!AD121)</f>
        <v>0</v>
      </c>
      <c r="Q121" s="91">
        <f>+IF(本会場・準会場用!AE121="","",本会場・準会場用!AE121)</f>
        <v>0</v>
      </c>
      <c r="R121" s="91" t="str">
        <f>+IF(本会場・準会場用!R121="","",本会場・準会場用!R121)</f>
        <v/>
      </c>
      <c r="S121" s="91" t="str">
        <f>+IF(本会場・準会場用!S121="","",本会場・準会場用!S121)</f>
        <v/>
      </c>
      <c r="T121" s="91" t="str">
        <f>+IF(本会場・準会場用!T121="","",本会場・準会場用!T121)</f>
        <v/>
      </c>
      <c r="U121" s="91" t="str">
        <f>+IF(本会場・準会場用!U121="","",本会場・準会場用!U121)</f>
        <v/>
      </c>
    </row>
    <row r="122" spans="1:21" s="91" customFormat="1">
      <c r="A122" s="91" t="str">
        <f>+IF(本会場・準会場用!A122="","",本会場・準会場用!A122)</f>
        <v/>
      </c>
      <c r="B122" s="91" t="str">
        <f>+IF(本会場・準会場用!B122="","",本会場・準会場用!B122)</f>
        <v/>
      </c>
      <c r="C122" s="91" t="str">
        <f>+IF(本会場・準会場用!C122="","",本会場・準会場用!C122)</f>
        <v/>
      </c>
      <c r="D122" s="91" t="str">
        <f>+IF(本会場・準会場用!D122="","",本会場・準会場用!D122)</f>
        <v/>
      </c>
      <c r="E122" s="91" t="str">
        <f>+IF(本会場・準会場用!E122="","",本会場・準会場用!E122)</f>
        <v/>
      </c>
      <c r="F122" s="91" t="str">
        <f>+IF(本会場・準会場用!F122="","",_xlfn.XLOOKUP(本会場・準会場用!F122,PRM!$G$3:$G$5,PRM!$H$3:$H$5))</f>
        <v/>
      </c>
      <c r="G122" s="94" t="str">
        <f>+TEXT(_xlfn.CONCAT(本会場・準会場用!G122,本会場・準会場用!H122,"年",本会場・準会場用!I122,"月",本会場・準会場用!J122,"日"),"yyyy/mm/dd")</f>
        <v>年月日</v>
      </c>
      <c r="H122" s="91" t="str">
        <f>+IF(本会場・準会場用!L122="","",本会場・準会場用!L122)</f>
        <v/>
      </c>
      <c r="I122" s="91" t="str">
        <f>+IF(本会場・準会場用!M122="","",本会場・準会場用!M122)</f>
        <v/>
      </c>
      <c r="J122" s="91" t="str">
        <f>+IF(本会場・準会場用!N122="","",本会場・準会場用!AB122)</f>
        <v/>
      </c>
      <c r="K122" s="91" t="str">
        <f>+IF(本会場・準会場用!O122="","",本会場・準会場用!O122)</f>
        <v/>
      </c>
      <c r="L122" s="91" t="str">
        <f>+IF(本会場・準会場用!P122="","",本会場・準会場用!P122)</f>
        <v/>
      </c>
      <c r="M122" s="91" t="str">
        <f>+IF(本会場・準会場用!Q122="","",本会場・準会場用!Q122)</f>
        <v/>
      </c>
      <c r="N122" s="91" t="str">
        <f>+TEXT(IF(本会場・準会場用!AC122="","",本会場・準会場用!AC122),"00")</f>
        <v/>
      </c>
      <c r="P122" s="91">
        <f>+IF(本会場・準会場用!AD122="","",本会場・準会場用!AD122)</f>
        <v>0</v>
      </c>
      <c r="Q122" s="91">
        <f>+IF(本会場・準会場用!AE122="","",本会場・準会場用!AE122)</f>
        <v>0</v>
      </c>
      <c r="R122" s="91" t="str">
        <f>+IF(本会場・準会場用!R122="","",本会場・準会場用!R122)</f>
        <v/>
      </c>
      <c r="S122" s="91" t="str">
        <f>+IF(本会場・準会場用!S122="","",本会場・準会場用!S122)</f>
        <v/>
      </c>
      <c r="T122" s="91" t="str">
        <f>+IF(本会場・準会場用!T122="","",本会場・準会場用!T122)</f>
        <v/>
      </c>
      <c r="U122" s="91" t="str">
        <f>+IF(本会場・準会場用!U122="","",本会場・準会場用!U122)</f>
        <v/>
      </c>
    </row>
    <row r="123" spans="1:21" s="91" customFormat="1">
      <c r="A123" s="91" t="str">
        <f>+IF(本会場・準会場用!A123="","",本会場・準会場用!A123)</f>
        <v/>
      </c>
      <c r="B123" s="91" t="str">
        <f>+IF(本会場・準会場用!B123="","",本会場・準会場用!B123)</f>
        <v/>
      </c>
      <c r="C123" s="91" t="str">
        <f>+IF(本会場・準会場用!C123="","",本会場・準会場用!C123)</f>
        <v/>
      </c>
      <c r="D123" s="91" t="str">
        <f>+IF(本会場・準会場用!D123="","",本会場・準会場用!D123)</f>
        <v/>
      </c>
      <c r="E123" s="91" t="str">
        <f>+IF(本会場・準会場用!E123="","",本会場・準会場用!E123)</f>
        <v/>
      </c>
      <c r="F123" s="91" t="str">
        <f>+IF(本会場・準会場用!F123="","",_xlfn.XLOOKUP(本会場・準会場用!F123,PRM!$G$3:$G$5,PRM!$H$3:$H$5))</f>
        <v/>
      </c>
      <c r="G123" s="94" t="str">
        <f>+TEXT(_xlfn.CONCAT(本会場・準会場用!G123,本会場・準会場用!H123,"年",本会場・準会場用!I123,"月",本会場・準会場用!J123,"日"),"yyyy/mm/dd")</f>
        <v>年月日</v>
      </c>
      <c r="H123" s="91" t="str">
        <f>+IF(本会場・準会場用!L123="","",本会場・準会場用!L123)</f>
        <v/>
      </c>
      <c r="I123" s="91" t="str">
        <f>+IF(本会場・準会場用!M123="","",本会場・準会場用!M123)</f>
        <v/>
      </c>
      <c r="J123" s="91" t="str">
        <f>+IF(本会場・準会場用!N123="","",本会場・準会場用!AB123)</f>
        <v/>
      </c>
      <c r="K123" s="91" t="str">
        <f>+IF(本会場・準会場用!O123="","",本会場・準会場用!O123)</f>
        <v/>
      </c>
      <c r="L123" s="91" t="str">
        <f>+IF(本会場・準会場用!P123="","",本会場・準会場用!P123)</f>
        <v/>
      </c>
      <c r="M123" s="91" t="str">
        <f>+IF(本会場・準会場用!Q123="","",本会場・準会場用!Q123)</f>
        <v/>
      </c>
      <c r="N123" s="91" t="str">
        <f>+TEXT(IF(本会場・準会場用!AC123="","",本会場・準会場用!AC123),"00")</f>
        <v/>
      </c>
      <c r="P123" s="91">
        <f>+IF(本会場・準会場用!AD123="","",本会場・準会場用!AD123)</f>
        <v>0</v>
      </c>
      <c r="Q123" s="91">
        <f>+IF(本会場・準会場用!AE123="","",本会場・準会場用!AE123)</f>
        <v>0</v>
      </c>
      <c r="R123" s="91" t="str">
        <f>+IF(本会場・準会場用!R123="","",本会場・準会場用!R123)</f>
        <v/>
      </c>
      <c r="S123" s="91" t="str">
        <f>+IF(本会場・準会場用!S123="","",本会場・準会場用!S123)</f>
        <v/>
      </c>
      <c r="T123" s="91" t="str">
        <f>+IF(本会場・準会場用!T123="","",本会場・準会場用!T123)</f>
        <v/>
      </c>
      <c r="U123" s="91" t="str">
        <f>+IF(本会場・準会場用!U123="","",本会場・準会場用!U123)</f>
        <v/>
      </c>
    </row>
    <row r="124" spans="1:21" s="91" customFormat="1">
      <c r="A124" s="91" t="str">
        <f>+IF(本会場・準会場用!A124="","",本会場・準会場用!A124)</f>
        <v/>
      </c>
      <c r="B124" s="91" t="str">
        <f>+IF(本会場・準会場用!B124="","",本会場・準会場用!B124)</f>
        <v/>
      </c>
      <c r="C124" s="91" t="str">
        <f>+IF(本会場・準会場用!C124="","",本会場・準会場用!C124)</f>
        <v/>
      </c>
      <c r="D124" s="91" t="str">
        <f>+IF(本会場・準会場用!D124="","",本会場・準会場用!D124)</f>
        <v/>
      </c>
      <c r="E124" s="91" t="str">
        <f>+IF(本会場・準会場用!E124="","",本会場・準会場用!E124)</f>
        <v/>
      </c>
      <c r="F124" s="91" t="str">
        <f>+IF(本会場・準会場用!F124="","",_xlfn.XLOOKUP(本会場・準会場用!F124,PRM!$G$3:$G$5,PRM!$H$3:$H$5))</f>
        <v/>
      </c>
      <c r="G124" s="94" t="str">
        <f>+TEXT(_xlfn.CONCAT(本会場・準会場用!G124,本会場・準会場用!H124,"年",本会場・準会場用!I124,"月",本会場・準会場用!J124,"日"),"yyyy/mm/dd")</f>
        <v>年月日</v>
      </c>
      <c r="H124" s="91" t="str">
        <f>+IF(本会場・準会場用!L124="","",本会場・準会場用!L124)</f>
        <v/>
      </c>
      <c r="I124" s="91" t="str">
        <f>+IF(本会場・準会場用!M124="","",本会場・準会場用!M124)</f>
        <v/>
      </c>
      <c r="J124" s="91" t="str">
        <f>+IF(本会場・準会場用!N124="","",本会場・準会場用!AB124)</f>
        <v/>
      </c>
      <c r="K124" s="91" t="str">
        <f>+IF(本会場・準会場用!O124="","",本会場・準会場用!O124)</f>
        <v/>
      </c>
      <c r="L124" s="91" t="str">
        <f>+IF(本会場・準会場用!P124="","",本会場・準会場用!P124)</f>
        <v/>
      </c>
      <c r="M124" s="91" t="str">
        <f>+IF(本会場・準会場用!Q124="","",本会場・準会場用!Q124)</f>
        <v/>
      </c>
      <c r="N124" s="91" t="str">
        <f>+TEXT(IF(本会場・準会場用!AC124="","",本会場・準会場用!AC124),"00")</f>
        <v/>
      </c>
      <c r="P124" s="91">
        <f>+IF(本会場・準会場用!AD124="","",本会場・準会場用!AD124)</f>
        <v>0</v>
      </c>
      <c r="Q124" s="91">
        <f>+IF(本会場・準会場用!AE124="","",本会場・準会場用!AE124)</f>
        <v>0</v>
      </c>
      <c r="R124" s="91" t="str">
        <f>+IF(本会場・準会場用!R124="","",本会場・準会場用!R124)</f>
        <v/>
      </c>
      <c r="S124" s="91" t="str">
        <f>+IF(本会場・準会場用!S124="","",本会場・準会場用!S124)</f>
        <v/>
      </c>
      <c r="T124" s="91" t="str">
        <f>+IF(本会場・準会場用!T124="","",本会場・準会場用!T124)</f>
        <v/>
      </c>
      <c r="U124" s="91" t="str">
        <f>+IF(本会場・準会場用!U124="","",本会場・準会場用!U124)</f>
        <v/>
      </c>
    </row>
    <row r="125" spans="1:21" s="91" customFormat="1">
      <c r="A125" s="91" t="str">
        <f>+IF(本会場・準会場用!A125="","",本会場・準会場用!A125)</f>
        <v/>
      </c>
      <c r="B125" s="91" t="str">
        <f>+IF(本会場・準会場用!B125="","",本会場・準会場用!B125)</f>
        <v/>
      </c>
      <c r="C125" s="91" t="str">
        <f>+IF(本会場・準会場用!C125="","",本会場・準会場用!C125)</f>
        <v/>
      </c>
      <c r="D125" s="91" t="str">
        <f>+IF(本会場・準会場用!D125="","",本会場・準会場用!D125)</f>
        <v/>
      </c>
      <c r="E125" s="91" t="str">
        <f>+IF(本会場・準会場用!E125="","",本会場・準会場用!E125)</f>
        <v/>
      </c>
      <c r="F125" s="91" t="str">
        <f>+IF(本会場・準会場用!F125="","",_xlfn.XLOOKUP(本会場・準会場用!F125,PRM!$G$3:$G$5,PRM!$H$3:$H$5))</f>
        <v/>
      </c>
      <c r="G125" s="94" t="str">
        <f>+TEXT(_xlfn.CONCAT(本会場・準会場用!G125,本会場・準会場用!H125,"年",本会場・準会場用!I125,"月",本会場・準会場用!J125,"日"),"yyyy/mm/dd")</f>
        <v>年月日</v>
      </c>
      <c r="H125" s="91" t="str">
        <f>+IF(本会場・準会場用!L125="","",本会場・準会場用!L125)</f>
        <v/>
      </c>
      <c r="I125" s="91" t="str">
        <f>+IF(本会場・準会場用!M125="","",本会場・準会場用!M125)</f>
        <v/>
      </c>
      <c r="J125" s="91" t="str">
        <f>+IF(本会場・準会場用!N125="","",本会場・準会場用!AB125)</f>
        <v/>
      </c>
      <c r="K125" s="91" t="str">
        <f>+IF(本会場・準会場用!O125="","",本会場・準会場用!O125)</f>
        <v/>
      </c>
      <c r="L125" s="91" t="str">
        <f>+IF(本会場・準会場用!P125="","",本会場・準会場用!P125)</f>
        <v/>
      </c>
      <c r="M125" s="91" t="str">
        <f>+IF(本会場・準会場用!Q125="","",本会場・準会場用!Q125)</f>
        <v/>
      </c>
      <c r="N125" s="91" t="str">
        <f>+TEXT(IF(本会場・準会場用!AC125="","",本会場・準会場用!AC125),"00")</f>
        <v/>
      </c>
      <c r="P125" s="91">
        <f>+IF(本会場・準会場用!AD125="","",本会場・準会場用!AD125)</f>
        <v>0</v>
      </c>
      <c r="Q125" s="91">
        <f>+IF(本会場・準会場用!AE125="","",本会場・準会場用!AE125)</f>
        <v>0</v>
      </c>
      <c r="R125" s="91" t="str">
        <f>+IF(本会場・準会場用!R125="","",本会場・準会場用!R125)</f>
        <v/>
      </c>
      <c r="S125" s="91" t="str">
        <f>+IF(本会場・準会場用!S125="","",本会場・準会場用!S125)</f>
        <v/>
      </c>
      <c r="T125" s="91" t="str">
        <f>+IF(本会場・準会場用!T125="","",本会場・準会場用!T125)</f>
        <v/>
      </c>
      <c r="U125" s="91" t="str">
        <f>+IF(本会場・準会場用!U125="","",本会場・準会場用!U125)</f>
        <v/>
      </c>
    </row>
    <row r="126" spans="1:21" s="91" customFormat="1">
      <c r="A126" s="91" t="str">
        <f>+IF(本会場・準会場用!A126="","",本会場・準会場用!A126)</f>
        <v/>
      </c>
      <c r="B126" s="91" t="str">
        <f>+IF(本会場・準会場用!B126="","",本会場・準会場用!B126)</f>
        <v/>
      </c>
      <c r="C126" s="91" t="str">
        <f>+IF(本会場・準会場用!C126="","",本会場・準会場用!C126)</f>
        <v/>
      </c>
      <c r="D126" s="91" t="str">
        <f>+IF(本会場・準会場用!D126="","",本会場・準会場用!D126)</f>
        <v/>
      </c>
      <c r="E126" s="91" t="str">
        <f>+IF(本会場・準会場用!E126="","",本会場・準会場用!E126)</f>
        <v/>
      </c>
      <c r="F126" s="91" t="str">
        <f>+IF(本会場・準会場用!F126="","",_xlfn.XLOOKUP(本会場・準会場用!F126,PRM!$G$3:$G$5,PRM!$H$3:$H$5))</f>
        <v/>
      </c>
      <c r="G126" s="94" t="str">
        <f>+TEXT(_xlfn.CONCAT(本会場・準会場用!G126,本会場・準会場用!H126,"年",本会場・準会場用!I126,"月",本会場・準会場用!J126,"日"),"yyyy/mm/dd")</f>
        <v>年月日</v>
      </c>
      <c r="H126" s="91" t="str">
        <f>+IF(本会場・準会場用!L126="","",本会場・準会場用!L126)</f>
        <v/>
      </c>
      <c r="I126" s="91" t="str">
        <f>+IF(本会場・準会場用!M126="","",本会場・準会場用!M126)</f>
        <v/>
      </c>
      <c r="J126" s="91" t="str">
        <f>+IF(本会場・準会場用!N126="","",本会場・準会場用!AB126)</f>
        <v/>
      </c>
      <c r="K126" s="91" t="str">
        <f>+IF(本会場・準会場用!O126="","",本会場・準会場用!O126)</f>
        <v/>
      </c>
      <c r="L126" s="91" t="str">
        <f>+IF(本会場・準会場用!P126="","",本会場・準会場用!P126)</f>
        <v/>
      </c>
      <c r="M126" s="91" t="str">
        <f>+IF(本会場・準会場用!Q126="","",本会場・準会場用!Q126)</f>
        <v/>
      </c>
      <c r="N126" s="91" t="str">
        <f>+TEXT(IF(本会場・準会場用!AC126="","",本会場・準会場用!AC126),"00")</f>
        <v/>
      </c>
      <c r="P126" s="91">
        <f>+IF(本会場・準会場用!AD126="","",本会場・準会場用!AD126)</f>
        <v>0</v>
      </c>
      <c r="Q126" s="91">
        <f>+IF(本会場・準会場用!AE126="","",本会場・準会場用!AE126)</f>
        <v>0</v>
      </c>
      <c r="R126" s="91" t="str">
        <f>+IF(本会場・準会場用!R126="","",本会場・準会場用!R126)</f>
        <v/>
      </c>
      <c r="S126" s="91" t="str">
        <f>+IF(本会場・準会場用!S126="","",本会場・準会場用!S126)</f>
        <v/>
      </c>
      <c r="T126" s="91" t="str">
        <f>+IF(本会場・準会場用!T126="","",本会場・準会場用!T126)</f>
        <v/>
      </c>
      <c r="U126" s="91" t="str">
        <f>+IF(本会場・準会場用!U126="","",本会場・準会場用!U126)</f>
        <v/>
      </c>
    </row>
    <row r="127" spans="1:21" s="91" customFormat="1">
      <c r="A127" s="91" t="str">
        <f>+IF(本会場・準会場用!A127="","",本会場・準会場用!A127)</f>
        <v/>
      </c>
      <c r="B127" s="91" t="str">
        <f>+IF(本会場・準会場用!B127="","",本会場・準会場用!B127)</f>
        <v/>
      </c>
      <c r="C127" s="91" t="str">
        <f>+IF(本会場・準会場用!C127="","",本会場・準会場用!C127)</f>
        <v/>
      </c>
      <c r="D127" s="91" t="str">
        <f>+IF(本会場・準会場用!D127="","",本会場・準会場用!D127)</f>
        <v/>
      </c>
      <c r="E127" s="91" t="str">
        <f>+IF(本会場・準会場用!E127="","",本会場・準会場用!E127)</f>
        <v/>
      </c>
      <c r="F127" s="91" t="str">
        <f>+IF(本会場・準会場用!F127="","",_xlfn.XLOOKUP(本会場・準会場用!F127,PRM!$G$3:$G$5,PRM!$H$3:$H$5))</f>
        <v/>
      </c>
      <c r="G127" s="94" t="str">
        <f>+TEXT(_xlfn.CONCAT(本会場・準会場用!G127,本会場・準会場用!H127,"年",本会場・準会場用!I127,"月",本会場・準会場用!J127,"日"),"yyyy/mm/dd")</f>
        <v>年月日</v>
      </c>
      <c r="H127" s="91" t="str">
        <f>+IF(本会場・準会場用!L127="","",本会場・準会場用!L127)</f>
        <v/>
      </c>
      <c r="I127" s="91" t="str">
        <f>+IF(本会場・準会場用!M127="","",本会場・準会場用!M127)</f>
        <v/>
      </c>
      <c r="J127" s="91" t="str">
        <f>+IF(本会場・準会場用!N127="","",本会場・準会場用!AB127)</f>
        <v/>
      </c>
      <c r="K127" s="91" t="str">
        <f>+IF(本会場・準会場用!O127="","",本会場・準会場用!O127)</f>
        <v/>
      </c>
      <c r="L127" s="91" t="str">
        <f>+IF(本会場・準会場用!P127="","",本会場・準会場用!P127)</f>
        <v/>
      </c>
      <c r="M127" s="91" t="str">
        <f>+IF(本会場・準会場用!Q127="","",本会場・準会場用!Q127)</f>
        <v/>
      </c>
      <c r="N127" s="91" t="str">
        <f>+TEXT(IF(本会場・準会場用!AC127="","",本会場・準会場用!AC127),"00")</f>
        <v/>
      </c>
      <c r="P127" s="91">
        <f>+IF(本会場・準会場用!AD127="","",本会場・準会場用!AD127)</f>
        <v>0</v>
      </c>
      <c r="Q127" s="91">
        <f>+IF(本会場・準会場用!AE127="","",本会場・準会場用!AE127)</f>
        <v>0</v>
      </c>
      <c r="R127" s="91" t="str">
        <f>+IF(本会場・準会場用!R127="","",本会場・準会場用!R127)</f>
        <v/>
      </c>
      <c r="S127" s="91" t="str">
        <f>+IF(本会場・準会場用!S127="","",本会場・準会場用!S127)</f>
        <v/>
      </c>
      <c r="T127" s="91" t="str">
        <f>+IF(本会場・準会場用!T127="","",本会場・準会場用!T127)</f>
        <v/>
      </c>
      <c r="U127" s="91" t="str">
        <f>+IF(本会場・準会場用!U127="","",本会場・準会場用!U127)</f>
        <v/>
      </c>
    </row>
    <row r="128" spans="1:21" s="91" customFormat="1">
      <c r="A128" s="91" t="str">
        <f>+IF(本会場・準会場用!A128="","",本会場・準会場用!A128)</f>
        <v/>
      </c>
      <c r="B128" s="91" t="str">
        <f>+IF(本会場・準会場用!B128="","",本会場・準会場用!B128)</f>
        <v/>
      </c>
      <c r="C128" s="91" t="str">
        <f>+IF(本会場・準会場用!C128="","",本会場・準会場用!C128)</f>
        <v/>
      </c>
      <c r="D128" s="91" t="str">
        <f>+IF(本会場・準会場用!D128="","",本会場・準会場用!D128)</f>
        <v/>
      </c>
      <c r="E128" s="91" t="str">
        <f>+IF(本会場・準会場用!E128="","",本会場・準会場用!E128)</f>
        <v/>
      </c>
      <c r="F128" s="91" t="str">
        <f>+IF(本会場・準会場用!F128="","",_xlfn.XLOOKUP(本会場・準会場用!F128,PRM!$G$3:$G$5,PRM!$H$3:$H$5))</f>
        <v/>
      </c>
      <c r="G128" s="94" t="str">
        <f>+TEXT(_xlfn.CONCAT(本会場・準会場用!G128,本会場・準会場用!H128,"年",本会場・準会場用!I128,"月",本会場・準会場用!J128,"日"),"yyyy/mm/dd")</f>
        <v>年月日</v>
      </c>
      <c r="H128" s="91" t="str">
        <f>+IF(本会場・準会場用!L128="","",本会場・準会場用!L128)</f>
        <v/>
      </c>
      <c r="I128" s="91" t="str">
        <f>+IF(本会場・準会場用!M128="","",本会場・準会場用!M128)</f>
        <v/>
      </c>
      <c r="J128" s="91" t="str">
        <f>+IF(本会場・準会場用!N128="","",本会場・準会場用!AB128)</f>
        <v/>
      </c>
      <c r="K128" s="91" t="str">
        <f>+IF(本会場・準会場用!O128="","",本会場・準会場用!O128)</f>
        <v/>
      </c>
      <c r="L128" s="91" t="str">
        <f>+IF(本会場・準会場用!P128="","",本会場・準会場用!P128)</f>
        <v/>
      </c>
      <c r="M128" s="91" t="str">
        <f>+IF(本会場・準会場用!Q128="","",本会場・準会場用!Q128)</f>
        <v/>
      </c>
      <c r="N128" s="91" t="str">
        <f>+TEXT(IF(本会場・準会場用!AC128="","",本会場・準会場用!AC128),"00")</f>
        <v/>
      </c>
      <c r="P128" s="91">
        <f>+IF(本会場・準会場用!AD128="","",本会場・準会場用!AD128)</f>
        <v>0</v>
      </c>
      <c r="Q128" s="91">
        <f>+IF(本会場・準会場用!AE128="","",本会場・準会場用!AE128)</f>
        <v>0</v>
      </c>
      <c r="R128" s="91" t="str">
        <f>+IF(本会場・準会場用!R128="","",本会場・準会場用!R128)</f>
        <v/>
      </c>
      <c r="S128" s="91" t="str">
        <f>+IF(本会場・準会場用!S128="","",本会場・準会場用!S128)</f>
        <v/>
      </c>
      <c r="T128" s="91" t="str">
        <f>+IF(本会場・準会場用!T128="","",本会場・準会場用!T128)</f>
        <v/>
      </c>
      <c r="U128" s="91" t="str">
        <f>+IF(本会場・準会場用!U128="","",本会場・準会場用!U128)</f>
        <v/>
      </c>
    </row>
    <row r="129" spans="1:21" s="91" customFormat="1">
      <c r="A129" s="91" t="str">
        <f>+IF(本会場・準会場用!A129="","",本会場・準会場用!A129)</f>
        <v/>
      </c>
      <c r="B129" s="91" t="str">
        <f>+IF(本会場・準会場用!B129="","",本会場・準会場用!B129)</f>
        <v/>
      </c>
      <c r="C129" s="91" t="str">
        <f>+IF(本会場・準会場用!C129="","",本会場・準会場用!C129)</f>
        <v/>
      </c>
      <c r="D129" s="91" t="str">
        <f>+IF(本会場・準会場用!D129="","",本会場・準会場用!D129)</f>
        <v/>
      </c>
      <c r="E129" s="91" t="str">
        <f>+IF(本会場・準会場用!E129="","",本会場・準会場用!E129)</f>
        <v/>
      </c>
      <c r="F129" s="91" t="str">
        <f>+IF(本会場・準会場用!F129="","",_xlfn.XLOOKUP(本会場・準会場用!F129,PRM!$G$3:$G$5,PRM!$H$3:$H$5))</f>
        <v/>
      </c>
      <c r="G129" s="94" t="str">
        <f>+TEXT(_xlfn.CONCAT(本会場・準会場用!G129,本会場・準会場用!H129,"年",本会場・準会場用!I129,"月",本会場・準会場用!J129,"日"),"yyyy/mm/dd")</f>
        <v>年月日</v>
      </c>
      <c r="H129" s="91" t="str">
        <f>+IF(本会場・準会場用!L129="","",本会場・準会場用!L129)</f>
        <v/>
      </c>
      <c r="I129" s="91" t="str">
        <f>+IF(本会場・準会場用!M129="","",本会場・準会場用!M129)</f>
        <v/>
      </c>
      <c r="J129" s="91" t="str">
        <f>+IF(本会場・準会場用!N129="","",本会場・準会場用!AB129)</f>
        <v/>
      </c>
      <c r="K129" s="91" t="str">
        <f>+IF(本会場・準会場用!O129="","",本会場・準会場用!O129)</f>
        <v/>
      </c>
      <c r="L129" s="91" t="str">
        <f>+IF(本会場・準会場用!P129="","",本会場・準会場用!P129)</f>
        <v/>
      </c>
      <c r="M129" s="91" t="str">
        <f>+IF(本会場・準会場用!Q129="","",本会場・準会場用!Q129)</f>
        <v/>
      </c>
      <c r="N129" s="91" t="str">
        <f>+TEXT(IF(本会場・準会場用!AC129="","",本会場・準会場用!AC129),"00")</f>
        <v/>
      </c>
      <c r="P129" s="91">
        <f>+IF(本会場・準会場用!AD129="","",本会場・準会場用!AD129)</f>
        <v>0</v>
      </c>
      <c r="Q129" s="91">
        <f>+IF(本会場・準会場用!AE129="","",本会場・準会場用!AE129)</f>
        <v>0</v>
      </c>
      <c r="R129" s="91" t="str">
        <f>+IF(本会場・準会場用!R129="","",本会場・準会場用!R129)</f>
        <v/>
      </c>
      <c r="S129" s="91" t="str">
        <f>+IF(本会場・準会場用!S129="","",本会場・準会場用!S129)</f>
        <v/>
      </c>
      <c r="T129" s="91" t="str">
        <f>+IF(本会場・準会場用!T129="","",本会場・準会場用!T129)</f>
        <v/>
      </c>
      <c r="U129" s="91" t="str">
        <f>+IF(本会場・準会場用!U129="","",本会場・準会場用!U129)</f>
        <v/>
      </c>
    </row>
    <row r="130" spans="1:21" s="91" customFormat="1">
      <c r="A130" s="91" t="str">
        <f>+IF(本会場・準会場用!A130="","",本会場・準会場用!A130)</f>
        <v/>
      </c>
      <c r="B130" s="91" t="str">
        <f>+IF(本会場・準会場用!B130="","",本会場・準会場用!B130)</f>
        <v/>
      </c>
      <c r="C130" s="91" t="str">
        <f>+IF(本会場・準会場用!C130="","",本会場・準会場用!C130)</f>
        <v/>
      </c>
      <c r="D130" s="91" t="str">
        <f>+IF(本会場・準会場用!D130="","",本会場・準会場用!D130)</f>
        <v/>
      </c>
      <c r="E130" s="91" t="str">
        <f>+IF(本会場・準会場用!E130="","",本会場・準会場用!E130)</f>
        <v/>
      </c>
      <c r="F130" s="91" t="str">
        <f>+IF(本会場・準会場用!F130="","",_xlfn.XLOOKUP(本会場・準会場用!F130,PRM!$G$3:$G$5,PRM!$H$3:$H$5))</f>
        <v/>
      </c>
      <c r="G130" s="94" t="str">
        <f>+TEXT(_xlfn.CONCAT(本会場・準会場用!G130,本会場・準会場用!H130,"年",本会場・準会場用!I130,"月",本会場・準会場用!J130,"日"),"yyyy/mm/dd")</f>
        <v>年月日</v>
      </c>
      <c r="H130" s="91" t="str">
        <f>+IF(本会場・準会場用!L130="","",本会場・準会場用!L130)</f>
        <v/>
      </c>
      <c r="I130" s="91" t="str">
        <f>+IF(本会場・準会場用!M130="","",本会場・準会場用!M130)</f>
        <v/>
      </c>
      <c r="J130" s="91" t="str">
        <f>+IF(本会場・準会場用!N130="","",本会場・準会場用!AB130)</f>
        <v/>
      </c>
      <c r="K130" s="91" t="str">
        <f>+IF(本会場・準会場用!O130="","",本会場・準会場用!O130)</f>
        <v/>
      </c>
      <c r="L130" s="91" t="str">
        <f>+IF(本会場・準会場用!P130="","",本会場・準会場用!P130)</f>
        <v/>
      </c>
      <c r="M130" s="91" t="str">
        <f>+IF(本会場・準会場用!Q130="","",本会場・準会場用!Q130)</f>
        <v/>
      </c>
      <c r="N130" s="91" t="str">
        <f>+TEXT(IF(本会場・準会場用!AC130="","",本会場・準会場用!AC130),"00")</f>
        <v/>
      </c>
      <c r="P130" s="91">
        <f>+IF(本会場・準会場用!AD130="","",本会場・準会場用!AD130)</f>
        <v>0</v>
      </c>
      <c r="Q130" s="91">
        <f>+IF(本会場・準会場用!AE130="","",本会場・準会場用!AE130)</f>
        <v>0</v>
      </c>
      <c r="R130" s="91" t="str">
        <f>+IF(本会場・準会場用!R130="","",本会場・準会場用!R130)</f>
        <v/>
      </c>
      <c r="S130" s="91" t="str">
        <f>+IF(本会場・準会場用!S130="","",本会場・準会場用!S130)</f>
        <v/>
      </c>
      <c r="T130" s="91" t="str">
        <f>+IF(本会場・準会場用!T130="","",本会場・準会場用!T130)</f>
        <v/>
      </c>
      <c r="U130" s="91" t="str">
        <f>+IF(本会場・準会場用!U130="","",本会場・準会場用!U130)</f>
        <v/>
      </c>
    </row>
    <row r="131" spans="1:21" s="91" customFormat="1">
      <c r="A131" s="91" t="str">
        <f>+IF(本会場・準会場用!A131="","",本会場・準会場用!A131)</f>
        <v/>
      </c>
      <c r="B131" s="91" t="str">
        <f>+IF(本会場・準会場用!B131="","",本会場・準会場用!B131)</f>
        <v/>
      </c>
      <c r="C131" s="91" t="str">
        <f>+IF(本会場・準会場用!C131="","",本会場・準会場用!C131)</f>
        <v/>
      </c>
      <c r="D131" s="91" t="str">
        <f>+IF(本会場・準会場用!D131="","",本会場・準会場用!D131)</f>
        <v/>
      </c>
      <c r="E131" s="91" t="str">
        <f>+IF(本会場・準会場用!E131="","",本会場・準会場用!E131)</f>
        <v/>
      </c>
      <c r="F131" s="91" t="str">
        <f>+IF(本会場・準会場用!F131="","",_xlfn.XLOOKUP(本会場・準会場用!F131,PRM!$G$3:$G$5,PRM!$H$3:$H$5))</f>
        <v/>
      </c>
      <c r="G131" s="94" t="str">
        <f>+TEXT(_xlfn.CONCAT(本会場・準会場用!G131,本会場・準会場用!H131,"年",本会場・準会場用!I131,"月",本会場・準会場用!J131,"日"),"yyyy/mm/dd")</f>
        <v>年月日</v>
      </c>
      <c r="H131" s="91" t="str">
        <f>+IF(本会場・準会場用!L131="","",本会場・準会場用!L131)</f>
        <v/>
      </c>
      <c r="I131" s="91" t="str">
        <f>+IF(本会場・準会場用!M131="","",本会場・準会場用!M131)</f>
        <v/>
      </c>
      <c r="J131" s="91" t="str">
        <f>+IF(本会場・準会場用!N131="","",本会場・準会場用!AB131)</f>
        <v/>
      </c>
      <c r="K131" s="91" t="str">
        <f>+IF(本会場・準会場用!O131="","",本会場・準会場用!O131)</f>
        <v/>
      </c>
      <c r="L131" s="91" t="str">
        <f>+IF(本会場・準会場用!P131="","",本会場・準会場用!P131)</f>
        <v/>
      </c>
      <c r="M131" s="91" t="str">
        <f>+IF(本会場・準会場用!Q131="","",本会場・準会場用!Q131)</f>
        <v/>
      </c>
      <c r="N131" s="91" t="str">
        <f>+TEXT(IF(本会場・準会場用!AC131="","",本会場・準会場用!AC131),"00")</f>
        <v/>
      </c>
      <c r="P131" s="91">
        <f>+IF(本会場・準会場用!AD131="","",本会場・準会場用!AD131)</f>
        <v>0</v>
      </c>
      <c r="Q131" s="91">
        <f>+IF(本会場・準会場用!AE131="","",本会場・準会場用!AE131)</f>
        <v>0</v>
      </c>
      <c r="R131" s="91" t="str">
        <f>+IF(本会場・準会場用!R131="","",本会場・準会場用!R131)</f>
        <v/>
      </c>
      <c r="S131" s="91" t="str">
        <f>+IF(本会場・準会場用!S131="","",本会場・準会場用!S131)</f>
        <v/>
      </c>
      <c r="T131" s="91" t="str">
        <f>+IF(本会場・準会場用!T131="","",本会場・準会場用!T131)</f>
        <v/>
      </c>
      <c r="U131" s="91" t="str">
        <f>+IF(本会場・準会場用!U131="","",本会場・準会場用!U131)</f>
        <v/>
      </c>
    </row>
    <row r="132" spans="1:21" s="91" customFormat="1">
      <c r="A132" s="91" t="str">
        <f>+IF(本会場・準会場用!A132="","",本会場・準会場用!A132)</f>
        <v/>
      </c>
      <c r="B132" s="91" t="str">
        <f>+IF(本会場・準会場用!B132="","",本会場・準会場用!B132)</f>
        <v/>
      </c>
      <c r="C132" s="91" t="str">
        <f>+IF(本会場・準会場用!C132="","",本会場・準会場用!C132)</f>
        <v/>
      </c>
      <c r="D132" s="91" t="str">
        <f>+IF(本会場・準会場用!D132="","",本会場・準会場用!D132)</f>
        <v/>
      </c>
      <c r="E132" s="91" t="str">
        <f>+IF(本会場・準会場用!E132="","",本会場・準会場用!E132)</f>
        <v/>
      </c>
      <c r="F132" s="91" t="str">
        <f>+IF(本会場・準会場用!F132="","",_xlfn.XLOOKUP(本会場・準会場用!F132,PRM!$G$3:$G$5,PRM!$H$3:$H$5))</f>
        <v/>
      </c>
      <c r="G132" s="94" t="str">
        <f>+TEXT(_xlfn.CONCAT(本会場・準会場用!G132,本会場・準会場用!H132,"年",本会場・準会場用!I132,"月",本会場・準会場用!J132,"日"),"yyyy/mm/dd")</f>
        <v>年月日</v>
      </c>
      <c r="H132" s="91" t="str">
        <f>+IF(本会場・準会場用!L132="","",本会場・準会場用!L132)</f>
        <v/>
      </c>
      <c r="I132" s="91" t="str">
        <f>+IF(本会場・準会場用!M132="","",本会場・準会場用!M132)</f>
        <v/>
      </c>
      <c r="J132" s="91" t="str">
        <f>+IF(本会場・準会場用!N132="","",本会場・準会場用!AB132)</f>
        <v/>
      </c>
      <c r="K132" s="91" t="str">
        <f>+IF(本会場・準会場用!O132="","",本会場・準会場用!O132)</f>
        <v/>
      </c>
      <c r="L132" s="91" t="str">
        <f>+IF(本会場・準会場用!P132="","",本会場・準会場用!P132)</f>
        <v/>
      </c>
      <c r="M132" s="91" t="str">
        <f>+IF(本会場・準会場用!Q132="","",本会場・準会場用!Q132)</f>
        <v/>
      </c>
      <c r="N132" s="91" t="str">
        <f>+TEXT(IF(本会場・準会場用!AC132="","",本会場・準会場用!AC132),"00")</f>
        <v/>
      </c>
      <c r="P132" s="91">
        <f>+IF(本会場・準会場用!AD132="","",本会場・準会場用!AD132)</f>
        <v>0</v>
      </c>
      <c r="Q132" s="91">
        <f>+IF(本会場・準会場用!AE132="","",本会場・準会場用!AE132)</f>
        <v>0</v>
      </c>
      <c r="R132" s="91" t="str">
        <f>+IF(本会場・準会場用!R132="","",本会場・準会場用!R132)</f>
        <v/>
      </c>
      <c r="S132" s="91" t="str">
        <f>+IF(本会場・準会場用!S132="","",本会場・準会場用!S132)</f>
        <v/>
      </c>
      <c r="T132" s="91" t="str">
        <f>+IF(本会場・準会場用!T132="","",本会場・準会場用!T132)</f>
        <v/>
      </c>
      <c r="U132" s="91" t="str">
        <f>+IF(本会場・準会場用!U132="","",本会場・準会場用!U132)</f>
        <v/>
      </c>
    </row>
    <row r="133" spans="1:21" s="91" customFormat="1">
      <c r="A133" s="91" t="str">
        <f>+IF(本会場・準会場用!A133="","",本会場・準会場用!A133)</f>
        <v/>
      </c>
      <c r="B133" s="91" t="str">
        <f>+IF(本会場・準会場用!B133="","",本会場・準会場用!B133)</f>
        <v/>
      </c>
      <c r="C133" s="91" t="str">
        <f>+IF(本会場・準会場用!C133="","",本会場・準会場用!C133)</f>
        <v/>
      </c>
      <c r="D133" s="91" t="str">
        <f>+IF(本会場・準会場用!D133="","",本会場・準会場用!D133)</f>
        <v/>
      </c>
      <c r="E133" s="91" t="str">
        <f>+IF(本会場・準会場用!E133="","",本会場・準会場用!E133)</f>
        <v/>
      </c>
      <c r="F133" s="91" t="str">
        <f>+IF(本会場・準会場用!F133="","",_xlfn.XLOOKUP(本会場・準会場用!F133,PRM!$G$3:$G$5,PRM!$H$3:$H$5))</f>
        <v/>
      </c>
      <c r="G133" s="94" t="str">
        <f>+TEXT(_xlfn.CONCAT(本会場・準会場用!G133,本会場・準会場用!H133,"年",本会場・準会場用!I133,"月",本会場・準会場用!J133,"日"),"yyyy/mm/dd")</f>
        <v>年月日</v>
      </c>
      <c r="H133" s="91" t="str">
        <f>+IF(本会場・準会場用!L133="","",本会場・準会場用!L133)</f>
        <v/>
      </c>
      <c r="I133" s="91" t="str">
        <f>+IF(本会場・準会場用!M133="","",本会場・準会場用!M133)</f>
        <v/>
      </c>
      <c r="J133" s="91" t="str">
        <f>+IF(本会場・準会場用!N133="","",本会場・準会場用!AB133)</f>
        <v/>
      </c>
      <c r="K133" s="91" t="str">
        <f>+IF(本会場・準会場用!O133="","",本会場・準会場用!O133)</f>
        <v/>
      </c>
      <c r="L133" s="91" t="str">
        <f>+IF(本会場・準会場用!P133="","",本会場・準会場用!P133)</f>
        <v/>
      </c>
      <c r="M133" s="91" t="str">
        <f>+IF(本会場・準会場用!Q133="","",本会場・準会場用!Q133)</f>
        <v/>
      </c>
      <c r="N133" s="91" t="str">
        <f>+TEXT(IF(本会場・準会場用!AC133="","",本会場・準会場用!AC133),"00")</f>
        <v/>
      </c>
      <c r="P133" s="91">
        <f>+IF(本会場・準会場用!AD133="","",本会場・準会場用!AD133)</f>
        <v>0</v>
      </c>
      <c r="Q133" s="91">
        <f>+IF(本会場・準会場用!AE133="","",本会場・準会場用!AE133)</f>
        <v>0</v>
      </c>
      <c r="R133" s="91" t="str">
        <f>+IF(本会場・準会場用!R133="","",本会場・準会場用!R133)</f>
        <v/>
      </c>
      <c r="S133" s="91" t="str">
        <f>+IF(本会場・準会場用!S133="","",本会場・準会場用!S133)</f>
        <v/>
      </c>
      <c r="T133" s="91" t="str">
        <f>+IF(本会場・準会場用!T133="","",本会場・準会場用!T133)</f>
        <v/>
      </c>
      <c r="U133" s="91" t="str">
        <f>+IF(本会場・準会場用!U133="","",本会場・準会場用!U133)</f>
        <v/>
      </c>
    </row>
    <row r="134" spans="1:21" s="91" customFormat="1">
      <c r="A134" s="91" t="str">
        <f>+IF(本会場・準会場用!A134="","",本会場・準会場用!A134)</f>
        <v/>
      </c>
      <c r="B134" s="91" t="str">
        <f>+IF(本会場・準会場用!B134="","",本会場・準会場用!B134)</f>
        <v/>
      </c>
      <c r="C134" s="91" t="str">
        <f>+IF(本会場・準会場用!C134="","",本会場・準会場用!C134)</f>
        <v/>
      </c>
      <c r="D134" s="91" t="str">
        <f>+IF(本会場・準会場用!D134="","",本会場・準会場用!D134)</f>
        <v/>
      </c>
      <c r="E134" s="91" t="str">
        <f>+IF(本会場・準会場用!E134="","",本会場・準会場用!E134)</f>
        <v/>
      </c>
      <c r="F134" s="91" t="str">
        <f>+IF(本会場・準会場用!F134="","",_xlfn.XLOOKUP(本会場・準会場用!F134,PRM!$G$3:$G$5,PRM!$H$3:$H$5))</f>
        <v/>
      </c>
      <c r="G134" s="94" t="str">
        <f>+TEXT(_xlfn.CONCAT(本会場・準会場用!G134,本会場・準会場用!H134,"年",本会場・準会場用!I134,"月",本会場・準会場用!J134,"日"),"yyyy/mm/dd")</f>
        <v>年月日</v>
      </c>
      <c r="H134" s="91" t="str">
        <f>+IF(本会場・準会場用!L134="","",本会場・準会場用!L134)</f>
        <v/>
      </c>
      <c r="I134" s="91" t="str">
        <f>+IF(本会場・準会場用!M134="","",本会場・準会場用!M134)</f>
        <v/>
      </c>
      <c r="J134" s="91" t="str">
        <f>+IF(本会場・準会場用!N134="","",本会場・準会場用!AB134)</f>
        <v/>
      </c>
      <c r="K134" s="91" t="str">
        <f>+IF(本会場・準会場用!O134="","",本会場・準会場用!O134)</f>
        <v/>
      </c>
      <c r="L134" s="91" t="str">
        <f>+IF(本会場・準会場用!P134="","",本会場・準会場用!P134)</f>
        <v/>
      </c>
      <c r="M134" s="91" t="str">
        <f>+IF(本会場・準会場用!Q134="","",本会場・準会場用!Q134)</f>
        <v/>
      </c>
      <c r="N134" s="91" t="str">
        <f>+TEXT(IF(本会場・準会場用!AC134="","",本会場・準会場用!AC134),"00")</f>
        <v/>
      </c>
      <c r="P134" s="91">
        <f>+IF(本会場・準会場用!AD134="","",本会場・準会場用!AD134)</f>
        <v>0</v>
      </c>
      <c r="Q134" s="91">
        <f>+IF(本会場・準会場用!AE134="","",本会場・準会場用!AE134)</f>
        <v>0</v>
      </c>
      <c r="R134" s="91" t="str">
        <f>+IF(本会場・準会場用!R134="","",本会場・準会場用!R134)</f>
        <v/>
      </c>
      <c r="S134" s="91" t="str">
        <f>+IF(本会場・準会場用!S134="","",本会場・準会場用!S134)</f>
        <v/>
      </c>
      <c r="T134" s="91" t="str">
        <f>+IF(本会場・準会場用!T134="","",本会場・準会場用!T134)</f>
        <v/>
      </c>
      <c r="U134" s="91" t="str">
        <f>+IF(本会場・準会場用!U134="","",本会場・準会場用!U134)</f>
        <v/>
      </c>
    </row>
    <row r="135" spans="1:21" s="91" customFormat="1">
      <c r="A135" s="91" t="str">
        <f>+IF(本会場・準会場用!A135="","",本会場・準会場用!A135)</f>
        <v/>
      </c>
      <c r="B135" s="91" t="str">
        <f>+IF(本会場・準会場用!B135="","",本会場・準会場用!B135)</f>
        <v/>
      </c>
      <c r="C135" s="91" t="str">
        <f>+IF(本会場・準会場用!C135="","",本会場・準会場用!C135)</f>
        <v/>
      </c>
      <c r="D135" s="91" t="str">
        <f>+IF(本会場・準会場用!D135="","",本会場・準会場用!D135)</f>
        <v/>
      </c>
      <c r="E135" s="91" t="str">
        <f>+IF(本会場・準会場用!E135="","",本会場・準会場用!E135)</f>
        <v/>
      </c>
      <c r="F135" s="91" t="str">
        <f>+IF(本会場・準会場用!F135="","",_xlfn.XLOOKUP(本会場・準会場用!F135,PRM!$G$3:$G$5,PRM!$H$3:$H$5))</f>
        <v/>
      </c>
      <c r="G135" s="94" t="str">
        <f>+TEXT(_xlfn.CONCAT(本会場・準会場用!G135,本会場・準会場用!H135,"年",本会場・準会場用!I135,"月",本会場・準会場用!J135,"日"),"yyyy/mm/dd")</f>
        <v>年月日</v>
      </c>
      <c r="H135" s="91" t="str">
        <f>+IF(本会場・準会場用!L135="","",本会場・準会場用!L135)</f>
        <v/>
      </c>
      <c r="I135" s="91" t="str">
        <f>+IF(本会場・準会場用!M135="","",本会場・準会場用!M135)</f>
        <v/>
      </c>
      <c r="J135" s="91" t="str">
        <f>+IF(本会場・準会場用!N135="","",本会場・準会場用!AB135)</f>
        <v/>
      </c>
      <c r="K135" s="91" t="str">
        <f>+IF(本会場・準会場用!O135="","",本会場・準会場用!O135)</f>
        <v/>
      </c>
      <c r="L135" s="91" t="str">
        <f>+IF(本会場・準会場用!P135="","",本会場・準会場用!P135)</f>
        <v/>
      </c>
      <c r="M135" s="91" t="str">
        <f>+IF(本会場・準会場用!Q135="","",本会場・準会場用!Q135)</f>
        <v/>
      </c>
      <c r="N135" s="91" t="str">
        <f>+TEXT(IF(本会場・準会場用!AC135="","",本会場・準会場用!AC135),"00")</f>
        <v/>
      </c>
      <c r="P135" s="91">
        <f>+IF(本会場・準会場用!AD135="","",本会場・準会場用!AD135)</f>
        <v>0</v>
      </c>
      <c r="Q135" s="91">
        <f>+IF(本会場・準会場用!AE135="","",本会場・準会場用!AE135)</f>
        <v>0</v>
      </c>
      <c r="R135" s="91" t="str">
        <f>+IF(本会場・準会場用!R135="","",本会場・準会場用!R135)</f>
        <v/>
      </c>
      <c r="S135" s="91" t="str">
        <f>+IF(本会場・準会場用!S135="","",本会場・準会場用!S135)</f>
        <v/>
      </c>
      <c r="T135" s="91" t="str">
        <f>+IF(本会場・準会場用!T135="","",本会場・準会場用!T135)</f>
        <v/>
      </c>
      <c r="U135" s="91" t="str">
        <f>+IF(本会場・準会場用!U135="","",本会場・準会場用!U135)</f>
        <v/>
      </c>
    </row>
    <row r="136" spans="1:21" s="91" customFormat="1">
      <c r="A136" s="91" t="str">
        <f>+IF(本会場・準会場用!A136="","",本会場・準会場用!A136)</f>
        <v/>
      </c>
      <c r="B136" s="91" t="str">
        <f>+IF(本会場・準会場用!B136="","",本会場・準会場用!B136)</f>
        <v/>
      </c>
      <c r="C136" s="91" t="str">
        <f>+IF(本会場・準会場用!C136="","",本会場・準会場用!C136)</f>
        <v/>
      </c>
      <c r="D136" s="91" t="str">
        <f>+IF(本会場・準会場用!D136="","",本会場・準会場用!D136)</f>
        <v/>
      </c>
      <c r="E136" s="91" t="str">
        <f>+IF(本会場・準会場用!E136="","",本会場・準会場用!E136)</f>
        <v/>
      </c>
      <c r="F136" s="91" t="str">
        <f>+IF(本会場・準会場用!F136="","",_xlfn.XLOOKUP(本会場・準会場用!F136,PRM!$G$3:$G$5,PRM!$H$3:$H$5))</f>
        <v/>
      </c>
      <c r="G136" s="94" t="str">
        <f>+TEXT(_xlfn.CONCAT(本会場・準会場用!G136,本会場・準会場用!H136,"年",本会場・準会場用!I136,"月",本会場・準会場用!J136,"日"),"yyyy/mm/dd")</f>
        <v>年月日</v>
      </c>
      <c r="H136" s="91" t="str">
        <f>+IF(本会場・準会場用!L136="","",本会場・準会場用!L136)</f>
        <v/>
      </c>
      <c r="I136" s="91" t="str">
        <f>+IF(本会場・準会場用!M136="","",本会場・準会場用!M136)</f>
        <v/>
      </c>
      <c r="J136" s="91" t="str">
        <f>+IF(本会場・準会場用!N136="","",本会場・準会場用!AB136)</f>
        <v/>
      </c>
      <c r="K136" s="91" t="str">
        <f>+IF(本会場・準会場用!O136="","",本会場・準会場用!O136)</f>
        <v/>
      </c>
      <c r="L136" s="91" t="str">
        <f>+IF(本会場・準会場用!P136="","",本会場・準会場用!P136)</f>
        <v/>
      </c>
      <c r="M136" s="91" t="str">
        <f>+IF(本会場・準会場用!Q136="","",本会場・準会場用!Q136)</f>
        <v/>
      </c>
      <c r="N136" s="91" t="str">
        <f>+TEXT(IF(本会場・準会場用!AC136="","",本会場・準会場用!AC136),"00")</f>
        <v/>
      </c>
      <c r="P136" s="91">
        <f>+IF(本会場・準会場用!AD136="","",本会場・準会場用!AD136)</f>
        <v>0</v>
      </c>
      <c r="Q136" s="91">
        <f>+IF(本会場・準会場用!AE136="","",本会場・準会場用!AE136)</f>
        <v>0</v>
      </c>
      <c r="R136" s="91" t="str">
        <f>+IF(本会場・準会場用!R136="","",本会場・準会場用!R136)</f>
        <v/>
      </c>
      <c r="S136" s="91" t="str">
        <f>+IF(本会場・準会場用!S136="","",本会場・準会場用!S136)</f>
        <v/>
      </c>
      <c r="T136" s="91" t="str">
        <f>+IF(本会場・準会場用!T136="","",本会場・準会場用!T136)</f>
        <v/>
      </c>
      <c r="U136" s="91" t="str">
        <f>+IF(本会場・準会場用!U136="","",本会場・準会場用!U136)</f>
        <v/>
      </c>
    </row>
    <row r="137" spans="1:21" s="91" customFormat="1">
      <c r="A137" s="91" t="str">
        <f>+IF(本会場・準会場用!A137="","",本会場・準会場用!A137)</f>
        <v/>
      </c>
      <c r="B137" s="91" t="str">
        <f>+IF(本会場・準会場用!B137="","",本会場・準会場用!B137)</f>
        <v/>
      </c>
      <c r="C137" s="91" t="str">
        <f>+IF(本会場・準会場用!C137="","",本会場・準会場用!C137)</f>
        <v/>
      </c>
      <c r="D137" s="91" t="str">
        <f>+IF(本会場・準会場用!D137="","",本会場・準会場用!D137)</f>
        <v/>
      </c>
      <c r="E137" s="91" t="str">
        <f>+IF(本会場・準会場用!E137="","",本会場・準会場用!E137)</f>
        <v/>
      </c>
      <c r="F137" s="91" t="str">
        <f>+IF(本会場・準会場用!F137="","",_xlfn.XLOOKUP(本会場・準会場用!F137,PRM!$G$3:$G$5,PRM!$H$3:$H$5))</f>
        <v/>
      </c>
      <c r="G137" s="94" t="str">
        <f>+TEXT(_xlfn.CONCAT(本会場・準会場用!G137,本会場・準会場用!H137,"年",本会場・準会場用!I137,"月",本会場・準会場用!J137,"日"),"yyyy/mm/dd")</f>
        <v>年月日</v>
      </c>
      <c r="H137" s="91" t="str">
        <f>+IF(本会場・準会場用!L137="","",本会場・準会場用!L137)</f>
        <v/>
      </c>
      <c r="I137" s="91" t="str">
        <f>+IF(本会場・準会場用!M137="","",本会場・準会場用!M137)</f>
        <v/>
      </c>
      <c r="J137" s="91" t="str">
        <f>+IF(本会場・準会場用!N137="","",本会場・準会場用!AB137)</f>
        <v/>
      </c>
      <c r="K137" s="91" t="str">
        <f>+IF(本会場・準会場用!O137="","",本会場・準会場用!O137)</f>
        <v/>
      </c>
      <c r="L137" s="91" t="str">
        <f>+IF(本会場・準会場用!P137="","",本会場・準会場用!P137)</f>
        <v/>
      </c>
      <c r="M137" s="91" t="str">
        <f>+IF(本会場・準会場用!Q137="","",本会場・準会場用!Q137)</f>
        <v/>
      </c>
      <c r="N137" s="91" t="str">
        <f>+TEXT(IF(本会場・準会場用!AC137="","",本会場・準会場用!AC137),"00")</f>
        <v/>
      </c>
      <c r="P137" s="91">
        <f>+IF(本会場・準会場用!AD137="","",本会場・準会場用!AD137)</f>
        <v>0</v>
      </c>
      <c r="Q137" s="91">
        <f>+IF(本会場・準会場用!AE137="","",本会場・準会場用!AE137)</f>
        <v>0</v>
      </c>
      <c r="R137" s="91" t="str">
        <f>+IF(本会場・準会場用!R137="","",本会場・準会場用!R137)</f>
        <v/>
      </c>
      <c r="S137" s="91" t="str">
        <f>+IF(本会場・準会場用!S137="","",本会場・準会場用!S137)</f>
        <v/>
      </c>
      <c r="T137" s="91" t="str">
        <f>+IF(本会場・準会場用!T137="","",本会場・準会場用!T137)</f>
        <v/>
      </c>
      <c r="U137" s="91" t="str">
        <f>+IF(本会場・準会場用!U137="","",本会場・準会場用!U137)</f>
        <v/>
      </c>
    </row>
    <row r="138" spans="1:21" s="91" customFormat="1">
      <c r="A138" s="91" t="str">
        <f>+IF(本会場・準会場用!A138="","",本会場・準会場用!A138)</f>
        <v/>
      </c>
      <c r="B138" s="91" t="str">
        <f>+IF(本会場・準会場用!B138="","",本会場・準会場用!B138)</f>
        <v/>
      </c>
      <c r="C138" s="91" t="str">
        <f>+IF(本会場・準会場用!C138="","",本会場・準会場用!C138)</f>
        <v/>
      </c>
      <c r="D138" s="91" t="str">
        <f>+IF(本会場・準会場用!D138="","",本会場・準会場用!D138)</f>
        <v/>
      </c>
      <c r="E138" s="91" t="str">
        <f>+IF(本会場・準会場用!E138="","",本会場・準会場用!E138)</f>
        <v/>
      </c>
      <c r="F138" s="91" t="str">
        <f>+IF(本会場・準会場用!F138="","",_xlfn.XLOOKUP(本会場・準会場用!F138,PRM!$G$3:$G$5,PRM!$H$3:$H$5))</f>
        <v/>
      </c>
      <c r="G138" s="94" t="str">
        <f>+TEXT(_xlfn.CONCAT(本会場・準会場用!G138,本会場・準会場用!H138,"年",本会場・準会場用!I138,"月",本会場・準会場用!J138,"日"),"yyyy/mm/dd")</f>
        <v>年月日</v>
      </c>
      <c r="H138" s="91" t="str">
        <f>+IF(本会場・準会場用!L138="","",本会場・準会場用!L138)</f>
        <v/>
      </c>
      <c r="I138" s="91" t="str">
        <f>+IF(本会場・準会場用!M138="","",本会場・準会場用!M138)</f>
        <v/>
      </c>
      <c r="J138" s="91" t="str">
        <f>+IF(本会場・準会場用!N138="","",本会場・準会場用!AB138)</f>
        <v/>
      </c>
      <c r="K138" s="91" t="str">
        <f>+IF(本会場・準会場用!O138="","",本会場・準会場用!O138)</f>
        <v/>
      </c>
      <c r="L138" s="91" t="str">
        <f>+IF(本会場・準会場用!P138="","",本会場・準会場用!P138)</f>
        <v/>
      </c>
      <c r="M138" s="91" t="str">
        <f>+IF(本会場・準会場用!Q138="","",本会場・準会場用!Q138)</f>
        <v/>
      </c>
      <c r="N138" s="91" t="str">
        <f>+TEXT(IF(本会場・準会場用!AC138="","",本会場・準会場用!AC138),"00")</f>
        <v/>
      </c>
      <c r="P138" s="91">
        <f>+IF(本会場・準会場用!AD138="","",本会場・準会場用!AD138)</f>
        <v>0</v>
      </c>
      <c r="Q138" s="91">
        <f>+IF(本会場・準会場用!AE138="","",本会場・準会場用!AE138)</f>
        <v>0</v>
      </c>
      <c r="R138" s="91" t="str">
        <f>+IF(本会場・準会場用!R138="","",本会場・準会場用!R138)</f>
        <v/>
      </c>
      <c r="S138" s="91" t="str">
        <f>+IF(本会場・準会場用!S138="","",本会場・準会場用!S138)</f>
        <v/>
      </c>
      <c r="T138" s="91" t="str">
        <f>+IF(本会場・準会場用!T138="","",本会場・準会場用!T138)</f>
        <v/>
      </c>
      <c r="U138" s="91" t="str">
        <f>+IF(本会場・準会場用!U138="","",本会場・準会場用!U138)</f>
        <v/>
      </c>
    </row>
    <row r="139" spans="1:21" s="91" customFormat="1">
      <c r="A139" s="91" t="str">
        <f>+IF(本会場・準会場用!A139="","",本会場・準会場用!A139)</f>
        <v/>
      </c>
      <c r="B139" s="91" t="str">
        <f>+IF(本会場・準会場用!B139="","",本会場・準会場用!B139)</f>
        <v/>
      </c>
      <c r="C139" s="91" t="str">
        <f>+IF(本会場・準会場用!C139="","",本会場・準会場用!C139)</f>
        <v/>
      </c>
      <c r="D139" s="91" t="str">
        <f>+IF(本会場・準会場用!D139="","",本会場・準会場用!D139)</f>
        <v/>
      </c>
      <c r="E139" s="91" t="str">
        <f>+IF(本会場・準会場用!E139="","",本会場・準会場用!E139)</f>
        <v/>
      </c>
      <c r="F139" s="91" t="str">
        <f>+IF(本会場・準会場用!F139="","",_xlfn.XLOOKUP(本会場・準会場用!F139,PRM!$G$3:$G$5,PRM!$H$3:$H$5))</f>
        <v/>
      </c>
      <c r="G139" s="94" t="str">
        <f>+TEXT(_xlfn.CONCAT(本会場・準会場用!G139,本会場・準会場用!H139,"年",本会場・準会場用!I139,"月",本会場・準会場用!J139,"日"),"yyyy/mm/dd")</f>
        <v>年月日</v>
      </c>
      <c r="H139" s="91" t="str">
        <f>+IF(本会場・準会場用!L139="","",本会場・準会場用!L139)</f>
        <v/>
      </c>
      <c r="I139" s="91" t="str">
        <f>+IF(本会場・準会場用!M139="","",本会場・準会場用!M139)</f>
        <v/>
      </c>
      <c r="J139" s="91" t="str">
        <f>+IF(本会場・準会場用!N139="","",本会場・準会場用!AB139)</f>
        <v/>
      </c>
      <c r="K139" s="91" t="str">
        <f>+IF(本会場・準会場用!O139="","",本会場・準会場用!O139)</f>
        <v/>
      </c>
      <c r="L139" s="91" t="str">
        <f>+IF(本会場・準会場用!P139="","",本会場・準会場用!P139)</f>
        <v/>
      </c>
      <c r="M139" s="91" t="str">
        <f>+IF(本会場・準会場用!Q139="","",本会場・準会場用!Q139)</f>
        <v/>
      </c>
      <c r="N139" s="91" t="str">
        <f>+TEXT(IF(本会場・準会場用!AC139="","",本会場・準会場用!AC139),"00")</f>
        <v/>
      </c>
      <c r="P139" s="91">
        <f>+IF(本会場・準会場用!AD139="","",本会場・準会場用!AD139)</f>
        <v>0</v>
      </c>
      <c r="Q139" s="91">
        <f>+IF(本会場・準会場用!AE139="","",本会場・準会場用!AE139)</f>
        <v>0</v>
      </c>
      <c r="R139" s="91" t="str">
        <f>+IF(本会場・準会場用!R139="","",本会場・準会場用!R139)</f>
        <v/>
      </c>
      <c r="S139" s="91" t="str">
        <f>+IF(本会場・準会場用!S139="","",本会場・準会場用!S139)</f>
        <v/>
      </c>
      <c r="T139" s="91" t="str">
        <f>+IF(本会場・準会場用!T139="","",本会場・準会場用!T139)</f>
        <v/>
      </c>
      <c r="U139" s="91" t="str">
        <f>+IF(本会場・準会場用!U139="","",本会場・準会場用!U139)</f>
        <v/>
      </c>
    </row>
    <row r="140" spans="1:21" s="91" customFormat="1">
      <c r="A140" s="91" t="str">
        <f>+IF(本会場・準会場用!A140="","",本会場・準会場用!A140)</f>
        <v/>
      </c>
      <c r="B140" s="91" t="str">
        <f>+IF(本会場・準会場用!B140="","",本会場・準会場用!B140)</f>
        <v/>
      </c>
      <c r="C140" s="91" t="str">
        <f>+IF(本会場・準会場用!C140="","",本会場・準会場用!C140)</f>
        <v/>
      </c>
      <c r="D140" s="91" t="str">
        <f>+IF(本会場・準会場用!D140="","",本会場・準会場用!D140)</f>
        <v/>
      </c>
      <c r="E140" s="91" t="str">
        <f>+IF(本会場・準会場用!E140="","",本会場・準会場用!E140)</f>
        <v/>
      </c>
      <c r="F140" s="91" t="str">
        <f>+IF(本会場・準会場用!F140="","",_xlfn.XLOOKUP(本会場・準会場用!F140,PRM!$G$3:$G$5,PRM!$H$3:$H$5))</f>
        <v/>
      </c>
      <c r="G140" s="94" t="str">
        <f>+TEXT(_xlfn.CONCAT(本会場・準会場用!G140,本会場・準会場用!H140,"年",本会場・準会場用!I140,"月",本会場・準会場用!J140,"日"),"yyyy/mm/dd")</f>
        <v>年月日</v>
      </c>
      <c r="H140" s="91" t="str">
        <f>+IF(本会場・準会場用!L140="","",本会場・準会場用!L140)</f>
        <v/>
      </c>
      <c r="I140" s="91" t="str">
        <f>+IF(本会場・準会場用!M140="","",本会場・準会場用!M140)</f>
        <v/>
      </c>
      <c r="J140" s="91" t="str">
        <f>+IF(本会場・準会場用!N140="","",本会場・準会場用!AB140)</f>
        <v/>
      </c>
      <c r="K140" s="91" t="str">
        <f>+IF(本会場・準会場用!O140="","",本会場・準会場用!O140)</f>
        <v/>
      </c>
      <c r="L140" s="91" t="str">
        <f>+IF(本会場・準会場用!P140="","",本会場・準会場用!P140)</f>
        <v/>
      </c>
      <c r="M140" s="91" t="str">
        <f>+IF(本会場・準会場用!Q140="","",本会場・準会場用!Q140)</f>
        <v/>
      </c>
      <c r="N140" s="91" t="str">
        <f>+TEXT(IF(本会場・準会場用!AC140="","",本会場・準会場用!AC140),"00")</f>
        <v/>
      </c>
      <c r="P140" s="91">
        <f>+IF(本会場・準会場用!AD140="","",本会場・準会場用!AD140)</f>
        <v>0</v>
      </c>
      <c r="Q140" s="91">
        <f>+IF(本会場・準会場用!AE140="","",本会場・準会場用!AE140)</f>
        <v>0</v>
      </c>
      <c r="R140" s="91" t="str">
        <f>+IF(本会場・準会場用!R140="","",本会場・準会場用!R140)</f>
        <v/>
      </c>
      <c r="S140" s="91" t="str">
        <f>+IF(本会場・準会場用!S140="","",本会場・準会場用!S140)</f>
        <v/>
      </c>
      <c r="T140" s="91" t="str">
        <f>+IF(本会場・準会場用!T140="","",本会場・準会場用!T140)</f>
        <v/>
      </c>
      <c r="U140" s="91" t="str">
        <f>+IF(本会場・準会場用!U140="","",本会場・準会場用!U140)</f>
        <v/>
      </c>
    </row>
    <row r="141" spans="1:21" s="91" customFormat="1">
      <c r="A141" s="91" t="str">
        <f>+IF(本会場・準会場用!A141="","",本会場・準会場用!A141)</f>
        <v/>
      </c>
      <c r="B141" s="91" t="str">
        <f>+IF(本会場・準会場用!B141="","",本会場・準会場用!B141)</f>
        <v/>
      </c>
      <c r="C141" s="91" t="str">
        <f>+IF(本会場・準会場用!C141="","",本会場・準会場用!C141)</f>
        <v/>
      </c>
      <c r="D141" s="91" t="str">
        <f>+IF(本会場・準会場用!D141="","",本会場・準会場用!D141)</f>
        <v/>
      </c>
      <c r="E141" s="91" t="str">
        <f>+IF(本会場・準会場用!E141="","",本会場・準会場用!E141)</f>
        <v/>
      </c>
      <c r="F141" s="91" t="str">
        <f>+IF(本会場・準会場用!F141="","",_xlfn.XLOOKUP(本会場・準会場用!F141,PRM!$G$3:$G$5,PRM!$H$3:$H$5))</f>
        <v/>
      </c>
      <c r="G141" s="94" t="str">
        <f>+TEXT(_xlfn.CONCAT(本会場・準会場用!G141,本会場・準会場用!H141,"年",本会場・準会場用!I141,"月",本会場・準会場用!J141,"日"),"yyyy/mm/dd")</f>
        <v>年月日</v>
      </c>
      <c r="H141" s="91" t="str">
        <f>+IF(本会場・準会場用!L141="","",本会場・準会場用!L141)</f>
        <v/>
      </c>
      <c r="I141" s="91" t="str">
        <f>+IF(本会場・準会場用!M141="","",本会場・準会場用!M141)</f>
        <v/>
      </c>
      <c r="J141" s="91" t="str">
        <f>+IF(本会場・準会場用!N141="","",本会場・準会場用!AB141)</f>
        <v/>
      </c>
      <c r="K141" s="91" t="str">
        <f>+IF(本会場・準会場用!O141="","",本会場・準会場用!O141)</f>
        <v/>
      </c>
      <c r="L141" s="91" t="str">
        <f>+IF(本会場・準会場用!P141="","",本会場・準会場用!P141)</f>
        <v/>
      </c>
      <c r="M141" s="91" t="str">
        <f>+IF(本会場・準会場用!Q141="","",本会場・準会場用!Q141)</f>
        <v/>
      </c>
      <c r="N141" s="91" t="str">
        <f>+TEXT(IF(本会場・準会場用!AC141="","",本会場・準会場用!AC141),"00")</f>
        <v/>
      </c>
      <c r="P141" s="91">
        <f>+IF(本会場・準会場用!AD141="","",本会場・準会場用!AD141)</f>
        <v>0</v>
      </c>
      <c r="Q141" s="91">
        <f>+IF(本会場・準会場用!AE141="","",本会場・準会場用!AE141)</f>
        <v>0</v>
      </c>
      <c r="R141" s="91" t="str">
        <f>+IF(本会場・準会場用!R141="","",本会場・準会場用!R141)</f>
        <v/>
      </c>
      <c r="S141" s="91" t="str">
        <f>+IF(本会場・準会場用!S141="","",本会場・準会場用!S141)</f>
        <v/>
      </c>
      <c r="T141" s="91" t="str">
        <f>+IF(本会場・準会場用!T141="","",本会場・準会場用!T141)</f>
        <v/>
      </c>
      <c r="U141" s="91" t="str">
        <f>+IF(本会場・準会場用!U141="","",本会場・準会場用!U141)</f>
        <v/>
      </c>
    </row>
    <row r="142" spans="1:21" s="91" customFormat="1">
      <c r="A142" s="91" t="str">
        <f>+IF(本会場・準会場用!A142="","",本会場・準会場用!A142)</f>
        <v/>
      </c>
      <c r="B142" s="91" t="str">
        <f>+IF(本会場・準会場用!B142="","",本会場・準会場用!B142)</f>
        <v/>
      </c>
      <c r="C142" s="91" t="str">
        <f>+IF(本会場・準会場用!C142="","",本会場・準会場用!C142)</f>
        <v/>
      </c>
      <c r="D142" s="91" t="str">
        <f>+IF(本会場・準会場用!D142="","",本会場・準会場用!D142)</f>
        <v/>
      </c>
      <c r="E142" s="91" t="str">
        <f>+IF(本会場・準会場用!E142="","",本会場・準会場用!E142)</f>
        <v/>
      </c>
      <c r="F142" s="91" t="str">
        <f>+IF(本会場・準会場用!F142="","",_xlfn.XLOOKUP(本会場・準会場用!F142,PRM!$G$3:$G$5,PRM!$H$3:$H$5))</f>
        <v/>
      </c>
      <c r="G142" s="94" t="str">
        <f>+TEXT(_xlfn.CONCAT(本会場・準会場用!G142,本会場・準会場用!H142,"年",本会場・準会場用!I142,"月",本会場・準会場用!J142,"日"),"yyyy/mm/dd")</f>
        <v>年月日</v>
      </c>
      <c r="H142" s="91" t="str">
        <f>+IF(本会場・準会場用!L142="","",本会場・準会場用!L142)</f>
        <v/>
      </c>
      <c r="I142" s="91" t="str">
        <f>+IF(本会場・準会場用!M142="","",本会場・準会場用!M142)</f>
        <v/>
      </c>
      <c r="J142" s="91" t="str">
        <f>+IF(本会場・準会場用!N142="","",本会場・準会場用!AB142)</f>
        <v/>
      </c>
      <c r="K142" s="91" t="str">
        <f>+IF(本会場・準会場用!O142="","",本会場・準会場用!O142)</f>
        <v/>
      </c>
      <c r="L142" s="91" t="str">
        <f>+IF(本会場・準会場用!P142="","",本会場・準会場用!P142)</f>
        <v/>
      </c>
      <c r="M142" s="91" t="str">
        <f>+IF(本会場・準会場用!Q142="","",本会場・準会場用!Q142)</f>
        <v/>
      </c>
      <c r="N142" s="91" t="str">
        <f>+TEXT(IF(本会場・準会場用!AC142="","",本会場・準会場用!AC142),"00")</f>
        <v/>
      </c>
      <c r="P142" s="91">
        <f>+IF(本会場・準会場用!AD142="","",本会場・準会場用!AD142)</f>
        <v>0</v>
      </c>
      <c r="Q142" s="91">
        <f>+IF(本会場・準会場用!AE142="","",本会場・準会場用!AE142)</f>
        <v>0</v>
      </c>
      <c r="R142" s="91" t="str">
        <f>+IF(本会場・準会場用!R142="","",本会場・準会場用!R142)</f>
        <v/>
      </c>
      <c r="S142" s="91" t="str">
        <f>+IF(本会場・準会場用!S142="","",本会場・準会場用!S142)</f>
        <v/>
      </c>
      <c r="T142" s="91" t="str">
        <f>+IF(本会場・準会場用!T142="","",本会場・準会場用!T142)</f>
        <v/>
      </c>
      <c r="U142" s="91" t="str">
        <f>+IF(本会場・準会場用!U142="","",本会場・準会場用!U142)</f>
        <v/>
      </c>
    </row>
    <row r="143" spans="1:21" s="91" customFormat="1">
      <c r="A143" s="91" t="str">
        <f>+IF(本会場・準会場用!A143="","",本会場・準会場用!A143)</f>
        <v/>
      </c>
      <c r="B143" s="91" t="str">
        <f>+IF(本会場・準会場用!B143="","",本会場・準会場用!B143)</f>
        <v/>
      </c>
      <c r="C143" s="91" t="str">
        <f>+IF(本会場・準会場用!C143="","",本会場・準会場用!C143)</f>
        <v/>
      </c>
      <c r="D143" s="91" t="str">
        <f>+IF(本会場・準会場用!D143="","",本会場・準会場用!D143)</f>
        <v/>
      </c>
      <c r="E143" s="91" t="str">
        <f>+IF(本会場・準会場用!E143="","",本会場・準会場用!E143)</f>
        <v/>
      </c>
      <c r="F143" s="91" t="str">
        <f>+IF(本会場・準会場用!F143="","",_xlfn.XLOOKUP(本会場・準会場用!F143,PRM!$G$3:$G$5,PRM!$H$3:$H$5))</f>
        <v/>
      </c>
      <c r="G143" s="94" t="str">
        <f>+TEXT(_xlfn.CONCAT(本会場・準会場用!G143,本会場・準会場用!H143,"年",本会場・準会場用!I143,"月",本会場・準会場用!J143,"日"),"yyyy/mm/dd")</f>
        <v>年月日</v>
      </c>
      <c r="H143" s="91" t="str">
        <f>+IF(本会場・準会場用!L143="","",本会場・準会場用!L143)</f>
        <v/>
      </c>
      <c r="I143" s="91" t="str">
        <f>+IF(本会場・準会場用!M143="","",本会場・準会場用!M143)</f>
        <v/>
      </c>
      <c r="J143" s="91" t="str">
        <f>+IF(本会場・準会場用!N143="","",本会場・準会場用!AB143)</f>
        <v/>
      </c>
      <c r="K143" s="91" t="str">
        <f>+IF(本会場・準会場用!O143="","",本会場・準会場用!O143)</f>
        <v/>
      </c>
      <c r="L143" s="91" t="str">
        <f>+IF(本会場・準会場用!P143="","",本会場・準会場用!P143)</f>
        <v/>
      </c>
      <c r="M143" s="91" t="str">
        <f>+IF(本会場・準会場用!Q143="","",本会場・準会場用!Q143)</f>
        <v/>
      </c>
      <c r="N143" s="91" t="str">
        <f>+TEXT(IF(本会場・準会場用!AC143="","",本会場・準会場用!AC143),"00")</f>
        <v/>
      </c>
      <c r="P143" s="91">
        <f>+IF(本会場・準会場用!AD143="","",本会場・準会場用!AD143)</f>
        <v>0</v>
      </c>
      <c r="Q143" s="91">
        <f>+IF(本会場・準会場用!AE143="","",本会場・準会場用!AE143)</f>
        <v>0</v>
      </c>
      <c r="R143" s="91" t="str">
        <f>+IF(本会場・準会場用!R143="","",本会場・準会場用!R143)</f>
        <v/>
      </c>
      <c r="S143" s="91" t="str">
        <f>+IF(本会場・準会場用!S143="","",本会場・準会場用!S143)</f>
        <v/>
      </c>
      <c r="T143" s="91" t="str">
        <f>+IF(本会場・準会場用!T143="","",本会場・準会場用!T143)</f>
        <v/>
      </c>
      <c r="U143" s="91" t="str">
        <f>+IF(本会場・準会場用!U143="","",本会場・準会場用!U143)</f>
        <v/>
      </c>
    </row>
    <row r="144" spans="1:21" s="91" customFormat="1">
      <c r="A144" s="91" t="str">
        <f>+IF(本会場・準会場用!A144="","",本会場・準会場用!A144)</f>
        <v/>
      </c>
      <c r="B144" s="91" t="str">
        <f>+IF(本会場・準会場用!B144="","",本会場・準会場用!B144)</f>
        <v/>
      </c>
      <c r="C144" s="91" t="str">
        <f>+IF(本会場・準会場用!C144="","",本会場・準会場用!C144)</f>
        <v/>
      </c>
      <c r="D144" s="91" t="str">
        <f>+IF(本会場・準会場用!D144="","",本会場・準会場用!D144)</f>
        <v/>
      </c>
      <c r="E144" s="91" t="str">
        <f>+IF(本会場・準会場用!E144="","",本会場・準会場用!E144)</f>
        <v/>
      </c>
      <c r="F144" s="91" t="str">
        <f>+IF(本会場・準会場用!F144="","",_xlfn.XLOOKUP(本会場・準会場用!F144,PRM!$G$3:$G$5,PRM!$H$3:$H$5))</f>
        <v/>
      </c>
      <c r="G144" s="94" t="str">
        <f>+TEXT(_xlfn.CONCAT(本会場・準会場用!G144,本会場・準会場用!H144,"年",本会場・準会場用!I144,"月",本会場・準会場用!J144,"日"),"yyyy/mm/dd")</f>
        <v>年月日</v>
      </c>
      <c r="H144" s="91" t="str">
        <f>+IF(本会場・準会場用!L144="","",本会場・準会場用!L144)</f>
        <v/>
      </c>
      <c r="I144" s="91" t="str">
        <f>+IF(本会場・準会場用!M144="","",本会場・準会場用!M144)</f>
        <v/>
      </c>
      <c r="J144" s="91" t="str">
        <f>+IF(本会場・準会場用!N144="","",本会場・準会場用!AB144)</f>
        <v/>
      </c>
      <c r="K144" s="91" t="str">
        <f>+IF(本会場・準会場用!O144="","",本会場・準会場用!O144)</f>
        <v/>
      </c>
      <c r="L144" s="91" t="str">
        <f>+IF(本会場・準会場用!P144="","",本会場・準会場用!P144)</f>
        <v/>
      </c>
      <c r="M144" s="91" t="str">
        <f>+IF(本会場・準会場用!Q144="","",本会場・準会場用!Q144)</f>
        <v/>
      </c>
      <c r="N144" s="91" t="str">
        <f>+TEXT(IF(本会場・準会場用!AC144="","",本会場・準会場用!AC144),"00")</f>
        <v/>
      </c>
      <c r="P144" s="91">
        <f>+IF(本会場・準会場用!AD144="","",本会場・準会場用!AD144)</f>
        <v>0</v>
      </c>
      <c r="Q144" s="91">
        <f>+IF(本会場・準会場用!AE144="","",本会場・準会場用!AE144)</f>
        <v>0</v>
      </c>
      <c r="R144" s="91" t="str">
        <f>+IF(本会場・準会場用!R144="","",本会場・準会場用!R144)</f>
        <v/>
      </c>
      <c r="S144" s="91" t="str">
        <f>+IF(本会場・準会場用!S144="","",本会場・準会場用!S144)</f>
        <v/>
      </c>
      <c r="T144" s="91" t="str">
        <f>+IF(本会場・準会場用!T144="","",本会場・準会場用!T144)</f>
        <v/>
      </c>
      <c r="U144" s="91" t="str">
        <f>+IF(本会場・準会場用!U144="","",本会場・準会場用!U144)</f>
        <v/>
      </c>
    </row>
    <row r="145" spans="1:21" s="91" customFormat="1">
      <c r="A145" s="91" t="str">
        <f>+IF(本会場・準会場用!A145="","",本会場・準会場用!A145)</f>
        <v/>
      </c>
      <c r="B145" s="91" t="str">
        <f>+IF(本会場・準会場用!B145="","",本会場・準会場用!B145)</f>
        <v/>
      </c>
      <c r="C145" s="91" t="str">
        <f>+IF(本会場・準会場用!C145="","",本会場・準会場用!C145)</f>
        <v/>
      </c>
      <c r="D145" s="91" t="str">
        <f>+IF(本会場・準会場用!D145="","",本会場・準会場用!D145)</f>
        <v/>
      </c>
      <c r="E145" s="91" t="str">
        <f>+IF(本会場・準会場用!E145="","",本会場・準会場用!E145)</f>
        <v/>
      </c>
      <c r="F145" s="91" t="str">
        <f>+IF(本会場・準会場用!F145="","",_xlfn.XLOOKUP(本会場・準会場用!F145,PRM!$G$3:$G$5,PRM!$H$3:$H$5))</f>
        <v/>
      </c>
      <c r="G145" s="94" t="str">
        <f>+TEXT(_xlfn.CONCAT(本会場・準会場用!G145,本会場・準会場用!H145,"年",本会場・準会場用!I145,"月",本会場・準会場用!J145,"日"),"yyyy/mm/dd")</f>
        <v>年月日</v>
      </c>
      <c r="H145" s="91" t="str">
        <f>+IF(本会場・準会場用!L145="","",本会場・準会場用!L145)</f>
        <v/>
      </c>
      <c r="I145" s="91" t="str">
        <f>+IF(本会場・準会場用!M145="","",本会場・準会場用!M145)</f>
        <v/>
      </c>
      <c r="J145" s="91" t="str">
        <f>+IF(本会場・準会場用!N145="","",本会場・準会場用!AB145)</f>
        <v/>
      </c>
      <c r="K145" s="91" t="str">
        <f>+IF(本会場・準会場用!O145="","",本会場・準会場用!O145)</f>
        <v/>
      </c>
      <c r="L145" s="91" t="str">
        <f>+IF(本会場・準会場用!P145="","",本会場・準会場用!P145)</f>
        <v/>
      </c>
      <c r="M145" s="91" t="str">
        <f>+IF(本会場・準会場用!Q145="","",本会場・準会場用!Q145)</f>
        <v/>
      </c>
      <c r="N145" s="91" t="str">
        <f>+TEXT(IF(本会場・準会場用!AC145="","",本会場・準会場用!AC145),"00")</f>
        <v/>
      </c>
      <c r="P145" s="91">
        <f>+IF(本会場・準会場用!AD145="","",本会場・準会場用!AD145)</f>
        <v>0</v>
      </c>
      <c r="Q145" s="91">
        <f>+IF(本会場・準会場用!AE145="","",本会場・準会場用!AE145)</f>
        <v>0</v>
      </c>
      <c r="R145" s="91" t="str">
        <f>+IF(本会場・準会場用!R145="","",本会場・準会場用!R145)</f>
        <v/>
      </c>
      <c r="S145" s="91" t="str">
        <f>+IF(本会場・準会場用!S145="","",本会場・準会場用!S145)</f>
        <v/>
      </c>
      <c r="T145" s="91" t="str">
        <f>+IF(本会場・準会場用!T145="","",本会場・準会場用!T145)</f>
        <v/>
      </c>
      <c r="U145" s="91" t="str">
        <f>+IF(本会場・準会場用!U145="","",本会場・準会場用!U145)</f>
        <v/>
      </c>
    </row>
    <row r="146" spans="1:21" s="91" customFormat="1">
      <c r="A146" s="91" t="str">
        <f>+IF(本会場・準会場用!A146="","",本会場・準会場用!A146)</f>
        <v/>
      </c>
      <c r="B146" s="91" t="str">
        <f>+IF(本会場・準会場用!B146="","",本会場・準会場用!B146)</f>
        <v/>
      </c>
      <c r="C146" s="91" t="str">
        <f>+IF(本会場・準会場用!C146="","",本会場・準会場用!C146)</f>
        <v/>
      </c>
      <c r="D146" s="91" t="str">
        <f>+IF(本会場・準会場用!D146="","",本会場・準会場用!D146)</f>
        <v/>
      </c>
      <c r="E146" s="91" t="str">
        <f>+IF(本会場・準会場用!E146="","",本会場・準会場用!E146)</f>
        <v/>
      </c>
      <c r="F146" s="91" t="str">
        <f>+IF(本会場・準会場用!F146="","",_xlfn.XLOOKUP(本会場・準会場用!F146,PRM!$G$3:$G$5,PRM!$H$3:$H$5))</f>
        <v/>
      </c>
      <c r="G146" s="94" t="str">
        <f>+TEXT(_xlfn.CONCAT(本会場・準会場用!G146,本会場・準会場用!H146,"年",本会場・準会場用!I146,"月",本会場・準会場用!J146,"日"),"yyyy/mm/dd")</f>
        <v>年月日</v>
      </c>
      <c r="H146" s="91" t="str">
        <f>+IF(本会場・準会場用!L146="","",本会場・準会場用!L146)</f>
        <v/>
      </c>
      <c r="I146" s="91" t="str">
        <f>+IF(本会場・準会場用!M146="","",本会場・準会場用!M146)</f>
        <v/>
      </c>
      <c r="J146" s="91" t="str">
        <f>+IF(本会場・準会場用!N146="","",本会場・準会場用!AB146)</f>
        <v/>
      </c>
      <c r="K146" s="91" t="str">
        <f>+IF(本会場・準会場用!O146="","",本会場・準会場用!O146)</f>
        <v/>
      </c>
      <c r="L146" s="91" t="str">
        <f>+IF(本会場・準会場用!P146="","",本会場・準会場用!P146)</f>
        <v/>
      </c>
      <c r="M146" s="91" t="str">
        <f>+IF(本会場・準会場用!Q146="","",本会場・準会場用!Q146)</f>
        <v/>
      </c>
      <c r="N146" s="91" t="str">
        <f>+TEXT(IF(本会場・準会場用!AC146="","",本会場・準会場用!AC146),"00")</f>
        <v/>
      </c>
      <c r="P146" s="91">
        <f>+IF(本会場・準会場用!AD146="","",本会場・準会場用!AD146)</f>
        <v>0</v>
      </c>
      <c r="Q146" s="91">
        <f>+IF(本会場・準会場用!AE146="","",本会場・準会場用!AE146)</f>
        <v>0</v>
      </c>
      <c r="R146" s="91" t="str">
        <f>+IF(本会場・準会場用!R146="","",本会場・準会場用!R146)</f>
        <v/>
      </c>
      <c r="S146" s="91" t="str">
        <f>+IF(本会場・準会場用!S146="","",本会場・準会場用!S146)</f>
        <v/>
      </c>
      <c r="T146" s="91" t="str">
        <f>+IF(本会場・準会場用!T146="","",本会場・準会場用!T146)</f>
        <v/>
      </c>
      <c r="U146" s="91" t="str">
        <f>+IF(本会場・準会場用!U146="","",本会場・準会場用!U146)</f>
        <v/>
      </c>
    </row>
    <row r="147" spans="1:21" s="91" customFormat="1">
      <c r="A147" s="91" t="str">
        <f>+IF(本会場・準会場用!A147="","",本会場・準会場用!A147)</f>
        <v/>
      </c>
      <c r="B147" s="91" t="str">
        <f>+IF(本会場・準会場用!B147="","",本会場・準会場用!B147)</f>
        <v/>
      </c>
      <c r="C147" s="91" t="str">
        <f>+IF(本会場・準会場用!C147="","",本会場・準会場用!C147)</f>
        <v/>
      </c>
      <c r="D147" s="91" t="str">
        <f>+IF(本会場・準会場用!D147="","",本会場・準会場用!D147)</f>
        <v/>
      </c>
      <c r="E147" s="91" t="str">
        <f>+IF(本会場・準会場用!E147="","",本会場・準会場用!E147)</f>
        <v/>
      </c>
      <c r="F147" s="91" t="str">
        <f>+IF(本会場・準会場用!F147="","",_xlfn.XLOOKUP(本会場・準会場用!F147,PRM!$G$3:$G$5,PRM!$H$3:$H$5))</f>
        <v/>
      </c>
      <c r="G147" s="94" t="str">
        <f>+TEXT(_xlfn.CONCAT(本会場・準会場用!G147,本会場・準会場用!H147,"年",本会場・準会場用!I147,"月",本会場・準会場用!J147,"日"),"yyyy/mm/dd")</f>
        <v>年月日</v>
      </c>
      <c r="H147" s="91" t="str">
        <f>+IF(本会場・準会場用!L147="","",本会場・準会場用!L147)</f>
        <v/>
      </c>
      <c r="I147" s="91" t="str">
        <f>+IF(本会場・準会場用!M147="","",本会場・準会場用!M147)</f>
        <v/>
      </c>
      <c r="J147" s="91" t="str">
        <f>+IF(本会場・準会場用!N147="","",本会場・準会場用!AB147)</f>
        <v/>
      </c>
      <c r="K147" s="91" t="str">
        <f>+IF(本会場・準会場用!O147="","",本会場・準会場用!O147)</f>
        <v/>
      </c>
      <c r="L147" s="91" t="str">
        <f>+IF(本会場・準会場用!P147="","",本会場・準会場用!P147)</f>
        <v/>
      </c>
      <c r="M147" s="91" t="str">
        <f>+IF(本会場・準会場用!Q147="","",本会場・準会場用!Q147)</f>
        <v/>
      </c>
      <c r="N147" s="91" t="str">
        <f>+TEXT(IF(本会場・準会場用!AC147="","",本会場・準会場用!AC147),"00")</f>
        <v/>
      </c>
      <c r="P147" s="91">
        <f>+IF(本会場・準会場用!AD147="","",本会場・準会場用!AD147)</f>
        <v>0</v>
      </c>
      <c r="Q147" s="91">
        <f>+IF(本会場・準会場用!AE147="","",本会場・準会場用!AE147)</f>
        <v>0</v>
      </c>
      <c r="R147" s="91" t="str">
        <f>+IF(本会場・準会場用!R147="","",本会場・準会場用!R147)</f>
        <v/>
      </c>
      <c r="S147" s="91" t="str">
        <f>+IF(本会場・準会場用!S147="","",本会場・準会場用!S147)</f>
        <v/>
      </c>
      <c r="T147" s="91" t="str">
        <f>+IF(本会場・準会場用!T147="","",本会場・準会場用!T147)</f>
        <v/>
      </c>
      <c r="U147" s="91" t="str">
        <f>+IF(本会場・準会場用!U147="","",本会場・準会場用!U147)</f>
        <v/>
      </c>
    </row>
    <row r="148" spans="1:21" s="91" customFormat="1">
      <c r="A148" s="91" t="str">
        <f>+IF(本会場・準会場用!A148="","",本会場・準会場用!A148)</f>
        <v/>
      </c>
      <c r="B148" s="91" t="str">
        <f>+IF(本会場・準会場用!B148="","",本会場・準会場用!B148)</f>
        <v/>
      </c>
      <c r="C148" s="91" t="str">
        <f>+IF(本会場・準会場用!C148="","",本会場・準会場用!C148)</f>
        <v/>
      </c>
      <c r="D148" s="91" t="str">
        <f>+IF(本会場・準会場用!D148="","",本会場・準会場用!D148)</f>
        <v/>
      </c>
      <c r="E148" s="91" t="str">
        <f>+IF(本会場・準会場用!E148="","",本会場・準会場用!E148)</f>
        <v/>
      </c>
      <c r="F148" s="91" t="str">
        <f>+IF(本会場・準会場用!F148="","",_xlfn.XLOOKUP(本会場・準会場用!F148,PRM!$G$3:$G$5,PRM!$H$3:$H$5))</f>
        <v/>
      </c>
      <c r="G148" s="94" t="str">
        <f>+TEXT(_xlfn.CONCAT(本会場・準会場用!G148,本会場・準会場用!H148,"年",本会場・準会場用!I148,"月",本会場・準会場用!J148,"日"),"yyyy/mm/dd")</f>
        <v>年月日</v>
      </c>
      <c r="H148" s="91" t="str">
        <f>+IF(本会場・準会場用!L148="","",本会場・準会場用!L148)</f>
        <v/>
      </c>
      <c r="I148" s="91" t="str">
        <f>+IF(本会場・準会場用!M148="","",本会場・準会場用!M148)</f>
        <v/>
      </c>
      <c r="J148" s="91" t="str">
        <f>+IF(本会場・準会場用!N148="","",本会場・準会場用!AB148)</f>
        <v/>
      </c>
      <c r="K148" s="91" t="str">
        <f>+IF(本会場・準会場用!O148="","",本会場・準会場用!O148)</f>
        <v/>
      </c>
      <c r="L148" s="91" t="str">
        <f>+IF(本会場・準会場用!P148="","",本会場・準会場用!P148)</f>
        <v/>
      </c>
      <c r="M148" s="91" t="str">
        <f>+IF(本会場・準会場用!Q148="","",本会場・準会場用!Q148)</f>
        <v/>
      </c>
      <c r="N148" s="91" t="str">
        <f>+TEXT(IF(本会場・準会場用!AC148="","",本会場・準会場用!AC148),"00")</f>
        <v/>
      </c>
      <c r="P148" s="91">
        <f>+IF(本会場・準会場用!AD148="","",本会場・準会場用!AD148)</f>
        <v>0</v>
      </c>
      <c r="Q148" s="91">
        <f>+IF(本会場・準会場用!AE148="","",本会場・準会場用!AE148)</f>
        <v>0</v>
      </c>
      <c r="R148" s="91" t="str">
        <f>+IF(本会場・準会場用!R148="","",本会場・準会場用!R148)</f>
        <v/>
      </c>
      <c r="S148" s="91" t="str">
        <f>+IF(本会場・準会場用!S148="","",本会場・準会場用!S148)</f>
        <v/>
      </c>
      <c r="T148" s="91" t="str">
        <f>+IF(本会場・準会場用!T148="","",本会場・準会場用!T148)</f>
        <v/>
      </c>
      <c r="U148" s="91" t="str">
        <f>+IF(本会場・準会場用!U148="","",本会場・準会場用!U148)</f>
        <v/>
      </c>
    </row>
    <row r="149" spans="1:21" s="91" customFormat="1">
      <c r="A149" s="91" t="str">
        <f>+IF(本会場・準会場用!A149="","",本会場・準会場用!A149)</f>
        <v/>
      </c>
      <c r="B149" s="91" t="str">
        <f>+IF(本会場・準会場用!B149="","",本会場・準会場用!B149)</f>
        <v/>
      </c>
      <c r="C149" s="91" t="str">
        <f>+IF(本会場・準会場用!C149="","",本会場・準会場用!C149)</f>
        <v/>
      </c>
      <c r="D149" s="91" t="str">
        <f>+IF(本会場・準会場用!D149="","",本会場・準会場用!D149)</f>
        <v/>
      </c>
      <c r="E149" s="91" t="str">
        <f>+IF(本会場・準会場用!E149="","",本会場・準会場用!E149)</f>
        <v/>
      </c>
      <c r="F149" s="91" t="str">
        <f>+IF(本会場・準会場用!F149="","",_xlfn.XLOOKUP(本会場・準会場用!F149,PRM!$G$3:$G$5,PRM!$H$3:$H$5))</f>
        <v/>
      </c>
      <c r="G149" s="94" t="str">
        <f>+TEXT(_xlfn.CONCAT(本会場・準会場用!G149,本会場・準会場用!H149,"年",本会場・準会場用!I149,"月",本会場・準会場用!J149,"日"),"yyyy/mm/dd")</f>
        <v>年月日</v>
      </c>
      <c r="H149" s="91" t="str">
        <f>+IF(本会場・準会場用!L149="","",本会場・準会場用!L149)</f>
        <v/>
      </c>
      <c r="I149" s="91" t="str">
        <f>+IF(本会場・準会場用!M149="","",本会場・準会場用!M149)</f>
        <v/>
      </c>
      <c r="J149" s="91" t="str">
        <f>+IF(本会場・準会場用!N149="","",本会場・準会場用!AB149)</f>
        <v/>
      </c>
      <c r="K149" s="91" t="str">
        <f>+IF(本会場・準会場用!O149="","",本会場・準会場用!O149)</f>
        <v/>
      </c>
      <c r="L149" s="91" t="str">
        <f>+IF(本会場・準会場用!P149="","",本会場・準会場用!P149)</f>
        <v/>
      </c>
      <c r="M149" s="91" t="str">
        <f>+IF(本会場・準会場用!Q149="","",本会場・準会場用!Q149)</f>
        <v/>
      </c>
      <c r="N149" s="91" t="str">
        <f>+TEXT(IF(本会場・準会場用!AC149="","",本会場・準会場用!AC149),"00")</f>
        <v/>
      </c>
      <c r="P149" s="91">
        <f>+IF(本会場・準会場用!AD149="","",本会場・準会場用!AD149)</f>
        <v>0</v>
      </c>
      <c r="Q149" s="91">
        <f>+IF(本会場・準会場用!AE149="","",本会場・準会場用!AE149)</f>
        <v>0</v>
      </c>
      <c r="R149" s="91" t="str">
        <f>+IF(本会場・準会場用!R149="","",本会場・準会場用!R149)</f>
        <v/>
      </c>
      <c r="S149" s="91" t="str">
        <f>+IF(本会場・準会場用!S149="","",本会場・準会場用!S149)</f>
        <v/>
      </c>
      <c r="T149" s="91" t="str">
        <f>+IF(本会場・準会場用!T149="","",本会場・準会場用!T149)</f>
        <v/>
      </c>
      <c r="U149" s="91" t="str">
        <f>+IF(本会場・準会場用!U149="","",本会場・準会場用!U149)</f>
        <v/>
      </c>
    </row>
    <row r="150" spans="1:21" s="91" customFormat="1">
      <c r="A150" s="91" t="str">
        <f>+IF(本会場・準会場用!A150="","",本会場・準会場用!A150)</f>
        <v/>
      </c>
      <c r="B150" s="91" t="str">
        <f>+IF(本会場・準会場用!B150="","",本会場・準会場用!B150)</f>
        <v/>
      </c>
      <c r="C150" s="91" t="str">
        <f>+IF(本会場・準会場用!C150="","",本会場・準会場用!C150)</f>
        <v/>
      </c>
      <c r="D150" s="91" t="str">
        <f>+IF(本会場・準会場用!D150="","",本会場・準会場用!D150)</f>
        <v/>
      </c>
      <c r="E150" s="91" t="str">
        <f>+IF(本会場・準会場用!E150="","",本会場・準会場用!E150)</f>
        <v/>
      </c>
      <c r="F150" s="91" t="str">
        <f>+IF(本会場・準会場用!F150="","",_xlfn.XLOOKUP(本会場・準会場用!F150,PRM!$G$3:$G$5,PRM!$H$3:$H$5))</f>
        <v/>
      </c>
      <c r="G150" s="94" t="str">
        <f>+TEXT(_xlfn.CONCAT(本会場・準会場用!G150,本会場・準会場用!H150,"年",本会場・準会場用!I150,"月",本会場・準会場用!J150,"日"),"yyyy/mm/dd")</f>
        <v>年月日</v>
      </c>
      <c r="H150" s="91" t="str">
        <f>+IF(本会場・準会場用!L150="","",本会場・準会場用!L150)</f>
        <v/>
      </c>
      <c r="I150" s="91" t="str">
        <f>+IF(本会場・準会場用!M150="","",本会場・準会場用!M150)</f>
        <v/>
      </c>
      <c r="J150" s="91" t="str">
        <f>+IF(本会場・準会場用!N150="","",本会場・準会場用!AB150)</f>
        <v/>
      </c>
      <c r="K150" s="91" t="str">
        <f>+IF(本会場・準会場用!O150="","",本会場・準会場用!O150)</f>
        <v/>
      </c>
      <c r="L150" s="91" t="str">
        <f>+IF(本会場・準会場用!P150="","",本会場・準会場用!P150)</f>
        <v/>
      </c>
      <c r="M150" s="91" t="str">
        <f>+IF(本会場・準会場用!Q150="","",本会場・準会場用!Q150)</f>
        <v/>
      </c>
      <c r="N150" s="91" t="str">
        <f>+TEXT(IF(本会場・準会場用!AC150="","",本会場・準会場用!AC150),"00")</f>
        <v/>
      </c>
      <c r="P150" s="91">
        <f>+IF(本会場・準会場用!AD150="","",本会場・準会場用!AD150)</f>
        <v>0</v>
      </c>
      <c r="Q150" s="91">
        <f>+IF(本会場・準会場用!AE150="","",本会場・準会場用!AE150)</f>
        <v>0</v>
      </c>
      <c r="R150" s="91" t="str">
        <f>+IF(本会場・準会場用!R150="","",本会場・準会場用!R150)</f>
        <v/>
      </c>
      <c r="S150" s="91" t="str">
        <f>+IF(本会場・準会場用!S150="","",本会場・準会場用!S150)</f>
        <v/>
      </c>
      <c r="T150" s="91" t="str">
        <f>+IF(本会場・準会場用!T150="","",本会場・準会場用!T150)</f>
        <v/>
      </c>
      <c r="U150" s="91" t="str">
        <f>+IF(本会場・準会場用!U150="","",本会場・準会場用!U150)</f>
        <v/>
      </c>
    </row>
    <row r="151" spans="1:21" s="91" customFormat="1">
      <c r="A151" s="91" t="str">
        <f>+IF(本会場・準会場用!A151="","",本会場・準会場用!A151)</f>
        <v/>
      </c>
      <c r="B151" s="91" t="str">
        <f>+IF(本会場・準会場用!B151="","",本会場・準会場用!B151)</f>
        <v/>
      </c>
      <c r="C151" s="91" t="str">
        <f>+IF(本会場・準会場用!C151="","",本会場・準会場用!C151)</f>
        <v/>
      </c>
      <c r="D151" s="91" t="str">
        <f>+IF(本会場・準会場用!D151="","",本会場・準会場用!D151)</f>
        <v/>
      </c>
      <c r="E151" s="91" t="str">
        <f>+IF(本会場・準会場用!E151="","",本会場・準会場用!E151)</f>
        <v/>
      </c>
      <c r="F151" s="91" t="str">
        <f>+IF(本会場・準会場用!F151="","",_xlfn.XLOOKUP(本会場・準会場用!F151,PRM!$G$3:$G$5,PRM!$H$3:$H$5))</f>
        <v/>
      </c>
      <c r="G151" s="94" t="str">
        <f>+TEXT(_xlfn.CONCAT(本会場・準会場用!G151,本会場・準会場用!H151,"年",本会場・準会場用!I151,"月",本会場・準会場用!J151,"日"),"yyyy/mm/dd")</f>
        <v>年月日</v>
      </c>
      <c r="H151" s="91" t="str">
        <f>+IF(本会場・準会場用!L151="","",本会場・準会場用!L151)</f>
        <v/>
      </c>
      <c r="I151" s="91" t="str">
        <f>+IF(本会場・準会場用!M151="","",本会場・準会場用!M151)</f>
        <v/>
      </c>
      <c r="J151" s="91" t="str">
        <f>+IF(本会場・準会場用!N151="","",本会場・準会場用!AB151)</f>
        <v/>
      </c>
      <c r="K151" s="91" t="str">
        <f>+IF(本会場・準会場用!O151="","",本会場・準会場用!O151)</f>
        <v/>
      </c>
      <c r="L151" s="91" t="str">
        <f>+IF(本会場・準会場用!P151="","",本会場・準会場用!P151)</f>
        <v/>
      </c>
      <c r="M151" s="91" t="str">
        <f>+IF(本会場・準会場用!Q151="","",本会場・準会場用!Q151)</f>
        <v/>
      </c>
      <c r="N151" s="91" t="str">
        <f>+TEXT(IF(本会場・準会場用!AC151="","",本会場・準会場用!AC151),"00")</f>
        <v/>
      </c>
      <c r="P151" s="91">
        <f>+IF(本会場・準会場用!AD151="","",本会場・準会場用!AD151)</f>
        <v>0</v>
      </c>
      <c r="Q151" s="91">
        <f>+IF(本会場・準会場用!AE151="","",本会場・準会場用!AE151)</f>
        <v>0</v>
      </c>
      <c r="R151" s="91" t="str">
        <f>+IF(本会場・準会場用!R151="","",本会場・準会場用!R151)</f>
        <v/>
      </c>
      <c r="S151" s="91" t="str">
        <f>+IF(本会場・準会場用!S151="","",本会場・準会場用!S151)</f>
        <v/>
      </c>
      <c r="T151" s="91" t="str">
        <f>+IF(本会場・準会場用!T151="","",本会場・準会場用!T151)</f>
        <v/>
      </c>
      <c r="U151" s="91" t="str">
        <f>+IF(本会場・準会場用!U151="","",本会場・準会場用!U151)</f>
        <v/>
      </c>
    </row>
    <row r="152" spans="1:21" s="91" customFormat="1">
      <c r="A152" s="91" t="str">
        <f>+IF(本会場・準会場用!A152="","",本会場・準会場用!A152)</f>
        <v/>
      </c>
      <c r="B152" s="91" t="str">
        <f>+IF(本会場・準会場用!B152="","",本会場・準会場用!B152)</f>
        <v/>
      </c>
      <c r="C152" s="91" t="str">
        <f>+IF(本会場・準会場用!C152="","",本会場・準会場用!C152)</f>
        <v/>
      </c>
      <c r="D152" s="91" t="str">
        <f>+IF(本会場・準会場用!D152="","",本会場・準会場用!D152)</f>
        <v/>
      </c>
      <c r="E152" s="91" t="str">
        <f>+IF(本会場・準会場用!E152="","",本会場・準会場用!E152)</f>
        <v/>
      </c>
      <c r="F152" s="91" t="str">
        <f>+IF(本会場・準会場用!F152="","",_xlfn.XLOOKUP(本会場・準会場用!F152,PRM!$G$3:$G$5,PRM!$H$3:$H$5))</f>
        <v/>
      </c>
      <c r="G152" s="94" t="str">
        <f>+TEXT(_xlfn.CONCAT(本会場・準会場用!G152,本会場・準会場用!H152,"年",本会場・準会場用!I152,"月",本会場・準会場用!J152,"日"),"yyyy/mm/dd")</f>
        <v>年月日</v>
      </c>
      <c r="H152" s="91" t="str">
        <f>+IF(本会場・準会場用!L152="","",本会場・準会場用!L152)</f>
        <v/>
      </c>
      <c r="I152" s="91" t="str">
        <f>+IF(本会場・準会場用!M152="","",本会場・準会場用!M152)</f>
        <v/>
      </c>
      <c r="J152" s="91" t="str">
        <f>+IF(本会場・準会場用!N152="","",本会場・準会場用!AB152)</f>
        <v/>
      </c>
      <c r="K152" s="91" t="str">
        <f>+IF(本会場・準会場用!O152="","",本会場・準会場用!O152)</f>
        <v/>
      </c>
      <c r="L152" s="91" t="str">
        <f>+IF(本会場・準会場用!P152="","",本会場・準会場用!P152)</f>
        <v/>
      </c>
      <c r="M152" s="91" t="str">
        <f>+IF(本会場・準会場用!Q152="","",本会場・準会場用!Q152)</f>
        <v/>
      </c>
      <c r="N152" s="91" t="str">
        <f>+TEXT(IF(本会場・準会場用!AC152="","",本会場・準会場用!AC152),"00")</f>
        <v/>
      </c>
      <c r="P152" s="91">
        <f>+IF(本会場・準会場用!AD152="","",本会場・準会場用!AD152)</f>
        <v>0</v>
      </c>
      <c r="Q152" s="91">
        <f>+IF(本会場・準会場用!AE152="","",本会場・準会場用!AE152)</f>
        <v>0</v>
      </c>
      <c r="R152" s="91" t="str">
        <f>+IF(本会場・準会場用!R152="","",本会場・準会場用!R152)</f>
        <v/>
      </c>
      <c r="S152" s="91" t="str">
        <f>+IF(本会場・準会場用!S152="","",本会場・準会場用!S152)</f>
        <v/>
      </c>
      <c r="T152" s="91" t="str">
        <f>+IF(本会場・準会場用!T152="","",本会場・準会場用!T152)</f>
        <v/>
      </c>
      <c r="U152" s="91" t="str">
        <f>+IF(本会場・準会場用!U152="","",本会場・準会場用!U152)</f>
        <v/>
      </c>
    </row>
    <row r="153" spans="1:21" s="91" customFormat="1">
      <c r="A153" s="91" t="str">
        <f>+IF(本会場・準会場用!A153="","",本会場・準会場用!A153)</f>
        <v/>
      </c>
      <c r="B153" s="91" t="str">
        <f>+IF(本会場・準会場用!B153="","",本会場・準会場用!B153)</f>
        <v/>
      </c>
      <c r="C153" s="91" t="str">
        <f>+IF(本会場・準会場用!C153="","",本会場・準会場用!C153)</f>
        <v/>
      </c>
      <c r="D153" s="91" t="str">
        <f>+IF(本会場・準会場用!D153="","",本会場・準会場用!D153)</f>
        <v/>
      </c>
      <c r="E153" s="91" t="str">
        <f>+IF(本会場・準会場用!E153="","",本会場・準会場用!E153)</f>
        <v/>
      </c>
      <c r="F153" s="91" t="str">
        <f>+IF(本会場・準会場用!F153="","",_xlfn.XLOOKUP(本会場・準会場用!F153,PRM!$G$3:$G$5,PRM!$H$3:$H$5))</f>
        <v/>
      </c>
      <c r="G153" s="94" t="str">
        <f>+TEXT(_xlfn.CONCAT(本会場・準会場用!G153,本会場・準会場用!H153,"年",本会場・準会場用!I153,"月",本会場・準会場用!J153,"日"),"yyyy/mm/dd")</f>
        <v>年月日</v>
      </c>
      <c r="H153" s="91" t="str">
        <f>+IF(本会場・準会場用!L153="","",本会場・準会場用!L153)</f>
        <v/>
      </c>
      <c r="I153" s="91" t="str">
        <f>+IF(本会場・準会場用!M153="","",本会場・準会場用!M153)</f>
        <v/>
      </c>
      <c r="J153" s="91" t="str">
        <f>+IF(本会場・準会場用!N153="","",本会場・準会場用!AB153)</f>
        <v/>
      </c>
      <c r="K153" s="91" t="str">
        <f>+IF(本会場・準会場用!O153="","",本会場・準会場用!O153)</f>
        <v/>
      </c>
      <c r="L153" s="91" t="str">
        <f>+IF(本会場・準会場用!P153="","",本会場・準会場用!P153)</f>
        <v/>
      </c>
      <c r="M153" s="91" t="str">
        <f>+IF(本会場・準会場用!Q153="","",本会場・準会場用!Q153)</f>
        <v/>
      </c>
      <c r="N153" s="91" t="str">
        <f>+TEXT(IF(本会場・準会場用!AC153="","",本会場・準会場用!AC153),"00")</f>
        <v/>
      </c>
      <c r="P153" s="91">
        <f>+IF(本会場・準会場用!AD153="","",本会場・準会場用!AD153)</f>
        <v>0</v>
      </c>
      <c r="Q153" s="91">
        <f>+IF(本会場・準会場用!AE153="","",本会場・準会場用!AE153)</f>
        <v>0</v>
      </c>
      <c r="R153" s="91" t="str">
        <f>+IF(本会場・準会場用!R153="","",本会場・準会場用!R153)</f>
        <v/>
      </c>
      <c r="S153" s="91" t="str">
        <f>+IF(本会場・準会場用!S153="","",本会場・準会場用!S153)</f>
        <v/>
      </c>
      <c r="T153" s="91" t="str">
        <f>+IF(本会場・準会場用!T153="","",本会場・準会場用!T153)</f>
        <v/>
      </c>
      <c r="U153" s="91" t="str">
        <f>+IF(本会場・準会場用!U153="","",本会場・準会場用!U153)</f>
        <v/>
      </c>
    </row>
    <row r="154" spans="1:21" s="91" customFormat="1">
      <c r="A154" s="91" t="str">
        <f>+IF(本会場・準会場用!A154="","",本会場・準会場用!A154)</f>
        <v/>
      </c>
      <c r="B154" s="91" t="str">
        <f>+IF(本会場・準会場用!B154="","",本会場・準会場用!B154)</f>
        <v/>
      </c>
      <c r="C154" s="91" t="str">
        <f>+IF(本会場・準会場用!C154="","",本会場・準会場用!C154)</f>
        <v/>
      </c>
      <c r="D154" s="91" t="str">
        <f>+IF(本会場・準会場用!D154="","",本会場・準会場用!D154)</f>
        <v/>
      </c>
      <c r="E154" s="91" t="str">
        <f>+IF(本会場・準会場用!E154="","",本会場・準会場用!E154)</f>
        <v/>
      </c>
      <c r="F154" s="91" t="str">
        <f>+IF(本会場・準会場用!F154="","",_xlfn.XLOOKUP(本会場・準会場用!F154,PRM!$G$3:$G$5,PRM!$H$3:$H$5))</f>
        <v/>
      </c>
      <c r="G154" s="94" t="str">
        <f>+TEXT(_xlfn.CONCAT(本会場・準会場用!G154,本会場・準会場用!H154,"年",本会場・準会場用!I154,"月",本会場・準会場用!J154,"日"),"yyyy/mm/dd")</f>
        <v>年月日</v>
      </c>
      <c r="H154" s="91" t="str">
        <f>+IF(本会場・準会場用!L154="","",本会場・準会場用!L154)</f>
        <v/>
      </c>
      <c r="I154" s="91" t="str">
        <f>+IF(本会場・準会場用!M154="","",本会場・準会場用!M154)</f>
        <v/>
      </c>
      <c r="J154" s="91" t="str">
        <f>+IF(本会場・準会場用!N154="","",本会場・準会場用!AB154)</f>
        <v/>
      </c>
      <c r="K154" s="91" t="str">
        <f>+IF(本会場・準会場用!O154="","",本会場・準会場用!O154)</f>
        <v/>
      </c>
      <c r="L154" s="91" t="str">
        <f>+IF(本会場・準会場用!P154="","",本会場・準会場用!P154)</f>
        <v/>
      </c>
      <c r="M154" s="91" t="str">
        <f>+IF(本会場・準会場用!Q154="","",本会場・準会場用!Q154)</f>
        <v/>
      </c>
      <c r="N154" s="91" t="str">
        <f>+TEXT(IF(本会場・準会場用!AC154="","",本会場・準会場用!AC154),"00")</f>
        <v/>
      </c>
      <c r="P154" s="91">
        <f>+IF(本会場・準会場用!AD154="","",本会場・準会場用!AD154)</f>
        <v>0</v>
      </c>
      <c r="Q154" s="91">
        <f>+IF(本会場・準会場用!AE154="","",本会場・準会場用!AE154)</f>
        <v>0</v>
      </c>
      <c r="R154" s="91" t="str">
        <f>+IF(本会場・準会場用!R154="","",本会場・準会場用!R154)</f>
        <v/>
      </c>
      <c r="S154" s="91" t="str">
        <f>+IF(本会場・準会場用!S154="","",本会場・準会場用!S154)</f>
        <v/>
      </c>
      <c r="T154" s="91" t="str">
        <f>+IF(本会場・準会場用!T154="","",本会場・準会場用!T154)</f>
        <v/>
      </c>
      <c r="U154" s="91" t="str">
        <f>+IF(本会場・準会場用!U154="","",本会場・準会場用!U154)</f>
        <v/>
      </c>
    </row>
    <row r="155" spans="1:21" s="91" customFormat="1">
      <c r="A155" s="91" t="str">
        <f>+IF(本会場・準会場用!A155="","",本会場・準会場用!A155)</f>
        <v/>
      </c>
      <c r="B155" s="91" t="str">
        <f>+IF(本会場・準会場用!B155="","",本会場・準会場用!B155)</f>
        <v/>
      </c>
      <c r="C155" s="91" t="str">
        <f>+IF(本会場・準会場用!C155="","",本会場・準会場用!C155)</f>
        <v/>
      </c>
      <c r="D155" s="91" t="str">
        <f>+IF(本会場・準会場用!D155="","",本会場・準会場用!D155)</f>
        <v/>
      </c>
      <c r="E155" s="91" t="str">
        <f>+IF(本会場・準会場用!E155="","",本会場・準会場用!E155)</f>
        <v/>
      </c>
      <c r="F155" s="91" t="str">
        <f>+IF(本会場・準会場用!F155="","",_xlfn.XLOOKUP(本会場・準会場用!F155,PRM!$G$3:$G$5,PRM!$H$3:$H$5))</f>
        <v/>
      </c>
      <c r="G155" s="94" t="str">
        <f>+TEXT(_xlfn.CONCAT(本会場・準会場用!G155,本会場・準会場用!H155,"年",本会場・準会場用!I155,"月",本会場・準会場用!J155,"日"),"yyyy/mm/dd")</f>
        <v>年月日</v>
      </c>
      <c r="H155" s="91" t="str">
        <f>+IF(本会場・準会場用!L155="","",本会場・準会場用!L155)</f>
        <v/>
      </c>
      <c r="I155" s="91" t="str">
        <f>+IF(本会場・準会場用!M155="","",本会場・準会場用!M155)</f>
        <v/>
      </c>
      <c r="J155" s="91" t="str">
        <f>+IF(本会場・準会場用!N155="","",本会場・準会場用!AB155)</f>
        <v/>
      </c>
      <c r="K155" s="91" t="str">
        <f>+IF(本会場・準会場用!O155="","",本会場・準会場用!O155)</f>
        <v/>
      </c>
      <c r="L155" s="91" t="str">
        <f>+IF(本会場・準会場用!P155="","",本会場・準会場用!P155)</f>
        <v/>
      </c>
      <c r="M155" s="91" t="str">
        <f>+IF(本会場・準会場用!Q155="","",本会場・準会場用!Q155)</f>
        <v/>
      </c>
      <c r="N155" s="91" t="str">
        <f>+TEXT(IF(本会場・準会場用!AC155="","",本会場・準会場用!AC155),"00")</f>
        <v/>
      </c>
      <c r="P155" s="91">
        <f>+IF(本会場・準会場用!AD155="","",本会場・準会場用!AD155)</f>
        <v>0</v>
      </c>
      <c r="Q155" s="91">
        <f>+IF(本会場・準会場用!AE155="","",本会場・準会場用!AE155)</f>
        <v>0</v>
      </c>
      <c r="R155" s="91" t="str">
        <f>+IF(本会場・準会場用!R155="","",本会場・準会場用!R155)</f>
        <v/>
      </c>
      <c r="S155" s="91" t="str">
        <f>+IF(本会場・準会場用!S155="","",本会場・準会場用!S155)</f>
        <v/>
      </c>
      <c r="T155" s="91" t="str">
        <f>+IF(本会場・準会場用!T155="","",本会場・準会場用!T155)</f>
        <v/>
      </c>
      <c r="U155" s="91" t="str">
        <f>+IF(本会場・準会場用!U155="","",本会場・準会場用!U155)</f>
        <v/>
      </c>
    </row>
    <row r="156" spans="1:21" s="91" customFormat="1">
      <c r="A156" s="91" t="str">
        <f>+IF(本会場・準会場用!A156="","",本会場・準会場用!A156)</f>
        <v/>
      </c>
      <c r="B156" s="91" t="str">
        <f>+IF(本会場・準会場用!B156="","",本会場・準会場用!B156)</f>
        <v/>
      </c>
      <c r="C156" s="91" t="str">
        <f>+IF(本会場・準会場用!C156="","",本会場・準会場用!C156)</f>
        <v/>
      </c>
      <c r="D156" s="91" t="str">
        <f>+IF(本会場・準会場用!D156="","",本会場・準会場用!D156)</f>
        <v/>
      </c>
      <c r="E156" s="91" t="str">
        <f>+IF(本会場・準会場用!E156="","",本会場・準会場用!E156)</f>
        <v/>
      </c>
      <c r="F156" s="91" t="str">
        <f>+IF(本会場・準会場用!F156="","",_xlfn.XLOOKUP(本会場・準会場用!F156,PRM!$G$3:$G$5,PRM!$H$3:$H$5))</f>
        <v/>
      </c>
      <c r="G156" s="94" t="str">
        <f>+TEXT(_xlfn.CONCAT(本会場・準会場用!G156,本会場・準会場用!H156,"年",本会場・準会場用!I156,"月",本会場・準会場用!J156,"日"),"yyyy/mm/dd")</f>
        <v>年月日</v>
      </c>
      <c r="H156" s="91" t="str">
        <f>+IF(本会場・準会場用!L156="","",本会場・準会場用!L156)</f>
        <v/>
      </c>
      <c r="I156" s="91" t="str">
        <f>+IF(本会場・準会場用!M156="","",本会場・準会場用!M156)</f>
        <v/>
      </c>
      <c r="J156" s="91" t="str">
        <f>+IF(本会場・準会場用!N156="","",本会場・準会場用!AB156)</f>
        <v/>
      </c>
      <c r="K156" s="91" t="str">
        <f>+IF(本会場・準会場用!O156="","",本会場・準会場用!O156)</f>
        <v/>
      </c>
      <c r="L156" s="91" t="str">
        <f>+IF(本会場・準会場用!P156="","",本会場・準会場用!P156)</f>
        <v/>
      </c>
      <c r="M156" s="91" t="str">
        <f>+IF(本会場・準会場用!Q156="","",本会場・準会場用!Q156)</f>
        <v/>
      </c>
      <c r="N156" s="91" t="str">
        <f>+TEXT(IF(本会場・準会場用!AC156="","",本会場・準会場用!AC156),"00")</f>
        <v/>
      </c>
      <c r="P156" s="91">
        <f>+IF(本会場・準会場用!AD156="","",本会場・準会場用!AD156)</f>
        <v>0</v>
      </c>
      <c r="Q156" s="91">
        <f>+IF(本会場・準会場用!AE156="","",本会場・準会場用!AE156)</f>
        <v>0</v>
      </c>
      <c r="R156" s="91" t="str">
        <f>+IF(本会場・準会場用!R156="","",本会場・準会場用!R156)</f>
        <v/>
      </c>
      <c r="S156" s="91" t="str">
        <f>+IF(本会場・準会場用!S156="","",本会場・準会場用!S156)</f>
        <v/>
      </c>
      <c r="T156" s="91" t="str">
        <f>+IF(本会場・準会場用!T156="","",本会場・準会場用!T156)</f>
        <v/>
      </c>
      <c r="U156" s="91" t="str">
        <f>+IF(本会場・準会場用!U156="","",本会場・準会場用!U156)</f>
        <v/>
      </c>
    </row>
    <row r="157" spans="1:21" s="91" customFormat="1">
      <c r="A157" s="91" t="str">
        <f>+IF(本会場・準会場用!A157="","",本会場・準会場用!A157)</f>
        <v/>
      </c>
      <c r="B157" s="91" t="str">
        <f>+IF(本会場・準会場用!B157="","",本会場・準会場用!B157)</f>
        <v/>
      </c>
      <c r="C157" s="91" t="str">
        <f>+IF(本会場・準会場用!C157="","",本会場・準会場用!C157)</f>
        <v/>
      </c>
      <c r="D157" s="91" t="str">
        <f>+IF(本会場・準会場用!D157="","",本会場・準会場用!D157)</f>
        <v/>
      </c>
      <c r="E157" s="91" t="str">
        <f>+IF(本会場・準会場用!E157="","",本会場・準会場用!E157)</f>
        <v/>
      </c>
      <c r="F157" s="91" t="str">
        <f>+IF(本会場・準会場用!F157="","",_xlfn.XLOOKUP(本会場・準会場用!F157,PRM!$G$3:$G$5,PRM!$H$3:$H$5))</f>
        <v/>
      </c>
      <c r="G157" s="94" t="str">
        <f>+TEXT(_xlfn.CONCAT(本会場・準会場用!G157,本会場・準会場用!H157,"年",本会場・準会場用!I157,"月",本会場・準会場用!J157,"日"),"yyyy/mm/dd")</f>
        <v>年月日</v>
      </c>
      <c r="H157" s="91" t="str">
        <f>+IF(本会場・準会場用!L157="","",本会場・準会場用!L157)</f>
        <v/>
      </c>
      <c r="I157" s="91" t="str">
        <f>+IF(本会場・準会場用!M157="","",本会場・準会場用!M157)</f>
        <v/>
      </c>
      <c r="J157" s="91" t="str">
        <f>+IF(本会場・準会場用!N157="","",本会場・準会場用!AB157)</f>
        <v/>
      </c>
      <c r="K157" s="91" t="str">
        <f>+IF(本会場・準会場用!O157="","",本会場・準会場用!O157)</f>
        <v/>
      </c>
      <c r="L157" s="91" t="str">
        <f>+IF(本会場・準会場用!P157="","",本会場・準会場用!P157)</f>
        <v/>
      </c>
      <c r="M157" s="91" t="str">
        <f>+IF(本会場・準会場用!Q157="","",本会場・準会場用!Q157)</f>
        <v/>
      </c>
      <c r="N157" s="91" t="str">
        <f>+TEXT(IF(本会場・準会場用!AC157="","",本会場・準会場用!AC157),"00")</f>
        <v/>
      </c>
      <c r="P157" s="91">
        <f>+IF(本会場・準会場用!AD157="","",本会場・準会場用!AD157)</f>
        <v>0</v>
      </c>
      <c r="Q157" s="91">
        <f>+IF(本会場・準会場用!AE157="","",本会場・準会場用!AE157)</f>
        <v>0</v>
      </c>
      <c r="R157" s="91" t="str">
        <f>+IF(本会場・準会場用!R157="","",本会場・準会場用!R157)</f>
        <v/>
      </c>
      <c r="S157" s="91" t="str">
        <f>+IF(本会場・準会場用!S157="","",本会場・準会場用!S157)</f>
        <v/>
      </c>
      <c r="T157" s="91" t="str">
        <f>+IF(本会場・準会場用!T157="","",本会場・準会場用!T157)</f>
        <v/>
      </c>
      <c r="U157" s="91" t="str">
        <f>+IF(本会場・準会場用!U157="","",本会場・準会場用!U157)</f>
        <v/>
      </c>
    </row>
    <row r="158" spans="1:21" s="91" customFormat="1">
      <c r="A158" s="91" t="str">
        <f>+IF(本会場・準会場用!A158="","",本会場・準会場用!A158)</f>
        <v/>
      </c>
      <c r="B158" s="91" t="str">
        <f>+IF(本会場・準会場用!B158="","",本会場・準会場用!B158)</f>
        <v/>
      </c>
      <c r="C158" s="91" t="str">
        <f>+IF(本会場・準会場用!C158="","",本会場・準会場用!C158)</f>
        <v/>
      </c>
      <c r="D158" s="91" t="str">
        <f>+IF(本会場・準会場用!D158="","",本会場・準会場用!D158)</f>
        <v/>
      </c>
      <c r="E158" s="91" t="str">
        <f>+IF(本会場・準会場用!E158="","",本会場・準会場用!E158)</f>
        <v/>
      </c>
      <c r="F158" s="91" t="str">
        <f>+IF(本会場・準会場用!F158="","",_xlfn.XLOOKUP(本会場・準会場用!F158,PRM!$G$3:$G$5,PRM!$H$3:$H$5))</f>
        <v/>
      </c>
      <c r="G158" s="94" t="str">
        <f>+TEXT(_xlfn.CONCAT(本会場・準会場用!G158,本会場・準会場用!H158,"年",本会場・準会場用!I158,"月",本会場・準会場用!J158,"日"),"yyyy/mm/dd")</f>
        <v>年月日</v>
      </c>
      <c r="H158" s="91" t="str">
        <f>+IF(本会場・準会場用!L158="","",本会場・準会場用!L158)</f>
        <v/>
      </c>
      <c r="I158" s="91" t="str">
        <f>+IF(本会場・準会場用!M158="","",本会場・準会場用!M158)</f>
        <v/>
      </c>
      <c r="J158" s="91" t="str">
        <f>+IF(本会場・準会場用!N158="","",本会場・準会場用!AB158)</f>
        <v/>
      </c>
      <c r="K158" s="91" t="str">
        <f>+IF(本会場・準会場用!O158="","",本会場・準会場用!O158)</f>
        <v/>
      </c>
      <c r="L158" s="91" t="str">
        <f>+IF(本会場・準会場用!P158="","",本会場・準会場用!P158)</f>
        <v/>
      </c>
      <c r="M158" s="91" t="str">
        <f>+IF(本会場・準会場用!Q158="","",本会場・準会場用!Q158)</f>
        <v/>
      </c>
      <c r="N158" s="91" t="str">
        <f>+TEXT(IF(本会場・準会場用!AC158="","",本会場・準会場用!AC158),"00")</f>
        <v/>
      </c>
      <c r="P158" s="91">
        <f>+IF(本会場・準会場用!AD158="","",本会場・準会場用!AD158)</f>
        <v>0</v>
      </c>
      <c r="Q158" s="91">
        <f>+IF(本会場・準会場用!AE158="","",本会場・準会場用!AE158)</f>
        <v>0</v>
      </c>
      <c r="R158" s="91" t="str">
        <f>+IF(本会場・準会場用!R158="","",本会場・準会場用!R158)</f>
        <v/>
      </c>
      <c r="S158" s="91" t="str">
        <f>+IF(本会場・準会場用!S158="","",本会場・準会場用!S158)</f>
        <v/>
      </c>
      <c r="T158" s="91" t="str">
        <f>+IF(本会場・準会場用!T158="","",本会場・準会場用!T158)</f>
        <v/>
      </c>
      <c r="U158" s="91" t="str">
        <f>+IF(本会場・準会場用!U158="","",本会場・準会場用!U158)</f>
        <v/>
      </c>
    </row>
    <row r="159" spans="1:21" s="91" customFormat="1">
      <c r="A159" s="91" t="str">
        <f>+IF(本会場・準会場用!A159="","",本会場・準会場用!A159)</f>
        <v/>
      </c>
      <c r="B159" s="91" t="str">
        <f>+IF(本会場・準会場用!B159="","",本会場・準会場用!B159)</f>
        <v/>
      </c>
      <c r="C159" s="91" t="str">
        <f>+IF(本会場・準会場用!C159="","",本会場・準会場用!C159)</f>
        <v/>
      </c>
      <c r="D159" s="91" t="str">
        <f>+IF(本会場・準会場用!D159="","",本会場・準会場用!D159)</f>
        <v/>
      </c>
      <c r="E159" s="91" t="str">
        <f>+IF(本会場・準会場用!E159="","",本会場・準会場用!E159)</f>
        <v/>
      </c>
      <c r="F159" s="91" t="str">
        <f>+IF(本会場・準会場用!F159="","",_xlfn.XLOOKUP(本会場・準会場用!F159,PRM!$G$3:$G$5,PRM!$H$3:$H$5))</f>
        <v/>
      </c>
      <c r="G159" s="94" t="str">
        <f>+TEXT(_xlfn.CONCAT(本会場・準会場用!G159,本会場・準会場用!H159,"年",本会場・準会場用!I159,"月",本会場・準会場用!J159,"日"),"yyyy/mm/dd")</f>
        <v>年月日</v>
      </c>
      <c r="H159" s="91" t="str">
        <f>+IF(本会場・準会場用!L159="","",本会場・準会場用!L159)</f>
        <v/>
      </c>
      <c r="I159" s="91" t="str">
        <f>+IF(本会場・準会場用!M159="","",本会場・準会場用!M159)</f>
        <v/>
      </c>
      <c r="J159" s="91" t="str">
        <f>+IF(本会場・準会場用!N159="","",本会場・準会場用!AB159)</f>
        <v/>
      </c>
      <c r="K159" s="91" t="str">
        <f>+IF(本会場・準会場用!O159="","",本会場・準会場用!O159)</f>
        <v/>
      </c>
      <c r="L159" s="91" t="str">
        <f>+IF(本会場・準会場用!P159="","",本会場・準会場用!P159)</f>
        <v/>
      </c>
      <c r="M159" s="91" t="str">
        <f>+IF(本会場・準会場用!Q159="","",本会場・準会場用!Q159)</f>
        <v/>
      </c>
      <c r="N159" s="91" t="str">
        <f>+TEXT(IF(本会場・準会場用!AC159="","",本会場・準会場用!AC159),"00")</f>
        <v/>
      </c>
      <c r="P159" s="91">
        <f>+IF(本会場・準会場用!AD159="","",本会場・準会場用!AD159)</f>
        <v>0</v>
      </c>
      <c r="Q159" s="91">
        <f>+IF(本会場・準会場用!AE159="","",本会場・準会場用!AE159)</f>
        <v>0</v>
      </c>
      <c r="R159" s="91" t="str">
        <f>+IF(本会場・準会場用!R159="","",本会場・準会場用!R159)</f>
        <v/>
      </c>
      <c r="S159" s="91" t="str">
        <f>+IF(本会場・準会場用!S159="","",本会場・準会場用!S159)</f>
        <v/>
      </c>
      <c r="T159" s="91" t="str">
        <f>+IF(本会場・準会場用!T159="","",本会場・準会場用!T159)</f>
        <v/>
      </c>
      <c r="U159" s="91" t="str">
        <f>+IF(本会場・準会場用!U159="","",本会場・準会場用!U159)</f>
        <v/>
      </c>
    </row>
    <row r="160" spans="1:21" s="91" customFormat="1">
      <c r="A160" s="91" t="str">
        <f>+IF(本会場・準会場用!A160="","",本会場・準会場用!A160)</f>
        <v/>
      </c>
      <c r="B160" s="91" t="str">
        <f>+IF(本会場・準会場用!B160="","",本会場・準会場用!B160)</f>
        <v/>
      </c>
      <c r="C160" s="91" t="str">
        <f>+IF(本会場・準会場用!C160="","",本会場・準会場用!C160)</f>
        <v/>
      </c>
      <c r="D160" s="91" t="str">
        <f>+IF(本会場・準会場用!D160="","",本会場・準会場用!D160)</f>
        <v/>
      </c>
      <c r="E160" s="91" t="str">
        <f>+IF(本会場・準会場用!E160="","",本会場・準会場用!E160)</f>
        <v/>
      </c>
      <c r="F160" s="91" t="str">
        <f>+IF(本会場・準会場用!F160="","",_xlfn.XLOOKUP(本会場・準会場用!F160,PRM!$G$3:$G$5,PRM!$H$3:$H$5))</f>
        <v/>
      </c>
      <c r="G160" s="94" t="str">
        <f>+TEXT(_xlfn.CONCAT(本会場・準会場用!G160,本会場・準会場用!H160,"年",本会場・準会場用!I160,"月",本会場・準会場用!J160,"日"),"yyyy/mm/dd")</f>
        <v>年月日</v>
      </c>
      <c r="H160" s="91" t="str">
        <f>+IF(本会場・準会場用!L160="","",本会場・準会場用!L160)</f>
        <v/>
      </c>
      <c r="I160" s="91" t="str">
        <f>+IF(本会場・準会場用!M160="","",本会場・準会場用!M160)</f>
        <v/>
      </c>
      <c r="J160" s="91" t="str">
        <f>+IF(本会場・準会場用!N160="","",本会場・準会場用!AB160)</f>
        <v/>
      </c>
      <c r="K160" s="91" t="str">
        <f>+IF(本会場・準会場用!O160="","",本会場・準会場用!O160)</f>
        <v/>
      </c>
      <c r="L160" s="91" t="str">
        <f>+IF(本会場・準会場用!P160="","",本会場・準会場用!P160)</f>
        <v/>
      </c>
      <c r="M160" s="91" t="str">
        <f>+IF(本会場・準会場用!Q160="","",本会場・準会場用!Q160)</f>
        <v/>
      </c>
      <c r="N160" s="91" t="str">
        <f>+TEXT(IF(本会場・準会場用!AC160="","",本会場・準会場用!AC160),"00")</f>
        <v/>
      </c>
      <c r="P160" s="91">
        <f>+IF(本会場・準会場用!AD160="","",本会場・準会場用!AD160)</f>
        <v>0</v>
      </c>
      <c r="Q160" s="91">
        <f>+IF(本会場・準会場用!AE160="","",本会場・準会場用!AE160)</f>
        <v>0</v>
      </c>
      <c r="R160" s="91" t="str">
        <f>+IF(本会場・準会場用!R160="","",本会場・準会場用!R160)</f>
        <v/>
      </c>
      <c r="S160" s="91" t="str">
        <f>+IF(本会場・準会場用!S160="","",本会場・準会場用!S160)</f>
        <v/>
      </c>
      <c r="T160" s="91" t="str">
        <f>+IF(本会場・準会場用!T160="","",本会場・準会場用!T160)</f>
        <v/>
      </c>
      <c r="U160" s="91" t="str">
        <f>+IF(本会場・準会場用!U160="","",本会場・準会場用!U160)</f>
        <v/>
      </c>
    </row>
    <row r="161" spans="1:21" s="91" customFormat="1">
      <c r="A161" s="91" t="str">
        <f>+IF(本会場・準会場用!A161="","",本会場・準会場用!A161)</f>
        <v/>
      </c>
      <c r="B161" s="91" t="str">
        <f>+IF(本会場・準会場用!B161="","",本会場・準会場用!B161)</f>
        <v/>
      </c>
      <c r="C161" s="91" t="str">
        <f>+IF(本会場・準会場用!C161="","",本会場・準会場用!C161)</f>
        <v/>
      </c>
      <c r="D161" s="91" t="str">
        <f>+IF(本会場・準会場用!D161="","",本会場・準会場用!D161)</f>
        <v/>
      </c>
      <c r="E161" s="91" t="str">
        <f>+IF(本会場・準会場用!E161="","",本会場・準会場用!E161)</f>
        <v/>
      </c>
      <c r="F161" s="91" t="str">
        <f>+IF(本会場・準会場用!F161="","",_xlfn.XLOOKUP(本会場・準会場用!F161,PRM!$G$3:$G$5,PRM!$H$3:$H$5))</f>
        <v/>
      </c>
      <c r="G161" s="94" t="str">
        <f>+TEXT(_xlfn.CONCAT(本会場・準会場用!G161,本会場・準会場用!H161,"年",本会場・準会場用!I161,"月",本会場・準会場用!J161,"日"),"yyyy/mm/dd")</f>
        <v>年月日</v>
      </c>
      <c r="H161" s="91" t="str">
        <f>+IF(本会場・準会場用!L161="","",本会場・準会場用!L161)</f>
        <v/>
      </c>
      <c r="I161" s="91" t="str">
        <f>+IF(本会場・準会場用!M161="","",本会場・準会場用!M161)</f>
        <v/>
      </c>
      <c r="J161" s="91" t="str">
        <f>+IF(本会場・準会場用!N161="","",本会場・準会場用!AB161)</f>
        <v/>
      </c>
      <c r="K161" s="91" t="str">
        <f>+IF(本会場・準会場用!O161="","",本会場・準会場用!O161)</f>
        <v/>
      </c>
      <c r="L161" s="91" t="str">
        <f>+IF(本会場・準会場用!P161="","",本会場・準会場用!P161)</f>
        <v/>
      </c>
      <c r="M161" s="91" t="str">
        <f>+IF(本会場・準会場用!Q161="","",本会場・準会場用!Q161)</f>
        <v/>
      </c>
      <c r="N161" s="91" t="str">
        <f>+TEXT(IF(本会場・準会場用!AC161="","",本会場・準会場用!AC161),"00")</f>
        <v/>
      </c>
      <c r="P161" s="91">
        <f>+IF(本会場・準会場用!AD161="","",本会場・準会場用!AD161)</f>
        <v>0</v>
      </c>
      <c r="Q161" s="91">
        <f>+IF(本会場・準会場用!AE161="","",本会場・準会場用!AE161)</f>
        <v>0</v>
      </c>
      <c r="R161" s="91" t="str">
        <f>+IF(本会場・準会場用!R161="","",本会場・準会場用!R161)</f>
        <v/>
      </c>
      <c r="S161" s="91" t="str">
        <f>+IF(本会場・準会場用!S161="","",本会場・準会場用!S161)</f>
        <v/>
      </c>
      <c r="T161" s="91" t="str">
        <f>+IF(本会場・準会場用!T161="","",本会場・準会場用!T161)</f>
        <v/>
      </c>
      <c r="U161" s="91" t="str">
        <f>+IF(本会場・準会場用!U161="","",本会場・準会場用!U161)</f>
        <v/>
      </c>
    </row>
    <row r="162" spans="1:21" s="91" customFormat="1">
      <c r="A162" s="91" t="str">
        <f>+IF(本会場・準会場用!A162="","",本会場・準会場用!A162)</f>
        <v/>
      </c>
      <c r="B162" s="91" t="str">
        <f>+IF(本会場・準会場用!B162="","",本会場・準会場用!B162)</f>
        <v/>
      </c>
      <c r="C162" s="91" t="str">
        <f>+IF(本会場・準会場用!C162="","",本会場・準会場用!C162)</f>
        <v/>
      </c>
      <c r="D162" s="91" t="str">
        <f>+IF(本会場・準会場用!D162="","",本会場・準会場用!D162)</f>
        <v/>
      </c>
      <c r="E162" s="91" t="str">
        <f>+IF(本会場・準会場用!E162="","",本会場・準会場用!E162)</f>
        <v/>
      </c>
      <c r="F162" s="91" t="str">
        <f>+IF(本会場・準会場用!F162="","",_xlfn.XLOOKUP(本会場・準会場用!F162,PRM!$G$3:$G$5,PRM!$H$3:$H$5))</f>
        <v/>
      </c>
      <c r="G162" s="94" t="str">
        <f>+TEXT(_xlfn.CONCAT(本会場・準会場用!G162,本会場・準会場用!H162,"年",本会場・準会場用!I162,"月",本会場・準会場用!J162,"日"),"yyyy/mm/dd")</f>
        <v>年月日</v>
      </c>
      <c r="H162" s="91" t="str">
        <f>+IF(本会場・準会場用!L162="","",本会場・準会場用!L162)</f>
        <v/>
      </c>
      <c r="I162" s="91" t="str">
        <f>+IF(本会場・準会場用!M162="","",本会場・準会場用!M162)</f>
        <v/>
      </c>
      <c r="J162" s="91" t="str">
        <f>+IF(本会場・準会場用!N162="","",本会場・準会場用!AB162)</f>
        <v/>
      </c>
      <c r="K162" s="91" t="str">
        <f>+IF(本会場・準会場用!O162="","",本会場・準会場用!O162)</f>
        <v/>
      </c>
      <c r="L162" s="91" t="str">
        <f>+IF(本会場・準会場用!P162="","",本会場・準会場用!P162)</f>
        <v/>
      </c>
      <c r="M162" s="91" t="str">
        <f>+IF(本会場・準会場用!Q162="","",本会場・準会場用!Q162)</f>
        <v/>
      </c>
      <c r="N162" s="91" t="str">
        <f>+TEXT(IF(本会場・準会場用!AC162="","",本会場・準会場用!AC162),"00")</f>
        <v/>
      </c>
      <c r="P162" s="91">
        <f>+IF(本会場・準会場用!AD162="","",本会場・準会場用!AD162)</f>
        <v>0</v>
      </c>
      <c r="Q162" s="91">
        <f>+IF(本会場・準会場用!AE162="","",本会場・準会場用!AE162)</f>
        <v>0</v>
      </c>
      <c r="R162" s="91" t="str">
        <f>+IF(本会場・準会場用!R162="","",本会場・準会場用!R162)</f>
        <v/>
      </c>
      <c r="S162" s="91" t="str">
        <f>+IF(本会場・準会場用!S162="","",本会場・準会場用!S162)</f>
        <v/>
      </c>
      <c r="T162" s="91" t="str">
        <f>+IF(本会場・準会場用!T162="","",本会場・準会場用!T162)</f>
        <v/>
      </c>
      <c r="U162" s="91" t="str">
        <f>+IF(本会場・準会場用!U162="","",本会場・準会場用!U162)</f>
        <v/>
      </c>
    </row>
    <row r="163" spans="1:21" s="91" customFormat="1">
      <c r="A163" s="91" t="str">
        <f>+IF(本会場・準会場用!A163="","",本会場・準会場用!A163)</f>
        <v/>
      </c>
      <c r="B163" s="91" t="str">
        <f>+IF(本会場・準会場用!B163="","",本会場・準会場用!B163)</f>
        <v/>
      </c>
      <c r="C163" s="91" t="str">
        <f>+IF(本会場・準会場用!C163="","",本会場・準会場用!C163)</f>
        <v/>
      </c>
      <c r="D163" s="91" t="str">
        <f>+IF(本会場・準会場用!D163="","",本会場・準会場用!D163)</f>
        <v/>
      </c>
      <c r="E163" s="91" t="str">
        <f>+IF(本会場・準会場用!E163="","",本会場・準会場用!E163)</f>
        <v/>
      </c>
      <c r="F163" s="91" t="str">
        <f>+IF(本会場・準会場用!F163="","",_xlfn.XLOOKUP(本会場・準会場用!F163,PRM!$G$3:$G$5,PRM!$H$3:$H$5))</f>
        <v/>
      </c>
      <c r="G163" s="94" t="str">
        <f>+TEXT(_xlfn.CONCAT(本会場・準会場用!G163,本会場・準会場用!H163,"年",本会場・準会場用!I163,"月",本会場・準会場用!J163,"日"),"yyyy/mm/dd")</f>
        <v>年月日</v>
      </c>
      <c r="H163" s="91" t="str">
        <f>+IF(本会場・準会場用!L163="","",本会場・準会場用!L163)</f>
        <v/>
      </c>
      <c r="I163" s="91" t="str">
        <f>+IF(本会場・準会場用!M163="","",本会場・準会場用!M163)</f>
        <v/>
      </c>
      <c r="J163" s="91" t="str">
        <f>+IF(本会場・準会場用!N163="","",本会場・準会場用!AB163)</f>
        <v/>
      </c>
      <c r="K163" s="91" t="str">
        <f>+IF(本会場・準会場用!O163="","",本会場・準会場用!O163)</f>
        <v/>
      </c>
      <c r="L163" s="91" t="str">
        <f>+IF(本会場・準会場用!P163="","",本会場・準会場用!P163)</f>
        <v/>
      </c>
      <c r="M163" s="91" t="str">
        <f>+IF(本会場・準会場用!Q163="","",本会場・準会場用!Q163)</f>
        <v/>
      </c>
      <c r="N163" s="91" t="str">
        <f>+TEXT(IF(本会場・準会場用!AC163="","",本会場・準会場用!AC163),"00")</f>
        <v/>
      </c>
      <c r="P163" s="91">
        <f>+IF(本会場・準会場用!AD163="","",本会場・準会場用!AD163)</f>
        <v>0</v>
      </c>
      <c r="Q163" s="91">
        <f>+IF(本会場・準会場用!AE163="","",本会場・準会場用!AE163)</f>
        <v>0</v>
      </c>
      <c r="R163" s="91" t="str">
        <f>+IF(本会場・準会場用!R163="","",本会場・準会場用!R163)</f>
        <v/>
      </c>
      <c r="S163" s="91" t="str">
        <f>+IF(本会場・準会場用!S163="","",本会場・準会場用!S163)</f>
        <v/>
      </c>
      <c r="T163" s="91" t="str">
        <f>+IF(本会場・準会場用!T163="","",本会場・準会場用!T163)</f>
        <v/>
      </c>
      <c r="U163" s="91" t="str">
        <f>+IF(本会場・準会場用!U163="","",本会場・準会場用!U163)</f>
        <v/>
      </c>
    </row>
    <row r="164" spans="1:21" s="91" customFormat="1">
      <c r="A164" s="91" t="str">
        <f>+IF(本会場・準会場用!A164="","",本会場・準会場用!A164)</f>
        <v/>
      </c>
      <c r="B164" s="91" t="str">
        <f>+IF(本会場・準会場用!B164="","",本会場・準会場用!B164)</f>
        <v/>
      </c>
      <c r="C164" s="91" t="str">
        <f>+IF(本会場・準会場用!C164="","",本会場・準会場用!C164)</f>
        <v/>
      </c>
      <c r="D164" s="91" t="str">
        <f>+IF(本会場・準会場用!D164="","",本会場・準会場用!D164)</f>
        <v/>
      </c>
      <c r="E164" s="91" t="str">
        <f>+IF(本会場・準会場用!E164="","",本会場・準会場用!E164)</f>
        <v/>
      </c>
      <c r="F164" s="91" t="str">
        <f>+IF(本会場・準会場用!F164="","",_xlfn.XLOOKUP(本会場・準会場用!F164,PRM!$G$3:$G$5,PRM!$H$3:$H$5))</f>
        <v/>
      </c>
      <c r="G164" s="94" t="str">
        <f>+TEXT(_xlfn.CONCAT(本会場・準会場用!G164,本会場・準会場用!H164,"年",本会場・準会場用!I164,"月",本会場・準会場用!J164,"日"),"yyyy/mm/dd")</f>
        <v>年月日</v>
      </c>
      <c r="H164" s="91" t="str">
        <f>+IF(本会場・準会場用!L164="","",本会場・準会場用!L164)</f>
        <v/>
      </c>
      <c r="I164" s="91" t="str">
        <f>+IF(本会場・準会場用!M164="","",本会場・準会場用!M164)</f>
        <v/>
      </c>
      <c r="J164" s="91" t="str">
        <f>+IF(本会場・準会場用!N164="","",本会場・準会場用!AB164)</f>
        <v/>
      </c>
      <c r="K164" s="91" t="str">
        <f>+IF(本会場・準会場用!O164="","",本会場・準会場用!O164)</f>
        <v/>
      </c>
      <c r="L164" s="91" t="str">
        <f>+IF(本会場・準会場用!P164="","",本会場・準会場用!P164)</f>
        <v/>
      </c>
      <c r="M164" s="91" t="str">
        <f>+IF(本会場・準会場用!Q164="","",本会場・準会場用!Q164)</f>
        <v/>
      </c>
      <c r="N164" s="91" t="str">
        <f>+TEXT(IF(本会場・準会場用!AC164="","",本会場・準会場用!AC164),"00")</f>
        <v/>
      </c>
      <c r="P164" s="91">
        <f>+IF(本会場・準会場用!AD164="","",本会場・準会場用!AD164)</f>
        <v>0</v>
      </c>
      <c r="Q164" s="91">
        <f>+IF(本会場・準会場用!AE164="","",本会場・準会場用!AE164)</f>
        <v>0</v>
      </c>
      <c r="R164" s="91" t="str">
        <f>+IF(本会場・準会場用!R164="","",本会場・準会場用!R164)</f>
        <v/>
      </c>
      <c r="S164" s="91" t="str">
        <f>+IF(本会場・準会場用!S164="","",本会場・準会場用!S164)</f>
        <v/>
      </c>
      <c r="T164" s="91" t="str">
        <f>+IF(本会場・準会場用!T164="","",本会場・準会場用!T164)</f>
        <v/>
      </c>
      <c r="U164" s="91" t="str">
        <f>+IF(本会場・準会場用!U164="","",本会場・準会場用!U164)</f>
        <v/>
      </c>
    </row>
    <row r="165" spans="1:21" s="91" customFormat="1">
      <c r="A165" s="91" t="str">
        <f>+IF(本会場・準会場用!A165="","",本会場・準会場用!A165)</f>
        <v/>
      </c>
      <c r="B165" s="91" t="str">
        <f>+IF(本会場・準会場用!B165="","",本会場・準会場用!B165)</f>
        <v/>
      </c>
      <c r="C165" s="91" t="str">
        <f>+IF(本会場・準会場用!C165="","",本会場・準会場用!C165)</f>
        <v/>
      </c>
      <c r="D165" s="91" t="str">
        <f>+IF(本会場・準会場用!D165="","",本会場・準会場用!D165)</f>
        <v/>
      </c>
      <c r="E165" s="91" t="str">
        <f>+IF(本会場・準会場用!E165="","",本会場・準会場用!E165)</f>
        <v/>
      </c>
      <c r="F165" s="91" t="str">
        <f>+IF(本会場・準会場用!F165="","",_xlfn.XLOOKUP(本会場・準会場用!F165,PRM!$G$3:$G$5,PRM!$H$3:$H$5))</f>
        <v/>
      </c>
      <c r="G165" s="94" t="str">
        <f>+TEXT(_xlfn.CONCAT(本会場・準会場用!G165,本会場・準会場用!H165,"年",本会場・準会場用!I165,"月",本会場・準会場用!J165,"日"),"yyyy/mm/dd")</f>
        <v>年月日</v>
      </c>
      <c r="H165" s="91" t="str">
        <f>+IF(本会場・準会場用!L165="","",本会場・準会場用!L165)</f>
        <v/>
      </c>
      <c r="I165" s="91" t="str">
        <f>+IF(本会場・準会場用!M165="","",本会場・準会場用!M165)</f>
        <v/>
      </c>
      <c r="J165" s="91" t="str">
        <f>+IF(本会場・準会場用!N165="","",本会場・準会場用!AB165)</f>
        <v/>
      </c>
      <c r="K165" s="91" t="str">
        <f>+IF(本会場・準会場用!O165="","",本会場・準会場用!O165)</f>
        <v/>
      </c>
      <c r="L165" s="91" t="str">
        <f>+IF(本会場・準会場用!P165="","",本会場・準会場用!P165)</f>
        <v/>
      </c>
      <c r="M165" s="91" t="str">
        <f>+IF(本会場・準会場用!Q165="","",本会場・準会場用!Q165)</f>
        <v/>
      </c>
      <c r="N165" s="91" t="str">
        <f>+TEXT(IF(本会場・準会場用!AC165="","",本会場・準会場用!AC165),"00")</f>
        <v/>
      </c>
      <c r="P165" s="91">
        <f>+IF(本会場・準会場用!AD165="","",本会場・準会場用!AD165)</f>
        <v>0</v>
      </c>
      <c r="Q165" s="91">
        <f>+IF(本会場・準会場用!AE165="","",本会場・準会場用!AE165)</f>
        <v>0</v>
      </c>
      <c r="R165" s="91" t="str">
        <f>+IF(本会場・準会場用!R165="","",本会場・準会場用!R165)</f>
        <v/>
      </c>
      <c r="S165" s="91" t="str">
        <f>+IF(本会場・準会場用!S165="","",本会場・準会場用!S165)</f>
        <v/>
      </c>
      <c r="T165" s="91" t="str">
        <f>+IF(本会場・準会場用!T165="","",本会場・準会場用!T165)</f>
        <v/>
      </c>
      <c r="U165" s="91" t="str">
        <f>+IF(本会場・準会場用!U165="","",本会場・準会場用!U165)</f>
        <v/>
      </c>
    </row>
    <row r="166" spans="1:21" s="91" customFormat="1">
      <c r="A166" s="91" t="str">
        <f>+IF(本会場・準会場用!A166="","",本会場・準会場用!A166)</f>
        <v/>
      </c>
      <c r="B166" s="91" t="str">
        <f>+IF(本会場・準会場用!B166="","",本会場・準会場用!B166)</f>
        <v/>
      </c>
      <c r="C166" s="91" t="str">
        <f>+IF(本会場・準会場用!C166="","",本会場・準会場用!C166)</f>
        <v/>
      </c>
      <c r="D166" s="91" t="str">
        <f>+IF(本会場・準会場用!D166="","",本会場・準会場用!D166)</f>
        <v/>
      </c>
      <c r="E166" s="91" t="str">
        <f>+IF(本会場・準会場用!E166="","",本会場・準会場用!E166)</f>
        <v/>
      </c>
      <c r="F166" s="91" t="str">
        <f>+IF(本会場・準会場用!F166="","",_xlfn.XLOOKUP(本会場・準会場用!F166,PRM!$G$3:$G$5,PRM!$H$3:$H$5))</f>
        <v/>
      </c>
      <c r="G166" s="94" t="str">
        <f>+TEXT(_xlfn.CONCAT(本会場・準会場用!G166,本会場・準会場用!H166,"年",本会場・準会場用!I166,"月",本会場・準会場用!J166,"日"),"yyyy/mm/dd")</f>
        <v>年月日</v>
      </c>
      <c r="H166" s="91" t="str">
        <f>+IF(本会場・準会場用!L166="","",本会場・準会場用!L166)</f>
        <v/>
      </c>
      <c r="I166" s="91" t="str">
        <f>+IF(本会場・準会場用!M166="","",本会場・準会場用!M166)</f>
        <v/>
      </c>
      <c r="J166" s="91" t="str">
        <f>+IF(本会場・準会場用!N166="","",本会場・準会場用!AB166)</f>
        <v/>
      </c>
      <c r="K166" s="91" t="str">
        <f>+IF(本会場・準会場用!O166="","",本会場・準会場用!O166)</f>
        <v/>
      </c>
      <c r="L166" s="91" t="str">
        <f>+IF(本会場・準会場用!P166="","",本会場・準会場用!P166)</f>
        <v/>
      </c>
      <c r="M166" s="91" t="str">
        <f>+IF(本会場・準会場用!Q166="","",本会場・準会場用!Q166)</f>
        <v/>
      </c>
      <c r="N166" s="91" t="str">
        <f>+TEXT(IF(本会場・準会場用!AC166="","",本会場・準会場用!AC166),"00")</f>
        <v/>
      </c>
      <c r="P166" s="91">
        <f>+IF(本会場・準会場用!AD166="","",本会場・準会場用!AD166)</f>
        <v>0</v>
      </c>
      <c r="Q166" s="91">
        <f>+IF(本会場・準会場用!AE166="","",本会場・準会場用!AE166)</f>
        <v>0</v>
      </c>
      <c r="R166" s="91" t="str">
        <f>+IF(本会場・準会場用!R166="","",本会場・準会場用!R166)</f>
        <v/>
      </c>
      <c r="S166" s="91" t="str">
        <f>+IF(本会場・準会場用!S166="","",本会場・準会場用!S166)</f>
        <v/>
      </c>
      <c r="T166" s="91" t="str">
        <f>+IF(本会場・準会場用!T166="","",本会場・準会場用!T166)</f>
        <v/>
      </c>
      <c r="U166" s="91" t="str">
        <f>+IF(本会場・準会場用!U166="","",本会場・準会場用!U166)</f>
        <v/>
      </c>
    </row>
    <row r="167" spans="1:21" s="91" customFormat="1">
      <c r="A167" s="91" t="str">
        <f>+IF(本会場・準会場用!A167="","",本会場・準会場用!A167)</f>
        <v/>
      </c>
      <c r="B167" s="91" t="str">
        <f>+IF(本会場・準会場用!B167="","",本会場・準会場用!B167)</f>
        <v/>
      </c>
      <c r="C167" s="91" t="str">
        <f>+IF(本会場・準会場用!C167="","",本会場・準会場用!C167)</f>
        <v/>
      </c>
      <c r="D167" s="91" t="str">
        <f>+IF(本会場・準会場用!D167="","",本会場・準会場用!D167)</f>
        <v/>
      </c>
      <c r="E167" s="91" t="str">
        <f>+IF(本会場・準会場用!E167="","",本会場・準会場用!E167)</f>
        <v/>
      </c>
      <c r="F167" s="91" t="str">
        <f>+IF(本会場・準会場用!F167="","",_xlfn.XLOOKUP(本会場・準会場用!F167,PRM!$G$3:$G$5,PRM!$H$3:$H$5))</f>
        <v/>
      </c>
      <c r="G167" s="94" t="str">
        <f>+TEXT(_xlfn.CONCAT(本会場・準会場用!G167,本会場・準会場用!H167,"年",本会場・準会場用!I167,"月",本会場・準会場用!J167,"日"),"yyyy/mm/dd")</f>
        <v>年月日</v>
      </c>
      <c r="H167" s="91" t="str">
        <f>+IF(本会場・準会場用!L167="","",本会場・準会場用!L167)</f>
        <v/>
      </c>
      <c r="I167" s="91" t="str">
        <f>+IF(本会場・準会場用!M167="","",本会場・準会場用!M167)</f>
        <v/>
      </c>
      <c r="J167" s="91" t="str">
        <f>+IF(本会場・準会場用!N167="","",本会場・準会場用!AB167)</f>
        <v/>
      </c>
      <c r="K167" s="91" t="str">
        <f>+IF(本会場・準会場用!O167="","",本会場・準会場用!O167)</f>
        <v/>
      </c>
      <c r="L167" s="91" t="str">
        <f>+IF(本会場・準会場用!P167="","",本会場・準会場用!P167)</f>
        <v/>
      </c>
      <c r="M167" s="91" t="str">
        <f>+IF(本会場・準会場用!Q167="","",本会場・準会場用!Q167)</f>
        <v/>
      </c>
      <c r="N167" s="91" t="str">
        <f>+TEXT(IF(本会場・準会場用!AC167="","",本会場・準会場用!AC167),"00")</f>
        <v/>
      </c>
      <c r="P167" s="91">
        <f>+IF(本会場・準会場用!AD167="","",本会場・準会場用!AD167)</f>
        <v>0</v>
      </c>
      <c r="Q167" s="91">
        <f>+IF(本会場・準会場用!AE167="","",本会場・準会場用!AE167)</f>
        <v>0</v>
      </c>
      <c r="R167" s="91" t="str">
        <f>+IF(本会場・準会場用!R167="","",本会場・準会場用!R167)</f>
        <v/>
      </c>
      <c r="S167" s="91" t="str">
        <f>+IF(本会場・準会場用!S167="","",本会場・準会場用!S167)</f>
        <v/>
      </c>
      <c r="T167" s="91" t="str">
        <f>+IF(本会場・準会場用!T167="","",本会場・準会場用!T167)</f>
        <v/>
      </c>
      <c r="U167" s="91" t="str">
        <f>+IF(本会場・準会場用!U167="","",本会場・準会場用!U167)</f>
        <v/>
      </c>
    </row>
    <row r="168" spans="1:21" s="91" customFormat="1">
      <c r="A168" s="91" t="str">
        <f>+IF(本会場・準会場用!A168="","",本会場・準会場用!A168)</f>
        <v/>
      </c>
      <c r="B168" s="91" t="str">
        <f>+IF(本会場・準会場用!B168="","",本会場・準会場用!B168)</f>
        <v/>
      </c>
      <c r="C168" s="91" t="str">
        <f>+IF(本会場・準会場用!C168="","",本会場・準会場用!C168)</f>
        <v/>
      </c>
      <c r="D168" s="91" t="str">
        <f>+IF(本会場・準会場用!D168="","",本会場・準会場用!D168)</f>
        <v/>
      </c>
      <c r="E168" s="91" t="str">
        <f>+IF(本会場・準会場用!E168="","",本会場・準会場用!E168)</f>
        <v/>
      </c>
      <c r="F168" s="91" t="str">
        <f>+IF(本会場・準会場用!F168="","",_xlfn.XLOOKUP(本会場・準会場用!F168,PRM!$G$3:$G$5,PRM!$H$3:$H$5))</f>
        <v/>
      </c>
      <c r="G168" s="94" t="str">
        <f>+TEXT(_xlfn.CONCAT(本会場・準会場用!G168,本会場・準会場用!H168,"年",本会場・準会場用!I168,"月",本会場・準会場用!J168,"日"),"yyyy/mm/dd")</f>
        <v>年月日</v>
      </c>
      <c r="H168" s="91" t="str">
        <f>+IF(本会場・準会場用!L168="","",本会場・準会場用!L168)</f>
        <v/>
      </c>
      <c r="I168" s="91" t="str">
        <f>+IF(本会場・準会場用!M168="","",本会場・準会場用!M168)</f>
        <v/>
      </c>
      <c r="J168" s="91" t="str">
        <f>+IF(本会場・準会場用!N168="","",本会場・準会場用!AB168)</f>
        <v/>
      </c>
      <c r="K168" s="91" t="str">
        <f>+IF(本会場・準会場用!O168="","",本会場・準会場用!O168)</f>
        <v/>
      </c>
      <c r="L168" s="91" t="str">
        <f>+IF(本会場・準会場用!P168="","",本会場・準会場用!P168)</f>
        <v/>
      </c>
      <c r="M168" s="91" t="str">
        <f>+IF(本会場・準会場用!Q168="","",本会場・準会場用!Q168)</f>
        <v/>
      </c>
      <c r="N168" s="91" t="str">
        <f>+TEXT(IF(本会場・準会場用!AC168="","",本会場・準会場用!AC168),"00")</f>
        <v/>
      </c>
      <c r="P168" s="91">
        <f>+IF(本会場・準会場用!AD168="","",本会場・準会場用!AD168)</f>
        <v>0</v>
      </c>
      <c r="Q168" s="91">
        <f>+IF(本会場・準会場用!AE168="","",本会場・準会場用!AE168)</f>
        <v>0</v>
      </c>
      <c r="R168" s="91" t="str">
        <f>+IF(本会場・準会場用!R168="","",本会場・準会場用!R168)</f>
        <v/>
      </c>
      <c r="S168" s="91" t="str">
        <f>+IF(本会場・準会場用!S168="","",本会場・準会場用!S168)</f>
        <v/>
      </c>
      <c r="T168" s="91" t="str">
        <f>+IF(本会場・準会場用!T168="","",本会場・準会場用!T168)</f>
        <v/>
      </c>
      <c r="U168" s="91" t="str">
        <f>+IF(本会場・準会場用!U168="","",本会場・準会場用!U168)</f>
        <v/>
      </c>
    </row>
    <row r="169" spans="1:21" s="91" customFormat="1">
      <c r="A169" s="91" t="str">
        <f>+IF(本会場・準会場用!A169="","",本会場・準会場用!A169)</f>
        <v/>
      </c>
      <c r="B169" s="91" t="str">
        <f>+IF(本会場・準会場用!B169="","",本会場・準会場用!B169)</f>
        <v/>
      </c>
      <c r="C169" s="91" t="str">
        <f>+IF(本会場・準会場用!C169="","",本会場・準会場用!C169)</f>
        <v/>
      </c>
      <c r="D169" s="91" t="str">
        <f>+IF(本会場・準会場用!D169="","",本会場・準会場用!D169)</f>
        <v/>
      </c>
      <c r="E169" s="91" t="str">
        <f>+IF(本会場・準会場用!E169="","",本会場・準会場用!E169)</f>
        <v/>
      </c>
      <c r="F169" s="91" t="str">
        <f>+IF(本会場・準会場用!F169="","",_xlfn.XLOOKUP(本会場・準会場用!F169,PRM!$G$3:$G$5,PRM!$H$3:$H$5))</f>
        <v/>
      </c>
      <c r="G169" s="94" t="str">
        <f>+TEXT(_xlfn.CONCAT(本会場・準会場用!G169,本会場・準会場用!H169,"年",本会場・準会場用!I169,"月",本会場・準会場用!J169,"日"),"yyyy/mm/dd")</f>
        <v>年月日</v>
      </c>
      <c r="H169" s="91" t="str">
        <f>+IF(本会場・準会場用!L169="","",本会場・準会場用!L169)</f>
        <v/>
      </c>
      <c r="I169" s="91" t="str">
        <f>+IF(本会場・準会場用!M169="","",本会場・準会場用!M169)</f>
        <v/>
      </c>
      <c r="J169" s="91" t="str">
        <f>+IF(本会場・準会場用!N169="","",本会場・準会場用!AB169)</f>
        <v/>
      </c>
      <c r="K169" s="91" t="str">
        <f>+IF(本会場・準会場用!O169="","",本会場・準会場用!O169)</f>
        <v/>
      </c>
      <c r="L169" s="91" t="str">
        <f>+IF(本会場・準会場用!P169="","",本会場・準会場用!P169)</f>
        <v/>
      </c>
      <c r="M169" s="91" t="str">
        <f>+IF(本会場・準会場用!Q169="","",本会場・準会場用!Q169)</f>
        <v/>
      </c>
      <c r="N169" s="91" t="str">
        <f>+TEXT(IF(本会場・準会場用!AC169="","",本会場・準会場用!AC169),"00")</f>
        <v/>
      </c>
      <c r="P169" s="91">
        <f>+IF(本会場・準会場用!AD169="","",本会場・準会場用!AD169)</f>
        <v>0</v>
      </c>
      <c r="Q169" s="91">
        <f>+IF(本会場・準会場用!AE169="","",本会場・準会場用!AE169)</f>
        <v>0</v>
      </c>
      <c r="R169" s="91" t="str">
        <f>+IF(本会場・準会場用!R169="","",本会場・準会場用!R169)</f>
        <v/>
      </c>
      <c r="S169" s="91" t="str">
        <f>+IF(本会場・準会場用!S169="","",本会場・準会場用!S169)</f>
        <v/>
      </c>
      <c r="T169" s="91" t="str">
        <f>+IF(本会場・準会場用!T169="","",本会場・準会場用!T169)</f>
        <v/>
      </c>
      <c r="U169" s="91" t="str">
        <f>+IF(本会場・準会場用!U169="","",本会場・準会場用!U169)</f>
        <v/>
      </c>
    </row>
    <row r="170" spans="1:21" s="91" customFormat="1">
      <c r="A170" s="91" t="str">
        <f>+IF(本会場・準会場用!A170="","",本会場・準会場用!A170)</f>
        <v/>
      </c>
      <c r="B170" s="91" t="str">
        <f>+IF(本会場・準会場用!B170="","",本会場・準会場用!B170)</f>
        <v/>
      </c>
      <c r="C170" s="91" t="str">
        <f>+IF(本会場・準会場用!C170="","",本会場・準会場用!C170)</f>
        <v/>
      </c>
      <c r="D170" s="91" t="str">
        <f>+IF(本会場・準会場用!D170="","",本会場・準会場用!D170)</f>
        <v/>
      </c>
      <c r="E170" s="91" t="str">
        <f>+IF(本会場・準会場用!E170="","",本会場・準会場用!E170)</f>
        <v/>
      </c>
      <c r="F170" s="91" t="str">
        <f>+IF(本会場・準会場用!F170="","",_xlfn.XLOOKUP(本会場・準会場用!F170,PRM!$G$3:$G$5,PRM!$H$3:$H$5))</f>
        <v/>
      </c>
      <c r="G170" s="94" t="str">
        <f>+TEXT(_xlfn.CONCAT(本会場・準会場用!G170,本会場・準会場用!H170,"年",本会場・準会場用!I170,"月",本会場・準会場用!J170,"日"),"yyyy/mm/dd")</f>
        <v>年月日</v>
      </c>
      <c r="H170" s="91" t="str">
        <f>+IF(本会場・準会場用!L170="","",本会場・準会場用!L170)</f>
        <v/>
      </c>
      <c r="I170" s="91" t="str">
        <f>+IF(本会場・準会場用!M170="","",本会場・準会場用!M170)</f>
        <v/>
      </c>
      <c r="J170" s="91" t="str">
        <f>+IF(本会場・準会場用!N170="","",本会場・準会場用!AB170)</f>
        <v/>
      </c>
      <c r="K170" s="91" t="str">
        <f>+IF(本会場・準会場用!O170="","",本会場・準会場用!O170)</f>
        <v/>
      </c>
      <c r="L170" s="91" t="str">
        <f>+IF(本会場・準会場用!P170="","",本会場・準会場用!P170)</f>
        <v/>
      </c>
      <c r="M170" s="91" t="str">
        <f>+IF(本会場・準会場用!Q170="","",本会場・準会場用!Q170)</f>
        <v/>
      </c>
      <c r="N170" s="91" t="str">
        <f>+TEXT(IF(本会場・準会場用!AC170="","",本会場・準会場用!AC170),"00")</f>
        <v/>
      </c>
      <c r="P170" s="91">
        <f>+IF(本会場・準会場用!AD170="","",本会場・準会場用!AD170)</f>
        <v>0</v>
      </c>
      <c r="Q170" s="91">
        <f>+IF(本会場・準会場用!AE170="","",本会場・準会場用!AE170)</f>
        <v>0</v>
      </c>
      <c r="R170" s="91" t="str">
        <f>+IF(本会場・準会場用!R170="","",本会場・準会場用!R170)</f>
        <v/>
      </c>
      <c r="S170" s="91" t="str">
        <f>+IF(本会場・準会場用!S170="","",本会場・準会場用!S170)</f>
        <v/>
      </c>
      <c r="T170" s="91" t="str">
        <f>+IF(本会場・準会場用!T170="","",本会場・準会場用!T170)</f>
        <v/>
      </c>
      <c r="U170" s="91" t="str">
        <f>+IF(本会場・準会場用!U170="","",本会場・準会場用!U170)</f>
        <v/>
      </c>
    </row>
    <row r="171" spans="1:21" s="91" customFormat="1">
      <c r="A171" s="91" t="str">
        <f>+IF(本会場・準会場用!A171="","",本会場・準会場用!A171)</f>
        <v/>
      </c>
      <c r="B171" s="91" t="str">
        <f>+IF(本会場・準会場用!B171="","",本会場・準会場用!B171)</f>
        <v/>
      </c>
      <c r="C171" s="91" t="str">
        <f>+IF(本会場・準会場用!C171="","",本会場・準会場用!C171)</f>
        <v/>
      </c>
      <c r="D171" s="91" t="str">
        <f>+IF(本会場・準会場用!D171="","",本会場・準会場用!D171)</f>
        <v/>
      </c>
      <c r="E171" s="91" t="str">
        <f>+IF(本会場・準会場用!E171="","",本会場・準会場用!E171)</f>
        <v/>
      </c>
      <c r="F171" s="91" t="str">
        <f>+IF(本会場・準会場用!F171="","",_xlfn.XLOOKUP(本会場・準会場用!F171,PRM!$G$3:$G$5,PRM!$H$3:$H$5))</f>
        <v/>
      </c>
      <c r="G171" s="94" t="str">
        <f>+TEXT(_xlfn.CONCAT(本会場・準会場用!G171,本会場・準会場用!H171,"年",本会場・準会場用!I171,"月",本会場・準会場用!J171,"日"),"yyyy/mm/dd")</f>
        <v>年月日</v>
      </c>
      <c r="H171" s="91" t="str">
        <f>+IF(本会場・準会場用!L171="","",本会場・準会場用!L171)</f>
        <v/>
      </c>
      <c r="I171" s="91" t="str">
        <f>+IF(本会場・準会場用!M171="","",本会場・準会場用!M171)</f>
        <v/>
      </c>
      <c r="J171" s="91" t="str">
        <f>+IF(本会場・準会場用!N171="","",本会場・準会場用!AB171)</f>
        <v/>
      </c>
      <c r="K171" s="91" t="str">
        <f>+IF(本会場・準会場用!O171="","",本会場・準会場用!O171)</f>
        <v/>
      </c>
      <c r="L171" s="91" t="str">
        <f>+IF(本会場・準会場用!P171="","",本会場・準会場用!P171)</f>
        <v/>
      </c>
      <c r="M171" s="91" t="str">
        <f>+IF(本会場・準会場用!Q171="","",本会場・準会場用!Q171)</f>
        <v/>
      </c>
      <c r="N171" s="91" t="str">
        <f>+TEXT(IF(本会場・準会場用!AC171="","",本会場・準会場用!AC171),"00")</f>
        <v/>
      </c>
      <c r="P171" s="91">
        <f>+IF(本会場・準会場用!AD171="","",本会場・準会場用!AD171)</f>
        <v>0</v>
      </c>
      <c r="Q171" s="91">
        <f>+IF(本会場・準会場用!AE171="","",本会場・準会場用!AE171)</f>
        <v>0</v>
      </c>
      <c r="R171" s="91" t="str">
        <f>+IF(本会場・準会場用!R171="","",本会場・準会場用!R171)</f>
        <v/>
      </c>
      <c r="S171" s="91" t="str">
        <f>+IF(本会場・準会場用!S171="","",本会場・準会場用!S171)</f>
        <v/>
      </c>
      <c r="T171" s="91" t="str">
        <f>+IF(本会場・準会場用!T171="","",本会場・準会場用!T171)</f>
        <v/>
      </c>
      <c r="U171" s="91" t="str">
        <f>+IF(本会場・準会場用!U171="","",本会場・準会場用!U171)</f>
        <v/>
      </c>
    </row>
    <row r="172" spans="1:21" s="91" customFormat="1">
      <c r="A172" s="91" t="str">
        <f>+IF(本会場・準会場用!A172="","",本会場・準会場用!A172)</f>
        <v/>
      </c>
      <c r="B172" s="91" t="str">
        <f>+IF(本会場・準会場用!B172="","",本会場・準会場用!B172)</f>
        <v/>
      </c>
      <c r="C172" s="91" t="str">
        <f>+IF(本会場・準会場用!C172="","",本会場・準会場用!C172)</f>
        <v/>
      </c>
      <c r="D172" s="91" t="str">
        <f>+IF(本会場・準会場用!D172="","",本会場・準会場用!D172)</f>
        <v/>
      </c>
      <c r="E172" s="91" t="str">
        <f>+IF(本会場・準会場用!E172="","",本会場・準会場用!E172)</f>
        <v/>
      </c>
      <c r="F172" s="91" t="str">
        <f>+IF(本会場・準会場用!F172="","",_xlfn.XLOOKUP(本会場・準会場用!F172,PRM!$G$3:$G$5,PRM!$H$3:$H$5))</f>
        <v/>
      </c>
      <c r="G172" s="94" t="str">
        <f>+TEXT(_xlfn.CONCAT(本会場・準会場用!G172,本会場・準会場用!H172,"年",本会場・準会場用!I172,"月",本会場・準会場用!J172,"日"),"yyyy/mm/dd")</f>
        <v>年月日</v>
      </c>
      <c r="H172" s="91" t="str">
        <f>+IF(本会場・準会場用!L172="","",本会場・準会場用!L172)</f>
        <v/>
      </c>
      <c r="I172" s="91" t="str">
        <f>+IF(本会場・準会場用!M172="","",本会場・準会場用!M172)</f>
        <v/>
      </c>
      <c r="J172" s="91" t="str">
        <f>+IF(本会場・準会場用!N172="","",本会場・準会場用!AB172)</f>
        <v/>
      </c>
      <c r="K172" s="91" t="str">
        <f>+IF(本会場・準会場用!O172="","",本会場・準会場用!O172)</f>
        <v/>
      </c>
      <c r="L172" s="91" t="str">
        <f>+IF(本会場・準会場用!P172="","",本会場・準会場用!P172)</f>
        <v/>
      </c>
      <c r="M172" s="91" t="str">
        <f>+IF(本会場・準会場用!Q172="","",本会場・準会場用!Q172)</f>
        <v/>
      </c>
      <c r="N172" s="91" t="str">
        <f>+TEXT(IF(本会場・準会場用!AC172="","",本会場・準会場用!AC172),"00")</f>
        <v/>
      </c>
      <c r="P172" s="91">
        <f>+IF(本会場・準会場用!AD172="","",本会場・準会場用!AD172)</f>
        <v>0</v>
      </c>
      <c r="Q172" s="91">
        <f>+IF(本会場・準会場用!AE172="","",本会場・準会場用!AE172)</f>
        <v>0</v>
      </c>
      <c r="R172" s="91" t="str">
        <f>+IF(本会場・準会場用!R172="","",本会場・準会場用!R172)</f>
        <v/>
      </c>
      <c r="S172" s="91" t="str">
        <f>+IF(本会場・準会場用!S172="","",本会場・準会場用!S172)</f>
        <v/>
      </c>
      <c r="T172" s="91" t="str">
        <f>+IF(本会場・準会場用!T172="","",本会場・準会場用!T172)</f>
        <v/>
      </c>
      <c r="U172" s="91" t="str">
        <f>+IF(本会場・準会場用!U172="","",本会場・準会場用!U172)</f>
        <v/>
      </c>
    </row>
    <row r="173" spans="1:21" s="91" customFormat="1">
      <c r="A173" s="91" t="str">
        <f>+IF(本会場・準会場用!A173="","",本会場・準会場用!A173)</f>
        <v/>
      </c>
      <c r="B173" s="91" t="str">
        <f>+IF(本会場・準会場用!B173="","",本会場・準会場用!B173)</f>
        <v/>
      </c>
      <c r="C173" s="91" t="str">
        <f>+IF(本会場・準会場用!C173="","",本会場・準会場用!C173)</f>
        <v/>
      </c>
      <c r="D173" s="91" t="str">
        <f>+IF(本会場・準会場用!D173="","",本会場・準会場用!D173)</f>
        <v/>
      </c>
      <c r="E173" s="91" t="str">
        <f>+IF(本会場・準会場用!E173="","",本会場・準会場用!E173)</f>
        <v/>
      </c>
      <c r="F173" s="91" t="str">
        <f>+IF(本会場・準会場用!F173="","",_xlfn.XLOOKUP(本会場・準会場用!F173,PRM!$G$3:$G$5,PRM!$H$3:$H$5))</f>
        <v/>
      </c>
      <c r="G173" s="94" t="str">
        <f>+TEXT(_xlfn.CONCAT(本会場・準会場用!G173,本会場・準会場用!H173,"年",本会場・準会場用!I173,"月",本会場・準会場用!J173,"日"),"yyyy/mm/dd")</f>
        <v>年月日</v>
      </c>
      <c r="H173" s="91" t="str">
        <f>+IF(本会場・準会場用!L173="","",本会場・準会場用!L173)</f>
        <v/>
      </c>
      <c r="I173" s="91" t="str">
        <f>+IF(本会場・準会場用!M173="","",本会場・準会場用!M173)</f>
        <v/>
      </c>
      <c r="J173" s="91" t="str">
        <f>+IF(本会場・準会場用!N173="","",本会場・準会場用!AB173)</f>
        <v/>
      </c>
      <c r="K173" s="91" t="str">
        <f>+IF(本会場・準会場用!O173="","",本会場・準会場用!O173)</f>
        <v/>
      </c>
      <c r="L173" s="91" t="str">
        <f>+IF(本会場・準会場用!P173="","",本会場・準会場用!P173)</f>
        <v/>
      </c>
      <c r="M173" s="91" t="str">
        <f>+IF(本会場・準会場用!Q173="","",本会場・準会場用!Q173)</f>
        <v/>
      </c>
      <c r="N173" s="91" t="str">
        <f>+TEXT(IF(本会場・準会場用!AC173="","",本会場・準会場用!AC173),"00")</f>
        <v/>
      </c>
      <c r="P173" s="91">
        <f>+IF(本会場・準会場用!AD173="","",本会場・準会場用!AD173)</f>
        <v>0</v>
      </c>
      <c r="Q173" s="91">
        <f>+IF(本会場・準会場用!AE173="","",本会場・準会場用!AE173)</f>
        <v>0</v>
      </c>
      <c r="R173" s="91" t="str">
        <f>+IF(本会場・準会場用!R173="","",本会場・準会場用!R173)</f>
        <v/>
      </c>
      <c r="S173" s="91" t="str">
        <f>+IF(本会場・準会場用!S173="","",本会場・準会場用!S173)</f>
        <v/>
      </c>
      <c r="T173" s="91" t="str">
        <f>+IF(本会場・準会場用!T173="","",本会場・準会場用!T173)</f>
        <v/>
      </c>
      <c r="U173" s="91" t="str">
        <f>+IF(本会場・準会場用!U173="","",本会場・準会場用!U173)</f>
        <v/>
      </c>
    </row>
    <row r="174" spans="1:21" s="91" customFormat="1">
      <c r="A174" s="91" t="str">
        <f>+IF(本会場・準会場用!A174="","",本会場・準会場用!A174)</f>
        <v/>
      </c>
      <c r="B174" s="91" t="str">
        <f>+IF(本会場・準会場用!B174="","",本会場・準会場用!B174)</f>
        <v/>
      </c>
      <c r="C174" s="91" t="str">
        <f>+IF(本会場・準会場用!C174="","",本会場・準会場用!C174)</f>
        <v/>
      </c>
      <c r="D174" s="91" t="str">
        <f>+IF(本会場・準会場用!D174="","",本会場・準会場用!D174)</f>
        <v/>
      </c>
      <c r="E174" s="91" t="str">
        <f>+IF(本会場・準会場用!E174="","",本会場・準会場用!E174)</f>
        <v/>
      </c>
      <c r="F174" s="91" t="str">
        <f>+IF(本会場・準会場用!F174="","",_xlfn.XLOOKUP(本会場・準会場用!F174,PRM!$G$3:$G$5,PRM!$H$3:$H$5))</f>
        <v/>
      </c>
      <c r="G174" s="94" t="str">
        <f>+TEXT(_xlfn.CONCAT(本会場・準会場用!G174,本会場・準会場用!H174,"年",本会場・準会場用!I174,"月",本会場・準会場用!J174,"日"),"yyyy/mm/dd")</f>
        <v>年月日</v>
      </c>
      <c r="H174" s="91" t="str">
        <f>+IF(本会場・準会場用!L174="","",本会場・準会場用!L174)</f>
        <v/>
      </c>
      <c r="I174" s="91" t="str">
        <f>+IF(本会場・準会場用!M174="","",本会場・準会場用!M174)</f>
        <v/>
      </c>
      <c r="J174" s="91" t="str">
        <f>+IF(本会場・準会場用!N174="","",本会場・準会場用!AB174)</f>
        <v/>
      </c>
      <c r="K174" s="91" t="str">
        <f>+IF(本会場・準会場用!O174="","",本会場・準会場用!O174)</f>
        <v/>
      </c>
      <c r="L174" s="91" t="str">
        <f>+IF(本会場・準会場用!P174="","",本会場・準会場用!P174)</f>
        <v/>
      </c>
      <c r="M174" s="91" t="str">
        <f>+IF(本会場・準会場用!Q174="","",本会場・準会場用!Q174)</f>
        <v/>
      </c>
      <c r="N174" s="91" t="str">
        <f>+TEXT(IF(本会場・準会場用!AC174="","",本会場・準会場用!AC174),"00")</f>
        <v/>
      </c>
      <c r="P174" s="91">
        <f>+IF(本会場・準会場用!AD174="","",本会場・準会場用!AD174)</f>
        <v>0</v>
      </c>
      <c r="Q174" s="91">
        <f>+IF(本会場・準会場用!AE174="","",本会場・準会場用!AE174)</f>
        <v>0</v>
      </c>
      <c r="R174" s="91" t="str">
        <f>+IF(本会場・準会場用!R174="","",本会場・準会場用!R174)</f>
        <v/>
      </c>
      <c r="S174" s="91" t="str">
        <f>+IF(本会場・準会場用!S174="","",本会場・準会場用!S174)</f>
        <v/>
      </c>
      <c r="T174" s="91" t="str">
        <f>+IF(本会場・準会場用!T174="","",本会場・準会場用!T174)</f>
        <v/>
      </c>
      <c r="U174" s="91" t="str">
        <f>+IF(本会場・準会場用!U174="","",本会場・準会場用!U174)</f>
        <v/>
      </c>
    </row>
    <row r="175" spans="1:21" s="91" customFormat="1">
      <c r="A175" s="91" t="str">
        <f>+IF(本会場・準会場用!A175="","",本会場・準会場用!A175)</f>
        <v/>
      </c>
      <c r="B175" s="91" t="str">
        <f>+IF(本会場・準会場用!B175="","",本会場・準会場用!B175)</f>
        <v/>
      </c>
      <c r="C175" s="91" t="str">
        <f>+IF(本会場・準会場用!C175="","",本会場・準会場用!C175)</f>
        <v/>
      </c>
      <c r="D175" s="91" t="str">
        <f>+IF(本会場・準会場用!D175="","",本会場・準会場用!D175)</f>
        <v/>
      </c>
      <c r="E175" s="91" t="str">
        <f>+IF(本会場・準会場用!E175="","",本会場・準会場用!E175)</f>
        <v/>
      </c>
      <c r="F175" s="91" t="str">
        <f>+IF(本会場・準会場用!F175="","",_xlfn.XLOOKUP(本会場・準会場用!F175,PRM!$G$3:$G$5,PRM!$H$3:$H$5))</f>
        <v/>
      </c>
      <c r="G175" s="94" t="str">
        <f>+TEXT(_xlfn.CONCAT(本会場・準会場用!G175,本会場・準会場用!H175,"年",本会場・準会場用!I175,"月",本会場・準会場用!J175,"日"),"yyyy/mm/dd")</f>
        <v>年月日</v>
      </c>
      <c r="H175" s="91" t="str">
        <f>+IF(本会場・準会場用!L175="","",本会場・準会場用!L175)</f>
        <v/>
      </c>
      <c r="I175" s="91" t="str">
        <f>+IF(本会場・準会場用!M175="","",本会場・準会場用!M175)</f>
        <v/>
      </c>
      <c r="J175" s="91" t="str">
        <f>+IF(本会場・準会場用!N175="","",本会場・準会場用!AB175)</f>
        <v/>
      </c>
      <c r="K175" s="91" t="str">
        <f>+IF(本会場・準会場用!O175="","",本会場・準会場用!O175)</f>
        <v/>
      </c>
      <c r="L175" s="91" t="str">
        <f>+IF(本会場・準会場用!P175="","",本会場・準会場用!P175)</f>
        <v/>
      </c>
      <c r="M175" s="91" t="str">
        <f>+IF(本会場・準会場用!Q175="","",本会場・準会場用!Q175)</f>
        <v/>
      </c>
      <c r="N175" s="91" t="str">
        <f>+TEXT(IF(本会場・準会場用!AC175="","",本会場・準会場用!AC175),"00")</f>
        <v/>
      </c>
      <c r="P175" s="91">
        <f>+IF(本会場・準会場用!AD175="","",本会場・準会場用!AD175)</f>
        <v>0</v>
      </c>
      <c r="Q175" s="91">
        <f>+IF(本会場・準会場用!AE175="","",本会場・準会場用!AE175)</f>
        <v>0</v>
      </c>
      <c r="R175" s="91" t="str">
        <f>+IF(本会場・準会場用!R175="","",本会場・準会場用!R175)</f>
        <v/>
      </c>
      <c r="S175" s="91" t="str">
        <f>+IF(本会場・準会場用!S175="","",本会場・準会場用!S175)</f>
        <v/>
      </c>
      <c r="T175" s="91" t="str">
        <f>+IF(本会場・準会場用!T175="","",本会場・準会場用!T175)</f>
        <v/>
      </c>
      <c r="U175" s="91" t="str">
        <f>+IF(本会場・準会場用!U175="","",本会場・準会場用!U175)</f>
        <v/>
      </c>
    </row>
    <row r="176" spans="1:21" s="91" customFormat="1">
      <c r="A176" s="91" t="str">
        <f>+IF(本会場・準会場用!A176="","",本会場・準会場用!A176)</f>
        <v/>
      </c>
      <c r="B176" s="91" t="str">
        <f>+IF(本会場・準会場用!B176="","",本会場・準会場用!B176)</f>
        <v/>
      </c>
      <c r="C176" s="91" t="str">
        <f>+IF(本会場・準会場用!C176="","",本会場・準会場用!C176)</f>
        <v/>
      </c>
      <c r="D176" s="91" t="str">
        <f>+IF(本会場・準会場用!D176="","",本会場・準会場用!D176)</f>
        <v/>
      </c>
      <c r="E176" s="91" t="str">
        <f>+IF(本会場・準会場用!E176="","",本会場・準会場用!E176)</f>
        <v/>
      </c>
      <c r="F176" s="91" t="str">
        <f>+IF(本会場・準会場用!F176="","",_xlfn.XLOOKUP(本会場・準会場用!F176,PRM!$G$3:$G$5,PRM!$H$3:$H$5))</f>
        <v/>
      </c>
      <c r="G176" s="94" t="str">
        <f>+TEXT(_xlfn.CONCAT(本会場・準会場用!G176,本会場・準会場用!H176,"年",本会場・準会場用!I176,"月",本会場・準会場用!J176,"日"),"yyyy/mm/dd")</f>
        <v>年月日</v>
      </c>
      <c r="H176" s="91" t="str">
        <f>+IF(本会場・準会場用!L176="","",本会場・準会場用!L176)</f>
        <v/>
      </c>
      <c r="I176" s="91" t="str">
        <f>+IF(本会場・準会場用!M176="","",本会場・準会場用!M176)</f>
        <v/>
      </c>
      <c r="J176" s="91" t="str">
        <f>+IF(本会場・準会場用!N176="","",本会場・準会場用!AB176)</f>
        <v/>
      </c>
      <c r="K176" s="91" t="str">
        <f>+IF(本会場・準会場用!O176="","",本会場・準会場用!O176)</f>
        <v/>
      </c>
      <c r="L176" s="91" t="str">
        <f>+IF(本会場・準会場用!P176="","",本会場・準会場用!P176)</f>
        <v/>
      </c>
      <c r="M176" s="91" t="str">
        <f>+IF(本会場・準会場用!Q176="","",本会場・準会場用!Q176)</f>
        <v/>
      </c>
      <c r="N176" s="91" t="str">
        <f>+TEXT(IF(本会場・準会場用!AC176="","",本会場・準会場用!AC176),"00")</f>
        <v/>
      </c>
      <c r="P176" s="91">
        <f>+IF(本会場・準会場用!AD176="","",本会場・準会場用!AD176)</f>
        <v>0</v>
      </c>
      <c r="Q176" s="91">
        <f>+IF(本会場・準会場用!AE176="","",本会場・準会場用!AE176)</f>
        <v>0</v>
      </c>
      <c r="R176" s="91" t="str">
        <f>+IF(本会場・準会場用!R176="","",本会場・準会場用!R176)</f>
        <v/>
      </c>
      <c r="S176" s="91" t="str">
        <f>+IF(本会場・準会場用!S176="","",本会場・準会場用!S176)</f>
        <v/>
      </c>
      <c r="T176" s="91" t="str">
        <f>+IF(本会場・準会場用!T176="","",本会場・準会場用!T176)</f>
        <v/>
      </c>
      <c r="U176" s="91" t="str">
        <f>+IF(本会場・準会場用!U176="","",本会場・準会場用!U176)</f>
        <v/>
      </c>
    </row>
    <row r="177" spans="1:21" s="91" customFormat="1">
      <c r="A177" s="91" t="str">
        <f>+IF(本会場・準会場用!A177="","",本会場・準会場用!A177)</f>
        <v/>
      </c>
      <c r="B177" s="91" t="str">
        <f>+IF(本会場・準会場用!B177="","",本会場・準会場用!B177)</f>
        <v/>
      </c>
      <c r="C177" s="91" t="str">
        <f>+IF(本会場・準会場用!C177="","",本会場・準会場用!C177)</f>
        <v/>
      </c>
      <c r="D177" s="91" t="str">
        <f>+IF(本会場・準会場用!D177="","",本会場・準会場用!D177)</f>
        <v/>
      </c>
      <c r="E177" s="91" t="str">
        <f>+IF(本会場・準会場用!E177="","",本会場・準会場用!E177)</f>
        <v/>
      </c>
      <c r="F177" s="91" t="str">
        <f>+IF(本会場・準会場用!F177="","",_xlfn.XLOOKUP(本会場・準会場用!F177,PRM!$G$3:$G$5,PRM!$H$3:$H$5))</f>
        <v/>
      </c>
      <c r="G177" s="94" t="str">
        <f>+TEXT(_xlfn.CONCAT(本会場・準会場用!G177,本会場・準会場用!H177,"年",本会場・準会場用!I177,"月",本会場・準会場用!J177,"日"),"yyyy/mm/dd")</f>
        <v>年月日</v>
      </c>
      <c r="H177" s="91" t="str">
        <f>+IF(本会場・準会場用!L177="","",本会場・準会場用!L177)</f>
        <v/>
      </c>
      <c r="I177" s="91" t="str">
        <f>+IF(本会場・準会場用!M177="","",本会場・準会場用!M177)</f>
        <v/>
      </c>
      <c r="J177" s="91" t="str">
        <f>+IF(本会場・準会場用!N177="","",本会場・準会場用!AB177)</f>
        <v/>
      </c>
      <c r="K177" s="91" t="str">
        <f>+IF(本会場・準会場用!O177="","",本会場・準会場用!O177)</f>
        <v/>
      </c>
      <c r="L177" s="91" t="str">
        <f>+IF(本会場・準会場用!P177="","",本会場・準会場用!P177)</f>
        <v/>
      </c>
      <c r="M177" s="91" t="str">
        <f>+IF(本会場・準会場用!Q177="","",本会場・準会場用!Q177)</f>
        <v/>
      </c>
      <c r="N177" s="91" t="str">
        <f>+TEXT(IF(本会場・準会場用!AC177="","",本会場・準会場用!AC177),"00")</f>
        <v/>
      </c>
      <c r="P177" s="91">
        <f>+IF(本会場・準会場用!AD177="","",本会場・準会場用!AD177)</f>
        <v>0</v>
      </c>
      <c r="Q177" s="91">
        <f>+IF(本会場・準会場用!AE177="","",本会場・準会場用!AE177)</f>
        <v>0</v>
      </c>
      <c r="R177" s="91" t="str">
        <f>+IF(本会場・準会場用!R177="","",本会場・準会場用!R177)</f>
        <v/>
      </c>
      <c r="S177" s="91" t="str">
        <f>+IF(本会場・準会場用!S177="","",本会場・準会場用!S177)</f>
        <v/>
      </c>
      <c r="T177" s="91" t="str">
        <f>+IF(本会場・準会場用!T177="","",本会場・準会場用!T177)</f>
        <v/>
      </c>
      <c r="U177" s="91" t="str">
        <f>+IF(本会場・準会場用!U177="","",本会場・準会場用!U177)</f>
        <v/>
      </c>
    </row>
    <row r="178" spans="1:21" s="91" customFormat="1">
      <c r="A178" s="91" t="str">
        <f>+IF(本会場・準会場用!A178="","",本会場・準会場用!A178)</f>
        <v/>
      </c>
      <c r="B178" s="91" t="str">
        <f>+IF(本会場・準会場用!B178="","",本会場・準会場用!B178)</f>
        <v/>
      </c>
      <c r="C178" s="91" t="str">
        <f>+IF(本会場・準会場用!C178="","",本会場・準会場用!C178)</f>
        <v/>
      </c>
      <c r="D178" s="91" t="str">
        <f>+IF(本会場・準会場用!D178="","",本会場・準会場用!D178)</f>
        <v/>
      </c>
      <c r="E178" s="91" t="str">
        <f>+IF(本会場・準会場用!E178="","",本会場・準会場用!E178)</f>
        <v/>
      </c>
      <c r="F178" s="91" t="str">
        <f>+IF(本会場・準会場用!F178="","",_xlfn.XLOOKUP(本会場・準会場用!F178,PRM!$G$3:$G$5,PRM!$H$3:$H$5))</f>
        <v/>
      </c>
      <c r="G178" s="94" t="str">
        <f>+TEXT(_xlfn.CONCAT(本会場・準会場用!G178,本会場・準会場用!H178,"年",本会場・準会場用!I178,"月",本会場・準会場用!J178,"日"),"yyyy/mm/dd")</f>
        <v>年月日</v>
      </c>
      <c r="H178" s="91" t="str">
        <f>+IF(本会場・準会場用!L178="","",本会場・準会場用!L178)</f>
        <v/>
      </c>
      <c r="I178" s="91" t="str">
        <f>+IF(本会場・準会場用!M178="","",本会場・準会場用!M178)</f>
        <v/>
      </c>
      <c r="J178" s="91" t="str">
        <f>+IF(本会場・準会場用!N178="","",本会場・準会場用!AB178)</f>
        <v/>
      </c>
      <c r="K178" s="91" t="str">
        <f>+IF(本会場・準会場用!O178="","",本会場・準会場用!O178)</f>
        <v/>
      </c>
      <c r="L178" s="91" t="str">
        <f>+IF(本会場・準会場用!P178="","",本会場・準会場用!P178)</f>
        <v/>
      </c>
      <c r="M178" s="91" t="str">
        <f>+IF(本会場・準会場用!Q178="","",本会場・準会場用!Q178)</f>
        <v/>
      </c>
      <c r="N178" s="91" t="str">
        <f>+TEXT(IF(本会場・準会場用!AC178="","",本会場・準会場用!AC178),"00")</f>
        <v/>
      </c>
      <c r="P178" s="91">
        <f>+IF(本会場・準会場用!AD178="","",本会場・準会場用!AD178)</f>
        <v>0</v>
      </c>
      <c r="Q178" s="91">
        <f>+IF(本会場・準会場用!AE178="","",本会場・準会場用!AE178)</f>
        <v>0</v>
      </c>
      <c r="R178" s="91" t="str">
        <f>+IF(本会場・準会場用!R178="","",本会場・準会場用!R178)</f>
        <v/>
      </c>
      <c r="S178" s="91" t="str">
        <f>+IF(本会場・準会場用!S178="","",本会場・準会場用!S178)</f>
        <v/>
      </c>
      <c r="T178" s="91" t="str">
        <f>+IF(本会場・準会場用!T178="","",本会場・準会場用!T178)</f>
        <v/>
      </c>
      <c r="U178" s="91" t="str">
        <f>+IF(本会場・準会場用!U178="","",本会場・準会場用!U178)</f>
        <v/>
      </c>
    </row>
    <row r="179" spans="1:21" s="91" customFormat="1">
      <c r="A179" s="91" t="str">
        <f>+IF(本会場・準会場用!A179="","",本会場・準会場用!A179)</f>
        <v/>
      </c>
      <c r="B179" s="91" t="str">
        <f>+IF(本会場・準会場用!B179="","",本会場・準会場用!B179)</f>
        <v/>
      </c>
      <c r="C179" s="91" t="str">
        <f>+IF(本会場・準会場用!C179="","",本会場・準会場用!C179)</f>
        <v/>
      </c>
      <c r="D179" s="91" t="str">
        <f>+IF(本会場・準会場用!D179="","",本会場・準会場用!D179)</f>
        <v/>
      </c>
      <c r="E179" s="91" t="str">
        <f>+IF(本会場・準会場用!E179="","",本会場・準会場用!E179)</f>
        <v/>
      </c>
      <c r="F179" s="91" t="str">
        <f>+IF(本会場・準会場用!F179="","",_xlfn.XLOOKUP(本会場・準会場用!F179,PRM!$G$3:$G$5,PRM!$H$3:$H$5))</f>
        <v/>
      </c>
      <c r="G179" s="94" t="str">
        <f>+TEXT(_xlfn.CONCAT(本会場・準会場用!G179,本会場・準会場用!H179,"年",本会場・準会場用!I179,"月",本会場・準会場用!J179,"日"),"yyyy/mm/dd")</f>
        <v>年月日</v>
      </c>
      <c r="H179" s="91" t="str">
        <f>+IF(本会場・準会場用!L179="","",本会場・準会場用!L179)</f>
        <v/>
      </c>
      <c r="I179" s="91" t="str">
        <f>+IF(本会場・準会場用!M179="","",本会場・準会場用!M179)</f>
        <v/>
      </c>
      <c r="J179" s="91" t="str">
        <f>+IF(本会場・準会場用!N179="","",本会場・準会場用!AB179)</f>
        <v/>
      </c>
      <c r="K179" s="91" t="str">
        <f>+IF(本会場・準会場用!O179="","",本会場・準会場用!O179)</f>
        <v/>
      </c>
      <c r="L179" s="91" t="str">
        <f>+IF(本会場・準会場用!P179="","",本会場・準会場用!P179)</f>
        <v/>
      </c>
      <c r="M179" s="91" t="str">
        <f>+IF(本会場・準会場用!Q179="","",本会場・準会場用!Q179)</f>
        <v/>
      </c>
      <c r="N179" s="91" t="str">
        <f>+TEXT(IF(本会場・準会場用!AC179="","",本会場・準会場用!AC179),"00")</f>
        <v/>
      </c>
      <c r="P179" s="91">
        <f>+IF(本会場・準会場用!AD179="","",本会場・準会場用!AD179)</f>
        <v>0</v>
      </c>
      <c r="Q179" s="91">
        <f>+IF(本会場・準会場用!AE179="","",本会場・準会場用!AE179)</f>
        <v>0</v>
      </c>
      <c r="R179" s="91" t="str">
        <f>+IF(本会場・準会場用!R179="","",本会場・準会場用!R179)</f>
        <v/>
      </c>
      <c r="S179" s="91" t="str">
        <f>+IF(本会場・準会場用!S179="","",本会場・準会場用!S179)</f>
        <v/>
      </c>
      <c r="T179" s="91" t="str">
        <f>+IF(本会場・準会場用!T179="","",本会場・準会場用!T179)</f>
        <v/>
      </c>
      <c r="U179" s="91" t="str">
        <f>+IF(本会場・準会場用!U179="","",本会場・準会場用!U179)</f>
        <v/>
      </c>
    </row>
    <row r="180" spans="1:21" s="91" customFormat="1">
      <c r="A180" s="91" t="str">
        <f>+IF(本会場・準会場用!A180="","",本会場・準会場用!A180)</f>
        <v/>
      </c>
      <c r="B180" s="91" t="str">
        <f>+IF(本会場・準会場用!B180="","",本会場・準会場用!B180)</f>
        <v/>
      </c>
      <c r="C180" s="91" t="str">
        <f>+IF(本会場・準会場用!C180="","",本会場・準会場用!C180)</f>
        <v/>
      </c>
      <c r="D180" s="91" t="str">
        <f>+IF(本会場・準会場用!D180="","",本会場・準会場用!D180)</f>
        <v/>
      </c>
      <c r="E180" s="91" t="str">
        <f>+IF(本会場・準会場用!E180="","",本会場・準会場用!E180)</f>
        <v/>
      </c>
      <c r="F180" s="91" t="str">
        <f>+IF(本会場・準会場用!F180="","",_xlfn.XLOOKUP(本会場・準会場用!F180,PRM!$G$3:$G$5,PRM!$H$3:$H$5))</f>
        <v/>
      </c>
      <c r="G180" s="94" t="str">
        <f>+TEXT(_xlfn.CONCAT(本会場・準会場用!G180,本会場・準会場用!H180,"年",本会場・準会場用!I180,"月",本会場・準会場用!J180,"日"),"yyyy/mm/dd")</f>
        <v>年月日</v>
      </c>
      <c r="H180" s="91" t="str">
        <f>+IF(本会場・準会場用!L180="","",本会場・準会場用!L180)</f>
        <v/>
      </c>
      <c r="I180" s="91" t="str">
        <f>+IF(本会場・準会場用!M180="","",本会場・準会場用!M180)</f>
        <v/>
      </c>
      <c r="J180" s="91" t="str">
        <f>+IF(本会場・準会場用!N180="","",本会場・準会場用!AB180)</f>
        <v/>
      </c>
      <c r="K180" s="91" t="str">
        <f>+IF(本会場・準会場用!O180="","",本会場・準会場用!O180)</f>
        <v/>
      </c>
      <c r="L180" s="91" t="str">
        <f>+IF(本会場・準会場用!P180="","",本会場・準会場用!P180)</f>
        <v/>
      </c>
      <c r="M180" s="91" t="str">
        <f>+IF(本会場・準会場用!Q180="","",本会場・準会場用!Q180)</f>
        <v/>
      </c>
      <c r="N180" s="91" t="str">
        <f>+TEXT(IF(本会場・準会場用!AC180="","",本会場・準会場用!AC180),"00")</f>
        <v/>
      </c>
      <c r="P180" s="91">
        <f>+IF(本会場・準会場用!AD180="","",本会場・準会場用!AD180)</f>
        <v>0</v>
      </c>
      <c r="Q180" s="91">
        <f>+IF(本会場・準会場用!AE180="","",本会場・準会場用!AE180)</f>
        <v>0</v>
      </c>
      <c r="R180" s="91" t="str">
        <f>+IF(本会場・準会場用!R180="","",本会場・準会場用!R180)</f>
        <v/>
      </c>
      <c r="S180" s="91" t="str">
        <f>+IF(本会場・準会場用!S180="","",本会場・準会場用!S180)</f>
        <v/>
      </c>
      <c r="T180" s="91" t="str">
        <f>+IF(本会場・準会場用!T180="","",本会場・準会場用!T180)</f>
        <v/>
      </c>
      <c r="U180" s="91" t="str">
        <f>+IF(本会場・準会場用!U180="","",本会場・準会場用!U180)</f>
        <v/>
      </c>
    </row>
    <row r="181" spans="1:21" s="91" customFormat="1">
      <c r="A181" s="91" t="str">
        <f>+IF(本会場・準会場用!A181="","",本会場・準会場用!A181)</f>
        <v/>
      </c>
      <c r="B181" s="91" t="str">
        <f>+IF(本会場・準会場用!B181="","",本会場・準会場用!B181)</f>
        <v/>
      </c>
      <c r="C181" s="91" t="str">
        <f>+IF(本会場・準会場用!C181="","",本会場・準会場用!C181)</f>
        <v/>
      </c>
      <c r="D181" s="91" t="str">
        <f>+IF(本会場・準会場用!D181="","",本会場・準会場用!D181)</f>
        <v/>
      </c>
      <c r="E181" s="91" t="str">
        <f>+IF(本会場・準会場用!E181="","",本会場・準会場用!E181)</f>
        <v/>
      </c>
      <c r="F181" s="91" t="str">
        <f>+IF(本会場・準会場用!F181="","",_xlfn.XLOOKUP(本会場・準会場用!F181,PRM!$G$3:$G$5,PRM!$H$3:$H$5))</f>
        <v/>
      </c>
      <c r="G181" s="94" t="str">
        <f>+TEXT(_xlfn.CONCAT(本会場・準会場用!G181,本会場・準会場用!H181,"年",本会場・準会場用!I181,"月",本会場・準会場用!J181,"日"),"yyyy/mm/dd")</f>
        <v>年月日</v>
      </c>
      <c r="H181" s="91" t="str">
        <f>+IF(本会場・準会場用!L181="","",本会場・準会場用!L181)</f>
        <v/>
      </c>
      <c r="I181" s="91" t="str">
        <f>+IF(本会場・準会場用!M181="","",本会場・準会場用!M181)</f>
        <v/>
      </c>
      <c r="J181" s="91" t="str">
        <f>+IF(本会場・準会場用!N181="","",本会場・準会場用!AB181)</f>
        <v/>
      </c>
      <c r="K181" s="91" t="str">
        <f>+IF(本会場・準会場用!O181="","",本会場・準会場用!O181)</f>
        <v/>
      </c>
      <c r="L181" s="91" t="str">
        <f>+IF(本会場・準会場用!P181="","",本会場・準会場用!P181)</f>
        <v/>
      </c>
      <c r="M181" s="91" t="str">
        <f>+IF(本会場・準会場用!Q181="","",本会場・準会場用!Q181)</f>
        <v/>
      </c>
      <c r="N181" s="91" t="str">
        <f>+TEXT(IF(本会場・準会場用!AC181="","",本会場・準会場用!AC181),"00")</f>
        <v/>
      </c>
      <c r="P181" s="91">
        <f>+IF(本会場・準会場用!AD181="","",本会場・準会場用!AD181)</f>
        <v>0</v>
      </c>
      <c r="Q181" s="91">
        <f>+IF(本会場・準会場用!AE181="","",本会場・準会場用!AE181)</f>
        <v>0</v>
      </c>
      <c r="R181" s="91" t="str">
        <f>+IF(本会場・準会場用!R181="","",本会場・準会場用!R181)</f>
        <v/>
      </c>
      <c r="S181" s="91" t="str">
        <f>+IF(本会場・準会場用!S181="","",本会場・準会場用!S181)</f>
        <v/>
      </c>
      <c r="T181" s="91" t="str">
        <f>+IF(本会場・準会場用!T181="","",本会場・準会場用!T181)</f>
        <v/>
      </c>
      <c r="U181" s="91" t="str">
        <f>+IF(本会場・準会場用!U181="","",本会場・準会場用!U181)</f>
        <v/>
      </c>
    </row>
    <row r="182" spans="1:21" s="91" customFormat="1">
      <c r="A182" s="91" t="str">
        <f>+IF(本会場・準会場用!A182="","",本会場・準会場用!A182)</f>
        <v/>
      </c>
      <c r="B182" s="91" t="str">
        <f>+IF(本会場・準会場用!B182="","",本会場・準会場用!B182)</f>
        <v/>
      </c>
      <c r="C182" s="91" t="str">
        <f>+IF(本会場・準会場用!C182="","",本会場・準会場用!C182)</f>
        <v/>
      </c>
      <c r="D182" s="91" t="str">
        <f>+IF(本会場・準会場用!D182="","",本会場・準会場用!D182)</f>
        <v/>
      </c>
      <c r="E182" s="91" t="str">
        <f>+IF(本会場・準会場用!E182="","",本会場・準会場用!E182)</f>
        <v/>
      </c>
      <c r="F182" s="91" t="str">
        <f>+IF(本会場・準会場用!F182="","",_xlfn.XLOOKUP(本会場・準会場用!F182,PRM!$G$3:$G$5,PRM!$H$3:$H$5))</f>
        <v/>
      </c>
      <c r="G182" s="94" t="str">
        <f>+TEXT(_xlfn.CONCAT(本会場・準会場用!G182,本会場・準会場用!H182,"年",本会場・準会場用!I182,"月",本会場・準会場用!J182,"日"),"yyyy/mm/dd")</f>
        <v>年月日</v>
      </c>
      <c r="H182" s="91" t="str">
        <f>+IF(本会場・準会場用!L182="","",本会場・準会場用!L182)</f>
        <v/>
      </c>
      <c r="I182" s="91" t="str">
        <f>+IF(本会場・準会場用!M182="","",本会場・準会場用!M182)</f>
        <v/>
      </c>
      <c r="J182" s="91" t="str">
        <f>+IF(本会場・準会場用!N182="","",本会場・準会場用!AB182)</f>
        <v/>
      </c>
      <c r="K182" s="91" t="str">
        <f>+IF(本会場・準会場用!O182="","",本会場・準会場用!O182)</f>
        <v/>
      </c>
      <c r="L182" s="91" t="str">
        <f>+IF(本会場・準会場用!P182="","",本会場・準会場用!P182)</f>
        <v/>
      </c>
      <c r="M182" s="91" t="str">
        <f>+IF(本会場・準会場用!Q182="","",本会場・準会場用!Q182)</f>
        <v/>
      </c>
      <c r="N182" s="91" t="str">
        <f>+TEXT(IF(本会場・準会場用!AC182="","",本会場・準会場用!AC182),"00")</f>
        <v/>
      </c>
      <c r="P182" s="91">
        <f>+IF(本会場・準会場用!AD182="","",本会場・準会場用!AD182)</f>
        <v>0</v>
      </c>
      <c r="Q182" s="91">
        <f>+IF(本会場・準会場用!AE182="","",本会場・準会場用!AE182)</f>
        <v>0</v>
      </c>
      <c r="R182" s="91" t="str">
        <f>+IF(本会場・準会場用!R182="","",本会場・準会場用!R182)</f>
        <v/>
      </c>
      <c r="S182" s="91" t="str">
        <f>+IF(本会場・準会場用!S182="","",本会場・準会場用!S182)</f>
        <v/>
      </c>
      <c r="T182" s="91" t="str">
        <f>+IF(本会場・準会場用!T182="","",本会場・準会場用!T182)</f>
        <v/>
      </c>
      <c r="U182" s="91" t="str">
        <f>+IF(本会場・準会場用!U182="","",本会場・準会場用!U182)</f>
        <v/>
      </c>
    </row>
    <row r="183" spans="1:21" s="91" customFormat="1">
      <c r="A183" s="91" t="str">
        <f>+IF(本会場・準会場用!A183="","",本会場・準会場用!A183)</f>
        <v/>
      </c>
      <c r="B183" s="91" t="str">
        <f>+IF(本会場・準会場用!B183="","",本会場・準会場用!B183)</f>
        <v/>
      </c>
      <c r="C183" s="91" t="str">
        <f>+IF(本会場・準会場用!C183="","",本会場・準会場用!C183)</f>
        <v/>
      </c>
      <c r="D183" s="91" t="str">
        <f>+IF(本会場・準会場用!D183="","",本会場・準会場用!D183)</f>
        <v/>
      </c>
      <c r="E183" s="91" t="str">
        <f>+IF(本会場・準会場用!E183="","",本会場・準会場用!E183)</f>
        <v/>
      </c>
      <c r="F183" s="91" t="str">
        <f>+IF(本会場・準会場用!F183="","",_xlfn.XLOOKUP(本会場・準会場用!F183,PRM!$G$3:$G$5,PRM!$H$3:$H$5))</f>
        <v/>
      </c>
      <c r="G183" s="94" t="str">
        <f>+TEXT(_xlfn.CONCAT(本会場・準会場用!G183,本会場・準会場用!H183,"年",本会場・準会場用!I183,"月",本会場・準会場用!J183,"日"),"yyyy/mm/dd")</f>
        <v>年月日</v>
      </c>
      <c r="H183" s="91" t="str">
        <f>+IF(本会場・準会場用!L183="","",本会場・準会場用!L183)</f>
        <v/>
      </c>
      <c r="I183" s="91" t="str">
        <f>+IF(本会場・準会場用!M183="","",本会場・準会場用!M183)</f>
        <v/>
      </c>
      <c r="J183" s="91" t="str">
        <f>+IF(本会場・準会場用!N183="","",本会場・準会場用!AB183)</f>
        <v/>
      </c>
      <c r="K183" s="91" t="str">
        <f>+IF(本会場・準会場用!O183="","",本会場・準会場用!O183)</f>
        <v/>
      </c>
      <c r="L183" s="91" t="str">
        <f>+IF(本会場・準会場用!P183="","",本会場・準会場用!P183)</f>
        <v/>
      </c>
      <c r="M183" s="91" t="str">
        <f>+IF(本会場・準会場用!Q183="","",本会場・準会場用!Q183)</f>
        <v/>
      </c>
      <c r="N183" s="91" t="str">
        <f>+TEXT(IF(本会場・準会場用!AC183="","",本会場・準会場用!AC183),"00")</f>
        <v/>
      </c>
      <c r="P183" s="91">
        <f>+IF(本会場・準会場用!AD183="","",本会場・準会場用!AD183)</f>
        <v>0</v>
      </c>
      <c r="Q183" s="91">
        <f>+IF(本会場・準会場用!AE183="","",本会場・準会場用!AE183)</f>
        <v>0</v>
      </c>
      <c r="R183" s="91" t="str">
        <f>+IF(本会場・準会場用!R183="","",本会場・準会場用!R183)</f>
        <v/>
      </c>
      <c r="S183" s="91" t="str">
        <f>+IF(本会場・準会場用!S183="","",本会場・準会場用!S183)</f>
        <v/>
      </c>
      <c r="T183" s="91" t="str">
        <f>+IF(本会場・準会場用!T183="","",本会場・準会場用!T183)</f>
        <v/>
      </c>
      <c r="U183" s="91" t="str">
        <f>+IF(本会場・準会場用!U183="","",本会場・準会場用!U183)</f>
        <v/>
      </c>
    </row>
    <row r="184" spans="1:21" s="91" customFormat="1">
      <c r="A184" s="91" t="str">
        <f>+IF(本会場・準会場用!A184="","",本会場・準会場用!A184)</f>
        <v/>
      </c>
      <c r="B184" s="91" t="str">
        <f>+IF(本会場・準会場用!B184="","",本会場・準会場用!B184)</f>
        <v/>
      </c>
      <c r="C184" s="91" t="str">
        <f>+IF(本会場・準会場用!C184="","",本会場・準会場用!C184)</f>
        <v/>
      </c>
      <c r="D184" s="91" t="str">
        <f>+IF(本会場・準会場用!D184="","",本会場・準会場用!D184)</f>
        <v/>
      </c>
      <c r="E184" s="91" t="str">
        <f>+IF(本会場・準会場用!E184="","",本会場・準会場用!E184)</f>
        <v/>
      </c>
      <c r="F184" s="91" t="str">
        <f>+IF(本会場・準会場用!F184="","",_xlfn.XLOOKUP(本会場・準会場用!F184,PRM!$G$3:$G$5,PRM!$H$3:$H$5))</f>
        <v/>
      </c>
      <c r="G184" s="94" t="str">
        <f>+TEXT(_xlfn.CONCAT(本会場・準会場用!G184,本会場・準会場用!H184,"年",本会場・準会場用!I184,"月",本会場・準会場用!J184,"日"),"yyyy/mm/dd")</f>
        <v>年月日</v>
      </c>
      <c r="H184" s="91" t="str">
        <f>+IF(本会場・準会場用!L184="","",本会場・準会場用!L184)</f>
        <v/>
      </c>
      <c r="I184" s="91" t="str">
        <f>+IF(本会場・準会場用!M184="","",本会場・準会場用!M184)</f>
        <v/>
      </c>
      <c r="J184" s="91" t="str">
        <f>+IF(本会場・準会場用!N184="","",本会場・準会場用!AB184)</f>
        <v/>
      </c>
      <c r="K184" s="91" t="str">
        <f>+IF(本会場・準会場用!O184="","",本会場・準会場用!O184)</f>
        <v/>
      </c>
      <c r="L184" s="91" t="str">
        <f>+IF(本会場・準会場用!P184="","",本会場・準会場用!P184)</f>
        <v/>
      </c>
      <c r="M184" s="91" t="str">
        <f>+IF(本会場・準会場用!Q184="","",本会場・準会場用!Q184)</f>
        <v/>
      </c>
      <c r="N184" s="91" t="str">
        <f>+TEXT(IF(本会場・準会場用!AC184="","",本会場・準会場用!AC184),"00")</f>
        <v/>
      </c>
      <c r="P184" s="91">
        <f>+IF(本会場・準会場用!AD184="","",本会場・準会場用!AD184)</f>
        <v>0</v>
      </c>
      <c r="Q184" s="91">
        <f>+IF(本会場・準会場用!AE184="","",本会場・準会場用!AE184)</f>
        <v>0</v>
      </c>
      <c r="R184" s="91" t="str">
        <f>+IF(本会場・準会場用!R184="","",本会場・準会場用!R184)</f>
        <v/>
      </c>
      <c r="S184" s="91" t="str">
        <f>+IF(本会場・準会場用!S184="","",本会場・準会場用!S184)</f>
        <v/>
      </c>
      <c r="T184" s="91" t="str">
        <f>+IF(本会場・準会場用!T184="","",本会場・準会場用!T184)</f>
        <v/>
      </c>
      <c r="U184" s="91" t="str">
        <f>+IF(本会場・準会場用!U184="","",本会場・準会場用!U184)</f>
        <v/>
      </c>
    </row>
    <row r="185" spans="1:21" s="91" customFormat="1">
      <c r="A185" s="91" t="str">
        <f>+IF(本会場・準会場用!A185="","",本会場・準会場用!A185)</f>
        <v/>
      </c>
      <c r="B185" s="91" t="str">
        <f>+IF(本会場・準会場用!B185="","",本会場・準会場用!B185)</f>
        <v/>
      </c>
      <c r="C185" s="91" t="str">
        <f>+IF(本会場・準会場用!C185="","",本会場・準会場用!C185)</f>
        <v/>
      </c>
      <c r="D185" s="91" t="str">
        <f>+IF(本会場・準会場用!D185="","",本会場・準会場用!D185)</f>
        <v/>
      </c>
      <c r="E185" s="91" t="str">
        <f>+IF(本会場・準会場用!E185="","",本会場・準会場用!E185)</f>
        <v/>
      </c>
      <c r="F185" s="91" t="str">
        <f>+IF(本会場・準会場用!F185="","",_xlfn.XLOOKUP(本会場・準会場用!F185,PRM!$G$3:$G$5,PRM!$H$3:$H$5))</f>
        <v/>
      </c>
      <c r="G185" s="94" t="str">
        <f>+TEXT(_xlfn.CONCAT(本会場・準会場用!G185,本会場・準会場用!H185,"年",本会場・準会場用!I185,"月",本会場・準会場用!J185,"日"),"yyyy/mm/dd")</f>
        <v>年月日</v>
      </c>
      <c r="H185" s="91" t="str">
        <f>+IF(本会場・準会場用!L185="","",本会場・準会場用!L185)</f>
        <v/>
      </c>
      <c r="I185" s="91" t="str">
        <f>+IF(本会場・準会場用!M185="","",本会場・準会場用!M185)</f>
        <v/>
      </c>
      <c r="J185" s="91" t="str">
        <f>+IF(本会場・準会場用!N185="","",本会場・準会場用!AB185)</f>
        <v/>
      </c>
      <c r="K185" s="91" t="str">
        <f>+IF(本会場・準会場用!O185="","",本会場・準会場用!O185)</f>
        <v/>
      </c>
      <c r="L185" s="91" t="str">
        <f>+IF(本会場・準会場用!P185="","",本会場・準会場用!P185)</f>
        <v/>
      </c>
      <c r="M185" s="91" t="str">
        <f>+IF(本会場・準会場用!Q185="","",本会場・準会場用!Q185)</f>
        <v/>
      </c>
      <c r="N185" s="91" t="str">
        <f>+TEXT(IF(本会場・準会場用!AC185="","",本会場・準会場用!AC185),"00")</f>
        <v/>
      </c>
      <c r="P185" s="91">
        <f>+IF(本会場・準会場用!AD185="","",本会場・準会場用!AD185)</f>
        <v>0</v>
      </c>
      <c r="Q185" s="91">
        <f>+IF(本会場・準会場用!AE185="","",本会場・準会場用!AE185)</f>
        <v>0</v>
      </c>
      <c r="R185" s="91" t="str">
        <f>+IF(本会場・準会場用!R185="","",本会場・準会場用!R185)</f>
        <v/>
      </c>
      <c r="S185" s="91" t="str">
        <f>+IF(本会場・準会場用!S185="","",本会場・準会場用!S185)</f>
        <v/>
      </c>
      <c r="T185" s="91" t="str">
        <f>+IF(本会場・準会場用!T185="","",本会場・準会場用!T185)</f>
        <v/>
      </c>
      <c r="U185" s="91" t="str">
        <f>+IF(本会場・準会場用!U185="","",本会場・準会場用!U185)</f>
        <v/>
      </c>
    </row>
    <row r="186" spans="1:21" s="91" customFormat="1">
      <c r="A186" s="91" t="str">
        <f>+IF(本会場・準会場用!A186="","",本会場・準会場用!A186)</f>
        <v/>
      </c>
      <c r="B186" s="91" t="str">
        <f>+IF(本会場・準会場用!B186="","",本会場・準会場用!B186)</f>
        <v/>
      </c>
      <c r="C186" s="91" t="str">
        <f>+IF(本会場・準会場用!C186="","",本会場・準会場用!C186)</f>
        <v/>
      </c>
      <c r="D186" s="91" t="str">
        <f>+IF(本会場・準会場用!D186="","",本会場・準会場用!D186)</f>
        <v/>
      </c>
      <c r="E186" s="91" t="str">
        <f>+IF(本会場・準会場用!E186="","",本会場・準会場用!E186)</f>
        <v/>
      </c>
      <c r="F186" s="91" t="str">
        <f>+IF(本会場・準会場用!F186="","",_xlfn.XLOOKUP(本会場・準会場用!F186,PRM!$G$3:$G$5,PRM!$H$3:$H$5))</f>
        <v/>
      </c>
      <c r="G186" s="94" t="str">
        <f>+TEXT(_xlfn.CONCAT(本会場・準会場用!G186,本会場・準会場用!H186,"年",本会場・準会場用!I186,"月",本会場・準会場用!J186,"日"),"yyyy/mm/dd")</f>
        <v>年月日</v>
      </c>
      <c r="H186" s="91" t="str">
        <f>+IF(本会場・準会場用!L186="","",本会場・準会場用!L186)</f>
        <v/>
      </c>
      <c r="I186" s="91" t="str">
        <f>+IF(本会場・準会場用!M186="","",本会場・準会場用!M186)</f>
        <v/>
      </c>
      <c r="J186" s="91" t="str">
        <f>+IF(本会場・準会場用!N186="","",本会場・準会場用!AB186)</f>
        <v/>
      </c>
      <c r="K186" s="91" t="str">
        <f>+IF(本会場・準会場用!O186="","",本会場・準会場用!O186)</f>
        <v/>
      </c>
      <c r="L186" s="91" t="str">
        <f>+IF(本会場・準会場用!P186="","",本会場・準会場用!P186)</f>
        <v/>
      </c>
      <c r="M186" s="91" t="str">
        <f>+IF(本会場・準会場用!Q186="","",本会場・準会場用!Q186)</f>
        <v/>
      </c>
      <c r="N186" s="91" t="str">
        <f>+TEXT(IF(本会場・準会場用!AC186="","",本会場・準会場用!AC186),"00")</f>
        <v/>
      </c>
      <c r="P186" s="91">
        <f>+IF(本会場・準会場用!AD186="","",本会場・準会場用!AD186)</f>
        <v>0</v>
      </c>
      <c r="Q186" s="91">
        <f>+IF(本会場・準会場用!AE186="","",本会場・準会場用!AE186)</f>
        <v>0</v>
      </c>
      <c r="R186" s="91" t="str">
        <f>+IF(本会場・準会場用!R186="","",本会場・準会場用!R186)</f>
        <v/>
      </c>
      <c r="S186" s="91" t="str">
        <f>+IF(本会場・準会場用!S186="","",本会場・準会場用!S186)</f>
        <v/>
      </c>
      <c r="T186" s="91" t="str">
        <f>+IF(本会場・準会場用!T186="","",本会場・準会場用!T186)</f>
        <v/>
      </c>
      <c r="U186" s="91" t="str">
        <f>+IF(本会場・準会場用!U186="","",本会場・準会場用!U186)</f>
        <v/>
      </c>
    </row>
    <row r="187" spans="1:21" s="91" customFormat="1">
      <c r="A187" s="91" t="str">
        <f>+IF(本会場・準会場用!A187="","",本会場・準会場用!A187)</f>
        <v/>
      </c>
      <c r="B187" s="91" t="str">
        <f>+IF(本会場・準会場用!B187="","",本会場・準会場用!B187)</f>
        <v/>
      </c>
      <c r="C187" s="91" t="str">
        <f>+IF(本会場・準会場用!C187="","",本会場・準会場用!C187)</f>
        <v/>
      </c>
      <c r="D187" s="91" t="str">
        <f>+IF(本会場・準会場用!D187="","",本会場・準会場用!D187)</f>
        <v/>
      </c>
      <c r="E187" s="91" t="str">
        <f>+IF(本会場・準会場用!E187="","",本会場・準会場用!E187)</f>
        <v/>
      </c>
      <c r="F187" s="91" t="str">
        <f>+IF(本会場・準会場用!F187="","",_xlfn.XLOOKUP(本会場・準会場用!F187,PRM!$G$3:$G$5,PRM!$H$3:$H$5))</f>
        <v/>
      </c>
      <c r="G187" s="94" t="str">
        <f>+TEXT(_xlfn.CONCAT(本会場・準会場用!G187,本会場・準会場用!H187,"年",本会場・準会場用!I187,"月",本会場・準会場用!J187,"日"),"yyyy/mm/dd")</f>
        <v>年月日</v>
      </c>
      <c r="H187" s="91" t="str">
        <f>+IF(本会場・準会場用!L187="","",本会場・準会場用!L187)</f>
        <v/>
      </c>
      <c r="I187" s="91" t="str">
        <f>+IF(本会場・準会場用!M187="","",本会場・準会場用!M187)</f>
        <v/>
      </c>
      <c r="J187" s="91" t="str">
        <f>+IF(本会場・準会場用!N187="","",本会場・準会場用!AB187)</f>
        <v/>
      </c>
      <c r="K187" s="91" t="str">
        <f>+IF(本会場・準会場用!O187="","",本会場・準会場用!O187)</f>
        <v/>
      </c>
      <c r="L187" s="91" t="str">
        <f>+IF(本会場・準会場用!P187="","",本会場・準会場用!P187)</f>
        <v/>
      </c>
      <c r="M187" s="91" t="str">
        <f>+IF(本会場・準会場用!Q187="","",本会場・準会場用!Q187)</f>
        <v/>
      </c>
      <c r="N187" s="91" t="str">
        <f>+TEXT(IF(本会場・準会場用!AC187="","",本会場・準会場用!AC187),"00")</f>
        <v/>
      </c>
      <c r="P187" s="91">
        <f>+IF(本会場・準会場用!AD187="","",本会場・準会場用!AD187)</f>
        <v>0</v>
      </c>
      <c r="Q187" s="91">
        <f>+IF(本会場・準会場用!AE187="","",本会場・準会場用!AE187)</f>
        <v>0</v>
      </c>
      <c r="R187" s="91" t="str">
        <f>+IF(本会場・準会場用!R187="","",本会場・準会場用!R187)</f>
        <v/>
      </c>
      <c r="S187" s="91" t="str">
        <f>+IF(本会場・準会場用!S187="","",本会場・準会場用!S187)</f>
        <v/>
      </c>
      <c r="T187" s="91" t="str">
        <f>+IF(本会場・準会場用!T187="","",本会場・準会場用!T187)</f>
        <v/>
      </c>
      <c r="U187" s="91" t="str">
        <f>+IF(本会場・準会場用!U187="","",本会場・準会場用!U187)</f>
        <v/>
      </c>
    </row>
    <row r="188" spans="1:21" s="91" customFormat="1">
      <c r="A188" s="91" t="str">
        <f>+IF(本会場・準会場用!A188="","",本会場・準会場用!A188)</f>
        <v/>
      </c>
      <c r="B188" s="91" t="str">
        <f>+IF(本会場・準会場用!B188="","",本会場・準会場用!B188)</f>
        <v/>
      </c>
      <c r="C188" s="91" t="str">
        <f>+IF(本会場・準会場用!C188="","",本会場・準会場用!C188)</f>
        <v/>
      </c>
      <c r="D188" s="91" t="str">
        <f>+IF(本会場・準会場用!D188="","",本会場・準会場用!D188)</f>
        <v/>
      </c>
      <c r="E188" s="91" t="str">
        <f>+IF(本会場・準会場用!E188="","",本会場・準会場用!E188)</f>
        <v/>
      </c>
      <c r="F188" s="91" t="str">
        <f>+IF(本会場・準会場用!F188="","",_xlfn.XLOOKUP(本会場・準会場用!F188,PRM!$G$3:$G$5,PRM!$H$3:$H$5))</f>
        <v/>
      </c>
      <c r="G188" s="94" t="str">
        <f>+TEXT(_xlfn.CONCAT(本会場・準会場用!G188,本会場・準会場用!H188,"年",本会場・準会場用!I188,"月",本会場・準会場用!J188,"日"),"yyyy/mm/dd")</f>
        <v>年月日</v>
      </c>
      <c r="H188" s="91" t="str">
        <f>+IF(本会場・準会場用!L188="","",本会場・準会場用!L188)</f>
        <v/>
      </c>
      <c r="I188" s="91" t="str">
        <f>+IF(本会場・準会場用!M188="","",本会場・準会場用!M188)</f>
        <v/>
      </c>
      <c r="J188" s="91" t="str">
        <f>+IF(本会場・準会場用!N188="","",本会場・準会場用!AB188)</f>
        <v/>
      </c>
      <c r="K188" s="91" t="str">
        <f>+IF(本会場・準会場用!O188="","",本会場・準会場用!O188)</f>
        <v/>
      </c>
      <c r="L188" s="91" t="str">
        <f>+IF(本会場・準会場用!P188="","",本会場・準会場用!P188)</f>
        <v/>
      </c>
      <c r="M188" s="91" t="str">
        <f>+IF(本会場・準会場用!Q188="","",本会場・準会場用!Q188)</f>
        <v/>
      </c>
      <c r="N188" s="91" t="str">
        <f>+TEXT(IF(本会場・準会場用!AC188="","",本会場・準会場用!AC188),"00")</f>
        <v/>
      </c>
      <c r="P188" s="91">
        <f>+IF(本会場・準会場用!AD188="","",本会場・準会場用!AD188)</f>
        <v>0</v>
      </c>
      <c r="Q188" s="91">
        <f>+IF(本会場・準会場用!AE188="","",本会場・準会場用!AE188)</f>
        <v>0</v>
      </c>
      <c r="R188" s="91" t="str">
        <f>+IF(本会場・準会場用!R188="","",本会場・準会場用!R188)</f>
        <v/>
      </c>
      <c r="S188" s="91" t="str">
        <f>+IF(本会場・準会場用!S188="","",本会場・準会場用!S188)</f>
        <v/>
      </c>
      <c r="T188" s="91" t="str">
        <f>+IF(本会場・準会場用!T188="","",本会場・準会場用!T188)</f>
        <v/>
      </c>
      <c r="U188" s="91" t="str">
        <f>+IF(本会場・準会場用!U188="","",本会場・準会場用!U188)</f>
        <v/>
      </c>
    </row>
    <row r="189" spans="1:21" s="91" customFormat="1">
      <c r="A189" s="91" t="str">
        <f>+IF(本会場・準会場用!A189="","",本会場・準会場用!A189)</f>
        <v/>
      </c>
      <c r="B189" s="91" t="str">
        <f>+IF(本会場・準会場用!B189="","",本会場・準会場用!B189)</f>
        <v/>
      </c>
      <c r="C189" s="91" t="str">
        <f>+IF(本会場・準会場用!C189="","",本会場・準会場用!C189)</f>
        <v/>
      </c>
      <c r="D189" s="91" t="str">
        <f>+IF(本会場・準会場用!D189="","",本会場・準会場用!D189)</f>
        <v/>
      </c>
      <c r="E189" s="91" t="str">
        <f>+IF(本会場・準会場用!E189="","",本会場・準会場用!E189)</f>
        <v/>
      </c>
      <c r="F189" s="91" t="str">
        <f>+IF(本会場・準会場用!F189="","",_xlfn.XLOOKUP(本会場・準会場用!F189,PRM!$G$3:$G$5,PRM!$H$3:$H$5))</f>
        <v/>
      </c>
      <c r="G189" s="94" t="str">
        <f>+TEXT(_xlfn.CONCAT(本会場・準会場用!G189,本会場・準会場用!H189,"年",本会場・準会場用!I189,"月",本会場・準会場用!J189,"日"),"yyyy/mm/dd")</f>
        <v>年月日</v>
      </c>
      <c r="H189" s="91" t="str">
        <f>+IF(本会場・準会場用!L189="","",本会場・準会場用!L189)</f>
        <v/>
      </c>
      <c r="I189" s="91" t="str">
        <f>+IF(本会場・準会場用!M189="","",本会場・準会場用!M189)</f>
        <v/>
      </c>
      <c r="J189" s="91" t="str">
        <f>+IF(本会場・準会場用!N189="","",本会場・準会場用!AB189)</f>
        <v/>
      </c>
      <c r="K189" s="91" t="str">
        <f>+IF(本会場・準会場用!O189="","",本会場・準会場用!O189)</f>
        <v/>
      </c>
      <c r="L189" s="91" t="str">
        <f>+IF(本会場・準会場用!P189="","",本会場・準会場用!P189)</f>
        <v/>
      </c>
      <c r="M189" s="91" t="str">
        <f>+IF(本会場・準会場用!Q189="","",本会場・準会場用!Q189)</f>
        <v/>
      </c>
      <c r="N189" s="91" t="str">
        <f>+TEXT(IF(本会場・準会場用!AC189="","",本会場・準会場用!AC189),"00")</f>
        <v/>
      </c>
      <c r="P189" s="91">
        <f>+IF(本会場・準会場用!AD189="","",本会場・準会場用!AD189)</f>
        <v>0</v>
      </c>
      <c r="Q189" s="91">
        <f>+IF(本会場・準会場用!AE189="","",本会場・準会場用!AE189)</f>
        <v>0</v>
      </c>
      <c r="R189" s="91" t="str">
        <f>+IF(本会場・準会場用!R189="","",本会場・準会場用!R189)</f>
        <v/>
      </c>
      <c r="S189" s="91" t="str">
        <f>+IF(本会場・準会場用!S189="","",本会場・準会場用!S189)</f>
        <v/>
      </c>
      <c r="T189" s="91" t="str">
        <f>+IF(本会場・準会場用!T189="","",本会場・準会場用!T189)</f>
        <v/>
      </c>
      <c r="U189" s="91" t="str">
        <f>+IF(本会場・準会場用!U189="","",本会場・準会場用!U189)</f>
        <v/>
      </c>
    </row>
    <row r="190" spans="1:21" s="91" customFormat="1">
      <c r="A190" s="91" t="str">
        <f>+IF(本会場・準会場用!A190="","",本会場・準会場用!A190)</f>
        <v/>
      </c>
      <c r="B190" s="91" t="str">
        <f>+IF(本会場・準会場用!B190="","",本会場・準会場用!B190)</f>
        <v/>
      </c>
      <c r="C190" s="91" t="str">
        <f>+IF(本会場・準会場用!C190="","",本会場・準会場用!C190)</f>
        <v/>
      </c>
      <c r="D190" s="91" t="str">
        <f>+IF(本会場・準会場用!D190="","",本会場・準会場用!D190)</f>
        <v/>
      </c>
      <c r="E190" s="91" t="str">
        <f>+IF(本会場・準会場用!E190="","",本会場・準会場用!E190)</f>
        <v/>
      </c>
      <c r="F190" s="91" t="str">
        <f>+IF(本会場・準会場用!F190="","",_xlfn.XLOOKUP(本会場・準会場用!F190,PRM!$G$3:$G$5,PRM!$H$3:$H$5))</f>
        <v/>
      </c>
      <c r="G190" s="94" t="str">
        <f>+TEXT(_xlfn.CONCAT(本会場・準会場用!G190,本会場・準会場用!H190,"年",本会場・準会場用!I190,"月",本会場・準会場用!J190,"日"),"yyyy/mm/dd")</f>
        <v>年月日</v>
      </c>
      <c r="H190" s="91" t="str">
        <f>+IF(本会場・準会場用!L190="","",本会場・準会場用!L190)</f>
        <v/>
      </c>
      <c r="I190" s="91" t="str">
        <f>+IF(本会場・準会場用!M190="","",本会場・準会場用!M190)</f>
        <v/>
      </c>
      <c r="J190" s="91" t="str">
        <f>+IF(本会場・準会場用!N190="","",本会場・準会場用!AB190)</f>
        <v/>
      </c>
      <c r="K190" s="91" t="str">
        <f>+IF(本会場・準会場用!O190="","",本会場・準会場用!O190)</f>
        <v/>
      </c>
      <c r="L190" s="91" t="str">
        <f>+IF(本会場・準会場用!P190="","",本会場・準会場用!P190)</f>
        <v/>
      </c>
      <c r="M190" s="91" t="str">
        <f>+IF(本会場・準会場用!Q190="","",本会場・準会場用!Q190)</f>
        <v/>
      </c>
      <c r="N190" s="91" t="str">
        <f>+TEXT(IF(本会場・準会場用!AC190="","",本会場・準会場用!AC190),"00")</f>
        <v/>
      </c>
      <c r="P190" s="91">
        <f>+IF(本会場・準会場用!AD190="","",本会場・準会場用!AD190)</f>
        <v>0</v>
      </c>
      <c r="Q190" s="91">
        <f>+IF(本会場・準会場用!AE190="","",本会場・準会場用!AE190)</f>
        <v>0</v>
      </c>
      <c r="R190" s="91" t="str">
        <f>+IF(本会場・準会場用!R190="","",本会場・準会場用!R190)</f>
        <v/>
      </c>
      <c r="S190" s="91" t="str">
        <f>+IF(本会場・準会場用!S190="","",本会場・準会場用!S190)</f>
        <v/>
      </c>
      <c r="T190" s="91" t="str">
        <f>+IF(本会場・準会場用!T190="","",本会場・準会場用!T190)</f>
        <v/>
      </c>
      <c r="U190" s="91" t="str">
        <f>+IF(本会場・準会場用!U190="","",本会場・準会場用!U190)</f>
        <v/>
      </c>
    </row>
    <row r="191" spans="1:21" s="91" customFormat="1">
      <c r="A191" s="91" t="str">
        <f>+IF(本会場・準会場用!A191="","",本会場・準会場用!A191)</f>
        <v/>
      </c>
      <c r="B191" s="91" t="str">
        <f>+IF(本会場・準会場用!B191="","",本会場・準会場用!B191)</f>
        <v/>
      </c>
      <c r="C191" s="91" t="str">
        <f>+IF(本会場・準会場用!C191="","",本会場・準会場用!C191)</f>
        <v/>
      </c>
      <c r="D191" s="91" t="str">
        <f>+IF(本会場・準会場用!D191="","",本会場・準会場用!D191)</f>
        <v/>
      </c>
      <c r="E191" s="91" t="str">
        <f>+IF(本会場・準会場用!E191="","",本会場・準会場用!E191)</f>
        <v/>
      </c>
      <c r="F191" s="91" t="str">
        <f>+IF(本会場・準会場用!F191="","",_xlfn.XLOOKUP(本会場・準会場用!F191,PRM!$G$3:$G$5,PRM!$H$3:$H$5))</f>
        <v/>
      </c>
      <c r="G191" s="94" t="str">
        <f>+TEXT(_xlfn.CONCAT(本会場・準会場用!G191,本会場・準会場用!H191,"年",本会場・準会場用!I191,"月",本会場・準会場用!J191,"日"),"yyyy/mm/dd")</f>
        <v>年月日</v>
      </c>
      <c r="H191" s="91" t="str">
        <f>+IF(本会場・準会場用!L191="","",本会場・準会場用!L191)</f>
        <v/>
      </c>
      <c r="I191" s="91" t="str">
        <f>+IF(本会場・準会場用!M191="","",本会場・準会場用!M191)</f>
        <v/>
      </c>
      <c r="J191" s="91" t="str">
        <f>+IF(本会場・準会場用!N191="","",本会場・準会場用!AB191)</f>
        <v/>
      </c>
      <c r="K191" s="91" t="str">
        <f>+IF(本会場・準会場用!O191="","",本会場・準会場用!O191)</f>
        <v/>
      </c>
      <c r="L191" s="91" t="str">
        <f>+IF(本会場・準会場用!P191="","",本会場・準会場用!P191)</f>
        <v/>
      </c>
      <c r="M191" s="91" t="str">
        <f>+IF(本会場・準会場用!Q191="","",本会場・準会場用!Q191)</f>
        <v/>
      </c>
      <c r="N191" s="91" t="str">
        <f>+TEXT(IF(本会場・準会場用!AC191="","",本会場・準会場用!AC191),"00")</f>
        <v/>
      </c>
      <c r="P191" s="91">
        <f>+IF(本会場・準会場用!AD191="","",本会場・準会場用!AD191)</f>
        <v>0</v>
      </c>
      <c r="Q191" s="91">
        <f>+IF(本会場・準会場用!AE191="","",本会場・準会場用!AE191)</f>
        <v>0</v>
      </c>
      <c r="R191" s="91" t="str">
        <f>+IF(本会場・準会場用!R191="","",本会場・準会場用!R191)</f>
        <v/>
      </c>
      <c r="S191" s="91" t="str">
        <f>+IF(本会場・準会場用!S191="","",本会場・準会場用!S191)</f>
        <v/>
      </c>
      <c r="T191" s="91" t="str">
        <f>+IF(本会場・準会場用!T191="","",本会場・準会場用!T191)</f>
        <v/>
      </c>
      <c r="U191" s="91" t="str">
        <f>+IF(本会場・準会場用!U191="","",本会場・準会場用!U191)</f>
        <v/>
      </c>
    </row>
    <row r="192" spans="1:21" s="91" customFormat="1">
      <c r="A192" s="91" t="str">
        <f>+IF(本会場・準会場用!A192="","",本会場・準会場用!A192)</f>
        <v/>
      </c>
      <c r="B192" s="91" t="str">
        <f>+IF(本会場・準会場用!B192="","",本会場・準会場用!B192)</f>
        <v/>
      </c>
      <c r="C192" s="91" t="str">
        <f>+IF(本会場・準会場用!C192="","",本会場・準会場用!C192)</f>
        <v/>
      </c>
      <c r="D192" s="91" t="str">
        <f>+IF(本会場・準会場用!D192="","",本会場・準会場用!D192)</f>
        <v/>
      </c>
      <c r="E192" s="91" t="str">
        <f>+IF(本会場・準会場用!E192="","",本会場・準会場用!E192)</f>
        <v/>
      </c>
      <c r="F192" s="91" t="str">
        <f>+IF(本会場・準会場用!F192="","",_xlfn.XLOOKUP(本会場・準会場用!F192,PRM!$G$3:$G$5,PRM!$H$3:$H$5))</f>
        <v/>
      </c>
      <c r="G192" s="94" t="str">
        <f>+TEXT(_xlfn.CONCAT(本会場・準会場用!G192,本会場・準会場用!H192,"年",本会場・準会場用!I192,"月",本会場・準会場用!J192,"日"),"yyyy/mm/dd")</f>
        <v>年月日</v>
      </c>
      <c r="H192" s="91" t="str">
        <f>+IF(本会場・準会場用!L192="","",本会場・準会場用!L192)</f>
        <v/>
      </c>
      <c r="I192" s="91" t="str">
        <f>+IF(本会場・準会場用!M192="","",本会場・準会場用!M192)</f>
        <v/>
      </c>
      <c r="J192" s="91" t="str">
        <f>+IF(本会場・準会場用!N192="","",本会場・準会場用!AB192)</f>
        <v/>
      </c>
      <c r="K192" s="91" t="str">
        <f>+IF(本会場・準会場用!O192="","",本会場・準会場用!O192)</f>
        <v/>
      </c>
      <c r="L192" s="91" t="str">
        <f>+IF(本会場・準会場用!P192="","",本会場・準会場用!P192)</f>
        <v/>
      </c>
      <c r="M192" s="91" t="str">
        <f>+IF(本会場・準会場用!Q192="","",本会場・準会場用!Q192)</f>
        <v/>
      </c>
      <c r="N192" s="91" t="str">
        <f>+TEXT(IF(本会場・準会場用!AC192="","",本会場・準会場用!AC192),"00")</f>
        <v/>
      </c>
      <c r="P192" s="91">
        <f>+IF(本会場・準会場用!AD192="","",本会場・準会場用!AD192)</f>
        <v>0</v>
      </c>
      <c r="Q192" s="91">
        <f>+IF(本会場・準会場用!AE192="","",本会場・準会場用!AE192)</f>
        <v>0</v>
      </c>
      <c r="R192" s="91" t="str">
        <f>+IF(本会場・準会場用!R192="","",本会場・準会場用!R192)</f>
        <v/>
      </c>
      <c r="S192" s="91" t="str">
        <f>+IF(本会場・準会場用!S192="","",本会場・準会場用!S192)</f>
        <v/>
      </c>
      <c r="T192" s="91" t="str">
        <f>+IF(本会場・準会場用!T192="","",本会場・準会場用!T192)</f>
        <v/>
      </c>
      <c r="U192" s="91" t="str">
        <f>+IF(本会場・準会場用!U192="","",本会場・準会場用!U192)</f>
        <v/>
      </c>
    </row>
    <row r="193" spans="1:21" s="91" customFormat="1">
      <c r="A193" s="91" t="str">
        <f>+IF(本会場・準会場用!A193="","",本会場・準会場用!A193)</f>
        <v/>
      </c>
      <c r="B193" s="91" t="str">
        <f>+IF(本会場・準会場用!B193="","",本会場・準会場用!B193)</f>
        <v/>
      </c>
      <c r="C193" s="91" t="str">
        <f>+IF(本会場・準会場用!C193="","",本会場・準会場用!C193)</f>
        <v/>
      </c>
      <c r="D193" s="91" t="str">
        <f>+IF(本会場・準会場用!D193="","",本会場・準会場用!D193)</f>
        <v/>
      </c>
      <c r="E193" s="91" t="str">
        <f>+IF(本会場・準会場用!E193="","",本会場・準会場用!E193)</f>
        <v/>
      </c>
      <c r="F193" s="91" t="str">
        <f>+IF(本会場・準会場用!F193="","",_xlfn.XLOOKUP(本会場・準会場用!F193,PRM!$G$3:$G$5,PRM!$H$3:$H$5))</f>
        <v/>
      </c>
      <c r="G193" s="94" t="str">
        <f>+TEXT(_xlfn.CONCAT(本会場・準会場用!G193,本会場・準会場用!H193,"年",本会場・準会場用!I193,"月",本会場・準会場用!J193,"日"),"yyyy/mm/dd")</f>
        <v>年月日</v>
      </c>
      <c r="H193" s="91" t="str">
        <f>+IF(本会場・準会場用!L193="","",本会場・準会場用!L193)</f>
        <v/>
      </c>
      <c r="I193" s="91" t="str">
        <f>+IF(本会場・準会場用!M193="","",本会場・準会場用!M193)</f>
        <v/>
      </c>
      <c r="J193" s="91" t="str">
        <f>+IF(本会場・準会場用!N193="","",本会場・準会場用!AB193)</f>
        <v/>
      </c>
      <c r="K193" s="91" t="str">
        <f>+IF(本会場・準会場用!O193="","",本会場・準会場用!O193)</f>
        <v/>
      </c>
      <c r="L193" s="91" t="str">
        <f>+IF(本会場・準会場用!P193="","",本会場・準会場用!P193)</f>
        <v/>
      </c>
      <c r="M193" s="91" t="str">
        <f>+IF(本会場・準会場用!Q193="","",本会場・準会場用!Q193)</f>
        <v/>
      </c>
      <c r="N193" s="91" t="str">
        <f>+TEXT(IF(本会場・準会場用!AC193="","",本会場・準会場用!AC193),"00")</f>
        <v/>
      </c>
      <c r="P193" s="91">
        <f>+IF(本会場・準会場用!AD193="","",本会場・準会場用!AD193)</f>
        <v>0</v>
      </c>
      <c r="Q193" s="91">
        <f>+IF(本会場・準会場用!AE193="","",本会場・準会場用!AE193)</f>
        <v>0</v>
      </c>
      <c r="R193" s="91" t="str">
        <f>+IF(本会場・準会場用!R193="","",本会場・準会場用!R193)</f>
        <v/>
      </c>
      <c r="S193" s="91" t="str">
        <f>+IF(本会場・準会場用!S193="","",本会場・準会場用!S193)</f>
        <v/>
      </c>
      <c r="T193" s="91" t="str">
        <f>+IF(本会場・準会場用!T193="","",本会場・準会場用!T193)</f>
        <v/>
      </c>
      <c r="U193" s="91" t="str">
        <f>+IF(本会場・準会場用!U193="","",本会場・準会場用!U193)</f>
        <v/>
      </c>
    </row>
    <row r="194" spans="1:21" s="91" customFormat="1">
      <c r="A194" s="91" t="str">
        <f>+IF(本会場・準会場用!A194="","",本会場・準会場用!A194)</f>
        <v/>
      </c>
      <c r="B194" s="91" t="str">
        <f>+IF(本会場・準会場用!B194="","",本会場・準会場用!B194)</f>
        <v/>
      </c>
      <c r="C194" s="91" t="str">
        <f>+IF(本会場・準会場用!C194="","",本会場・準会場用!C194)</f>
        <v/>
      </c>
      <c r="D194" s="91" t="str">
        <f>+IF(本会場・準会場用!D194="","",本会場・準会場用!D194)</f>
        <v/>
      </c>
      <c r="E194" s="91" t="str">
        <f>+IF(本会場・準会場用!E194="","",本会場・準会場用!E194)</f>
        <v/>
      </c>
      <c r="F194" s="91" t="str">
        <f>+IF(本会場・準会場用!F194="","",_xlfn.XLOOKUP(本会場・準会場用!F194,PRM!$G$3:$G$5,PRM!$H$3:$H$5))</f>
        <v/>
      </c>
      <c r="G194" s="94" t="str">
        <f>+TEXT(_xlfn.CONCAT(本会場・準会場用!G194,本会場・準会場用!H194,"年",本会場・準会場用!I194,"月",本会場・準会場用!J194,"日"),"yyyy/mm/dd")</f>
        <v>年月日</v>
      </c>
      <c r="H194" s="91" t="str">
        <f>+IF(本会場・準会場用!L194="","",本会場・準会場用!L194)</f>
        <v/>
      </c>
      <c r="I194" s="91" t="str">
        <f>+IF(本会場・準会場用!M194="","",本会場・準会場用!M194)</f>
        <v/>
      </c>
      <c r="J194" s="91" t="str">
        <f>+IF(本会場・準会場用!N194="","",本会場・準会場用!AB194)</f>
        <v/>
      </c>
      <c r="K194" s="91" t="str">
        <f>+IF(本会場・準会場用!O194="","",本会場・準会場用!O194)</f>
        <v/>
      </c>
      <c r="L194" s="91" t="str">
        <f>+IF(本会場・準会場用!P194="","",本会場・準会場用!P194)</f>
        <v/>
      </c>
      <c r="M194" s="91" t="str">
        <f>+IF(本会場・準会場用!Q194="","",本会場・準会場用!Q194)</f>
        <v/>
      </c>
      <c r="N194" s="91" t="str">
        <f>+TEXT(IF(本会場・準会場用!AC194="","",本会場・準会場用!AC194),"00")</f>
        <v/>
      </c>
      <c r="P194" s="91">
        <f>+IF(本会場・準会場用!AD194="","",本会場・準会場用!AD194)</f>
        <v>0</v>
      </c>
      <c r="Q194" s="91">
        <f>+IF(本会場・準会場用!AE194="","",本会場・準会場用!AE194)</f>
        <v>0</v>
      </c>
      <c r="R194" s="91" t="str">
        <f>+IF(本会場・準会場用!R194="","",本会場・準会場用!R194)</f>
        <v/>
      </c>
      <c r="S194" s="91" t="str">
        <f>+IF(本会場・準会場用!S194="","",本会場・準会場用!S194)</f>
        <v/>
      </c>
      <c r="T194" s="91" t="str">
        <f>+IF(本会場・準会場用!T194="","",本会場・準会場用!T194)</f>
        <v/>
      </c>
      <c r="U194" s="91" t="str">
        <f>+IF(本会場・準会場用!U194="","",本会場・準会場用!U194)</f>
        <v/>
      </c>
    </row>
    <row r="195" spans="1:21" s="91" customFormat="1">
      <c r="A195" s="91" t="str">
        <f>+IF(本会場・準会場用!A195="","",本会場・準会場用!A195)</f>
        <v/>
      </c>
      <c r="B195" s="91" t="str">
        <f>+IF(本会場・準会場用!B195="","",本会場・準会場用!B195)</f>
        <v/>
      </c>
      <c r="C195" s="91" t="str">
        <f>+IF(本会場・準会場用!C195="","",本会場・準会場用!C195)</f>
        <v/>
      </c>
      <c r="D195" s="91" t="str">
        <f>+IF(本会場・準会場用!D195="","",本会場・準会場用!D195)</f>
        <v/>
      </c>
      <c r="E195" s="91" t="str">
        <f>+IF(本会場・準会場用!E195="","",本会場・準会場用!E195)</f>
        <v/>
      </c>
      <c r="F195" s="91" t="str">
        <f>+IF(本会場・準会場用!F195="","",_xlfn.XLOOKUP(本会場・準会場用!F195,PRM!$G$3:$G$5,PRM!$H$3:$H$5))</f>
        <v/>
      </c>
      <c r="G195" s="94" t="str">
        <f>+TEXT(_xlfn.CONCAT(本会場・準会場用!G195,本会場・準会場用!H195,"年",本会場・準会場用!I195,"月",本会場・準会場用!J195,"日"),"yyyy/mm/dd")</f>
        <v>年月日</v>
      </c>
      <c r="H195" s="91" t="str">
        <f>+IF(本会場・準会場用!L195="","",本会場・準会場用!L195)</f>
        <v/>
      </c>
      <c r="I195" s="91" t="str">
        <f>+IF(本会場・準会場用!M195="","",本会場・準会場用!M195)</f>
        <v/>
      </c>
      <c r="J195" s="91" t="str">
        <f>+IF(本会場・準会場用!N195="","",本会場・準会場用!AB195)</f>
        <v/>
      </c>
      <c r="K195" s="91" t="str">
        <f>+IF(本会場・準会場用!O195="","",本会場・準会場用!O195)</f>
        <v/>
      </c>
      <c r="L195" s="91" t="str">
        <f>+IF(本会場・準会場用!P195="","",本会場・準会場用!P195)</f>
        <v/>
      </c>
      <c r="M195" s="91" t="str">
        <f>+IF(本会場・準会場用!Q195="","",本会場・準会場用!Q195)</f>
        <v/>
      </c>
      <c r="N195" s="91" t="str">
        <f>+TEXT(IF(本会場・準会場用!AC195="","",本会場・準会場用!AC195),"00")</f>
        <v/>
      </c>
      <c r="P195" s="91">
        <f>+IF(本会場・準会場用!AD195="","",本会場・準会場用!AD195)</f>
        <v>0</v>
      </c>
      <c r="Q195" s="91">
        <f>+IF(本会場・準会場用!AE195="","",本会場・準会場用!AE195)</f>
        <v>0</v>
      </c>
      <c r="R195" s="91" t="str">
        <f>+IF(本会場・準会場用!R195="","",本会場・準会場用!R195)</f>
        <v/>
      </c>
      <c r="S195" s="91" t="str">
        <f>+IF(本会場・準会場用!S195="","",本会場・準会場用!S195)</f>
        <v/>
      </c>
      <c r="T195" s="91" t="str">
        <f>+IF(本会場・準会場用!T195="","",本会場・準会場用!T195)</f>
        <v/>
      </c>
      <c r="U195" s="91" t="str">
        <f>+IF(本会場・準会場用!U195="","",本会場・準会場用!U195)</f>
        <v/>
      </c>
    </row>
    <row r="196" spans="1:21" s="91" customFormat="1">
      <c r="A196" s="91" t="str">
        <f>+IF(本会場・準会場用!A196="","",本会場・準会場用!A196)</f>
        <v/>
      </c>
      <c r="B196" s="91" t="str">
        <f>+IF(本会場・準会場用!B196="","",本会場・準会場用!B196)</f>
        <v/>
      </c>
      <c r="C196" s="91" t="str">
        <f>+IF(本会場・準会場用!C196="","",本会場・準会場用!C196)</f>
        <v/>
      </c>
      <c r="D196" s="91" t="str">
        <f>+IF(本会場・準会場用!D196="","",本会場・準会場用!D196)</f>
        <v/>
      </c>
      <c r="E196" s="91" t="str">
        <f>+IF(本会場・準会場用!E196="","",本会場・準会場用!E196)</f>
        <v/>
      </c>
      <c r="F196" s="91" t="str">
        <f>+IF(本会場・準会場用!F196="","",_xlfn.XLOOKUP(本会場・準会場用!F196,PRM!$G$3:$G$5,PRM!$H$3:$H$5))</f>
        <v/>
      </c>
      <c r="G196" s="94" t="str">
        <f>+TEXT(_xlfn.CONCAT(本会場・準会場用!G196,本会場・準会場用!H196,"年",本会場・準会場用!I196,"月",本会場・準会場用!J196,"日"),"yyyy/mm/dd")</f>
        <v>年月日</v>
      </c>
      <c r="H196" s="91" t="str">
        <f>+IF(本会場・準会場用!L196="","",本会場・準会場用!L196)</f>
        <v/>
      </c>
      <c r="I196" s="91" t="str">
        <f>+IF(本会場・準会場用!M196="","",本会場・準会場用!M196)</f>
        <v/>
      </c>
      <c r="J196" s="91" t="str">
        <f>+IF(本会場・準会場用!N196="","",本会場・準会場用!AB196)</f>
        <v/>
      </c>
      <c r="K196" s="91" t="str">
        <f>+IF(本会場・準会場用!O196="","",本会場・準会場用!O196)</f>
        <v/>
      </c>
      <c r="L196" s="91" t="str">
        <f>+IF(本会場・準会場用!P196="","",本会場・準会場用!P196)</f>
        <v/>
      </c>
      <c r="M196" s="91" t="str">
        <f>+IF(本会場・準会場用!Q196="","",本会場・準会場用!Q196)</f>
        <v/>
      </c>
      <c r="N196" s="91" t="str">
        <f>+TEXT(IF(本会場・準会場用!AC196="","",本会場・準会場用!AC196),"00")</f>
        <v/>
      </c>
      <c r="P196" s="91">
        <f>+IF(本会場・準会場用!AD196="","",本会場・準会場用!AD196)</f>
        <v>0</v>
      </c>
      <c r="Q196" s="91">
        <f>+IF(本会場・準会場用!AE196="","",本会場・準会場用!AE196)</f>
        <v>0</v>
      </c>
      <c r="R196" s="91" t="str">
        <f>+IF(本会場・準会場用!R196="","",本会場・準会場用!R196)</f>
        <v/>
      </c>
      <c r="S196" s="91" t="str">
        <f>+IF(本会場・準会場用!S196="","",本会場・準会場用!S196)</f>
        <v/>
      </c>
      <c r="T196" s="91" t="str">
        <f>+IF(本会場・準会場用!T196="","",本会場・準会場用!T196)</f>
        <v/>
      </c>
      <c r="U196" s="91" t="str">
        <f>+IF(本会場・準会場用!U196="","",本会場・準会場用!U196)</f>
        <v/>
      </c>
    </row>
    <row r="197" spans="1:21" s="91" customFormat="1">
      <c r="A197" s="91" t="str">
        <f>+IF(本会場・準会場用!A197="","",本会場・準会場用!A197)</f>
        <v/>
      </c>
      <c r="B197" s="91" t="str">
        <f>+IF(本会場・準会場用!B197="","",本会場・準会場用!B197)</f>
        <v/>
      </c>
      <c r="C197" s="91" t="str">
        <f>+IF(本会場・準会場用!C197="","",本会場・準会場用!C197)</f>
        <v/>
      </c>
      <c r="D197" s="91" t="str">
        <f>+IF(本会場・準会場用!D197="","",本会場・準会場用!D197)</f>
        <v/>
      </c>
      <c r="E197" s="91" t="str">
        <f>+IF(本会場・準会場用!E197="","",本会場・準会場用!E197)</f>
        <v/>
      </c>
      <c r="F197" s="91" t="str">
        <f>+IF(本会場・準会場用!F197="","",_xlfn.XLOOKUP(本会場・準会場用!F197,PRM!$G$3:$G$5,PRM!$H$3:$H$5))</f>
        <v/>
      </c>
      <c r="G197" s="94" t="str">
        <f>+TEXT(_xlfn.CONCAT(本会場・準会場用!G197,本会場・準会場用!H197,"年",本会場・準会場用!I197,"月",本会場・準会場用!J197,"日"),"yyyy/mm/dd")</f>
        <v>年月日</v>
      </c>
      <c r="H197" s="91" t="str">
        <f>+IF(本会場・準会場用!L197="","",本会場・準会場用!L197)</f>
        <v/>
      </c>
      <c r="I197" s="91" t="str">
        <f>+IF(本会場・準会場用!M197="","",本会場・準会場用!M197)</f>
        <v/>
      </c>
      <c r="J197" s="91" t="str">
        <f>+IF(本会場・準会場用!N197="","",本会場・準会場用!AB197)</f>
        <v/>
      </c>
      <c r="K197" s="91" t="str">
        <f>+IF(本会場・準会場用!O197="","",本会場・準会場用!O197)</f>
        <v/>
      </c>
      <c r="L197" s="91" t="str">
        <f>+IF(本会場・準会場用!P197="","",本会場・準会場用!P197)</f>
        <v/>
      </c>
      <c r="M197" s="91" t="str">
        <f>+IF(本会場・準会場用!Q197="","",本会場・準会場用!Q197)</f>
        <v/>
      </c>
      <c r="N197" s="91" t="str">
        <f>+TEXT(IF(本会場・準会場用!AC197="","",本会場・準会場用!AC197),"00")</f>
        <v/>
      </c>
      <c r="P197" s="91">
        <f>+IF(本会場・準会場用!AD197="","",本会場・準会場用!AD197)</f>
        <v>0</v>
      </c>
      <c r="Q197" s="91">
        <f>+IF(本会場・準会場用!AE197="","",本会場・準会場用!AE197)</f>
        <v>0</v>
      </c>
      <c r="R197" s="91" t="str">
        <f>+IF(本会場・準会場用!R197="","",本会場・準会場用!R197)</f>
        <v/>
      </c>
      <c r="S197" s="91" t="str">
        <f>+IF(本会場・準会場用!S197="","",本会場・準会場用!S197)</f>
        <v/>
      </c>
      <c r="T197" s="91" t="str">
        <f>+IF(本会場・準会場用!T197="","",本会場・準会場用!T197)</f>
        <v/>
      </c>
      <c r="U197" s="91" t="str">
        <f>+IF(本会場・準会場用!U197="","",本会場・準会場用!U197)</f>
        <v/>
      </c>
    </row>
    <row r="198" spans="1:21" s="91" customFormat="1">
      <c r="A198" s="91" t="str">
        <f>+IF(本会場・準会場用!A198="","",本会場・準会場用!A198)</f>
        <v/>
      </c>
      <c r="B198" s="91" t="str">
        <f>+IF(本会場・準会場用!B198="","",本会場・準会場用!B198)</f>
        <v/>
      </c>
      <c r="C198" s="91" t="str">
        <f>+IF(本会場・準会場用!C198="","",本会場・準会場用!C198)</f>
        <v/>
      </c>
      <c r="D198" s="91" t="str">
        <f>+IF(本会場・準会場用!D198="","",本会場・準会場用!D198)</f>
        <v/>
      </c>
      <c r="E198" s="91" t="str">
        <f>+IF(本会場・準会場用!E198="","",本会場・準会場用!E198)</f>
        <v/>
      </c>
      <c r="F198" s="91" t="str">
        <f>+IF(本会場・準会場用!F198="","",_xlfn.XLOOKUP(本会場・準会場用!F198,PRM!$G$3:$G$5,PRM!$H$3:$H$5))</f>
        <v/>
      </c>
      <c r="G198" s="94" t="str">
        <f>+TEXT(_xlfn.CONCAT(本会場・準会場用!G198,本会場・準会場用!H198,"年",本会場・準会場用!I198,"月",本会場・準会場用!J198,"日"),"yyyy/mm/dd")</f>
        <v>年月日</v>
      </c>
      <c r="H198" s="91" t="str">
        <f>+IF(本会場・準会場用!L198="","",本会場・準会場用!L198)</f>
        <v/>
      </c>
      <c r="I198" s="91" t="str">
        <f>+IF(本会場・準会場用!M198="","",本会場・準会場用!M198)</f>
        <v/>
      </c>
      <c r="J198" s="91" t="str">
        <f>+IF(本会場・準会場用!N198="","",本会場・準会場用!AB198)</f>
        <v/>
      </c>
      <c r="K198" s="91" t="str">
        <f>+IF(本会場・準会場用!O198="","",本会場・準会場用!O198)</f>
        <v/>
      </c>
      <c r="L198" s="91" t="str">
        <f>+IF(本会場・準会場用!P198="","",本会場・準会場用!P198)</f>
        <v/>
      </c>
      <c r="M198" s="91" t="str">
        <f>+IF(本会場・準会場用!Q198="","",本会場・準会場用!Q198)</f>
        <v/>
      </c>
      <c r="N198" s="91" t="str">
        <f>+TEXT(IF(本会場・準会場用!AC198="","",本会場・準会場用!AC198),"00")</f>
        <v/>
      </c>
      <c r="P198" s="91">
        <f>+IF(本会場・準会場用!AD198="","",本会場・準会場用!AD198)</f>
        <v>0</v>
      </c>
      <c r="Q198" s="91">
        <f>+IF(本会場・準会場用!AE198="","",本会場・準会場用!AE198)</f>
        <v>0</v>
      </c>
      <c r="R198" s="91" t="str">
        <f>+IF(本会場・準会場用!R198="","",本会場・準会場用!R198)</f>
        <v/>
      </c>
      <c r="S198" s="91" t="str">
        <f>+IF(本会場・準会場用!S198="","",本会場・準会場用!S198)</f>
        <v/>
      </c>
      <c r="T198" s="91" t="str">
        <f>+IF(本会場・準会場用!T198="","",本会場・準会場用!T198)</f>
        <v/>
      </c>
      <c r="U198" s="91" t="str">
        <f>+IF(本会場・準会場用!U198="","",本会場・準会場用!U198)</f>
        <v/>
      </c>
    </row>
    <row r="199" spans="1:21" s="91" customFormat="1">
      <c r="A199" s="91" t="str">
        <f>+IF(本会場・準会場用!A199="","",本会場・準会場用!A199)</f>
        <v/>
      </c>
      <c r="B199" s="91" t="str">
        <f>+IF(本会場・準会場用!B199="","",本会場・準会場用!B199)</f>
        <v/>
      </c>
      <c r="C199" s="91" t="str">
        <f>+IF(本会場・準会場用!C199="","",本会場・準会場用!C199)</f>
        <v/>
      </c>
      <c r="D199" s="91" t="str">
        <f>+IF(本会場・準会場用!D199="","",本会場・準会場用!D199)</f>
        <v/>
      </c>
      <c r="E199" s="91" t="str">
        <f>+IF(本会場・準会場用!E199="","",本会場・準会場用!E199)</f>
        <v/>
      </c>
      <c r="F199" s="91" t="str">
        <f>+IF(本会場・準会場用!F199="","",_xlfn.XLOOKUP(本会場・準会場用!F199,PRM!$G$3:$G$5,PRM!$H$3:$H$5))</f>
        <v/>
      </c>
      <c r="G199" s="94" t="str">
        <f>+TEXT(_xlfn.CONCAT(本会場・準会場用!G199,本会場・準会場用!H199,"年",本会場・準会場用!I199,"月",本会場・準会場用!J199,"日"),"yyyy/mm/dd")</f>
        <v>年月日</v>
      </c>
      <c r="H199" s="91" t="str">
        <f>+IF(本会場・準会場用!L199="","",本会場・準会場用!L199)</f>
        <v/>
      </c>
      <c r="I199" s="91" t="str">
        <f>+IF(本会場・準会場用!M199="","",本会場・準会場用!M199)</f>
        <v/>
      </c>
      <c r="J199" s="91" t="str">
        <f>+IF(本会場・準会場用!N199="","",本会場・準会場用!AB199)</f>
        <v/>
      </c>
      <c r="K199" s="91" t="str">
        <f>+IF(本会場・準会場用!O199="","",本会場・準会場用!O199)</f>
        <v/>
      </c>
      <c r="L199" s="91" t="str">
        <f>+IF(本会場・準会場用!P199="","",本会場・準会場用!P199)</f>
        <v/>
      </c>
      <c r="M199" s="91" t="str">
        <f>+IF(本会場・準会場用!Q199="","",本会場・準会場用!Q199)</f>
        <v/>
      </c>
      <c r="N199" s="91" t="str">
        <f>+TEXT(IF(本会場・準会場用!AC199="","",本会場・準会場用!AC199),"00")</f>
        <v/>
      </c>
      <c r="P199" s="91">
        <f>+IF(本会場・準会場用!AD199="","",本会場・準会場用!AD199)</f>
        <v>0</v>
      </c>
      <c r="Q199" s="91">
        <f>+IF(本会場・準会場用!AE199="","",本会場・準会場用!AE199)</f>
        <v>0</v>
      </c>
      <c r="R199" s="91" t="str">
        <f>+IF(本会場・準会場用!R199="","",本会場・準会場用!R199)</f>
        <v/>
      </c>
      <c r="S199" s="91" t="str">
        <f>+IF(本会場・準会場用!S199="","",本会場・準会場用!S199)</f>
        <v/>
      </c>
      <c r="T199" s="91" t="str">
        <f>+IF(本会場・準会場用!T199="","",本会場・準会場用!T199)</f>
        <v/>
      </c>
      <c r="U199" s="91" t="str">
        <f>+IF(本会場・準会場用!U199="","",本会場・準会場用!U199)</f>
        <v/>
      </c>
    </row>
    <row r="200" spans="1:21" s="91" customFormat="1">
      <c r="A200" s="91" t="str">
        <f>+IF(本会場・準会場用!A200="","",本会場・準会場用!A200)</f>
        <v/>
      </c>
      <c r="B200" s="91" t="str">
        <f>+IF(本会場・準会場用!B200="","",本会場・準会場用!B200)</f>
        <v/>
      </c>
      <c r="C200" s="91" t="str">
        <f>+IF(本会場・準会場用!C200="","",本会場・準会場用!C200)</f>
        <v/>
      </c>
      <c r="D200" s="91" t="str">
        <f>+IF(本会場・準会場用!D200="","",本会場・準会場用!D200)</f>
        <v/>
      </c>
      <c r="E200" s="91" t="str">
        <f>+IF(本会場・準会場用!E200="","",本会場・準会場用!E200)</f>
        <v/>
      </c>
      <c r="F200" s="91" t="str">
        <f>+IF(本会場・準会場用!F200="","",_xlfn.XLOOKUP(本会場・準会場用!F200,PRM!$G$3:$G$5,PRM!$H$3:$H$5))</f>
        <v/>
      </c>
      <c r="G200" s="94" t="str">
        <f>+TEXT(_xlfn.CONCAT(本会場・準会場用!G200,本会場・準会場用!H200,"年",本会場・準会場用!I200,"月",本会場・準会場用!J200,"日"),"yyyy/mm/dd")</f>
        <v>年月日</v>
      </c>
      <c r="H200" s="91" t="str">
        <f>+IF(本会場・準会場用!L200="","",本会場・準会場用!L200)</f>
        <v/>
      </c>
      <c r="I200" s="91" t="str">
        <f>+IF(本会場・準会場用!M200="","",本会場・準会場用!M200)</f>
        <v/>
      </c>
      <c r="J200" s="91" t="str">
        <f>+IF(本会場・準会場用!N200="","",本会場・準会場用!AB200)</f>
        <v/>
      </c>
      <c r="K200" s="91" t="str">
        <f>+IF(本会場・準会場用!O200="","",本会場・準会場用!O200)</f>
        <v/>
      </c>
      <c r="L200" s="91" t="str">
        <f>+IF(本会場・準会場用!P200="","",本会場・準会場用!P200)</f>
        <v/>
      </c>
      <c r="M200" s="91" t="str">
        <f>+IF(本会場・準会場用!Q200="","",本会場・準会場用!Q200)</f>
        <v/>
      </c>
      <c r="N200" s="91" t="str">
        <f>+TEXT(IF(本会場・準会場用!AC200="","",本会場・準会場用!AC200),"00")</f>
        <v/>
      </c>
      <c r="P200" s="91">
        <f>+IF(本会場・準会場用!AD200="","",本会場・準会場用!AD200)</f>
        <v>0</v>
      </c>
      <c r="Q200" s="91">
        <f>+IF(本会場・準会場用!AE200="","",本会場・準会場用!AE200)</f>
        <v>0</v>
      </c>
      <c r="R200" s="91" t="str">
        <f>+IF(本会場・準会場用!R200="","",本会場・準会場用!R200)</f>
        <v/>
      </c>
      <c r="S200" s="91" t="str">
        <f>+IF(本会場・準会場用!S200="","",本会場・準会場用!S200)</f>
        <v/>
      </c>
      <c r="T200" s="91" t="str">
        <f>+IF(本会場・準会場用!T200="","",本会場・準会場用!T200)</f>
        <v/>
      </c>
      <c r="U200" s="91" t="str">
        <f>+IF(本会場・準会場用!U200="","",本会場・準会場用!U200)</f>
        <v/>
      </c>
    </row>
    <row r="201" spans="1:21" s="91" customFormat="1">
      <c r="A201" s="91" t="str">
        <f>+IF(本会場・準会場用!A201="","",本会場・準会場用!A201)</f>
        <v/>
      </c>
      <c r="B201" s="91" t="str">
        <f>+IF(本会場・準会場用!B201="","",本会場・準会場用!B201)</f>
        <v/>
      </c>
      <c r="C201" s="91" t="str">
        <f>+IF(本会場・準会場用!C201="","",本会場・準会場用!C201)</f>
        <v/>
      </c>
      <c r="D201" s="91" t="str">
        <f>+IF(本会場・準会場用!D201="","",本会場・準会場用!D201)</f>
        <v/>
      </c>
      <c r="E201" s="91" t="str">
        <f>+IF(本会場・準会場用!E201="","",本会場・準会場用!E201)</f>
        <v/>
      </c>
      <c r="F201" s="91" t="str">
        <f>+IF(本会場・準会場用!F201="","",_xlfn.XLOOKUP(本会場・準会場用!F201,PRM!$G$3:$G$5,PRM!$H$3:$H$5))</f>
        <v/>
      </c>
      <c r="G201" s="94" t="str">
        <f>+TEXT(_xlfn.CONCAT(本会場・準会場用!G201,本会場・準会場用!H201,"年",本会場・準会場用!I201,"月",本会場・準会場用!J201,"日"),"yyyy/mm/dd")</f>
        <v>年月日</v>
      </c>
      <c r="H201" s="91" t="str">
        <f>+IF(本会場・準会場用!L201="","",本会場・準会場用!L201)</f>
        <v/>
      </c>
      <c r="I201" s="91" t="str">
        <f>+IF(本会場・準会場用!M201="","",本会場・準会場用!M201)</f>
        <v/>
      </c>
      <c r="J201" s="91" t="str">
        <f>+IF(本会場・準会場用!N201="","",本会場・準会場用!AB201)</f>
        <v/>
      </c>
      <c r="K201" s="91" t="str">
        <f>+IF(本会場・準会場用!O201="","",本会場・準会場用!O201)</f>
        <v/>
      </c>
      <c r="L201" s="91" t="str">
        <f>+IF(本会場・準会場用!P201="","",本会場・準会場用!P201)</f>
        <v/>
      </c>
      <c r="M201" s="91" t="str">
        <f>+IF(本会場・準会場用!Q201="","",本会場・準会場用!Q201)</f>
        <v/>
      </c>
      <c r="N201" s="91" t="str">
        <f>+TEXT(IF(本会場・準会場用!AC201="","",本会場・準会場用!AC201),"00")</f>
        <v/>
      </c>
      <c r="P201" s="91">
        <f>+IF(本会場・準会場用!AD201="","",本会場・準会場用!AD201)</f>
        <v>0</v>
      </c>
      <c r="Q201" s="91">
        <f>+IF(本会場・準会場用!AE201="","",本会場・準会場用!AE201)</f>
        <v>0</v>
      </c>
      <c r="R201" s="91" t="str">
        <f>+IF(本会場・準会場用!R201="","",本会場・準会場用!R201)</f>
        <v/>
      </c>
      <c r="S201" s="91" t="str">
        <f>+IF(本会場・準会場用!S201="","",本会場・準会場用!S201)</f>
        <v/>
      </c>
      <c r="T201" s="91" t="str">
        <f>+IF(本会場・準会場用!T201="","",本会場・準会場用!T201)</f>
        <v/>
      </c>
      <c r="U201" s="91" t="str">
        <f>+IF(本会場・準会場用!U201="","",本会場・準会場用!U201)</f>
        <v/>
      </c>
    </row>
    <row r="202" spans="1:21" s="91" customFormat="1">
      <c r="A202" s="91" t="str">
        <f>+IF(本会場・準会場用!A202="","",本会場・準会場用!A202)</f>
        <v/>
      </c>
      <c r="B202" s="91" t="str">
        <f>+IF(本会場・準会場用!B202="","",本会場・準会場用!B202)</f>
        <v/>
      </c>
      <c r="C202" s="91" t="str">
        <f>+IF(本会場・準会場用!C202="","",本会場・準会場用!C202)</f>
        <v/>
      </c>
      <c r="D202" s="91" t="str">
        <f>+IF(本会場・準会場用!D202="","",本会場・準会場用!D202)</f>
        <v/>
      </c>
      <c r="E202" s="91" t="str">
        <f>+IF(本会場・準会場用!E202="","",本会場・準会場用!E202)</f>
        <v/>
      </c>
      <c r="F202" s="91" t="str">
        <f>+IF(本会場・準会場用!F202="","",_xlfn.XLOOKUP(本会場・準会場用!F202,PRM!$G$3:$G$5,PRM!$H$3:$H$5))</f>
        <v/>
      </c>
      <c r="G202" s="94" t="str">
        <f>+TEXT(_xlfn.CONCAT(本会場・準会場用!G202,本会場・準会場用!H202,"年",本会場・準会場用!I202,"月",本会場・準会場用!J202,"日"),"yyyy/mm/dd")</f>
        <v>年月日</v>
      </c>
      <c r="H202" s="91" t="str">
        <f>+IF(本会場・準会場用!L202="","",本会場・準会場用!L202)</f>
        <v/>
      </c>
      <c r="I202" s="91" t="str">
        <f>+IF(本会場・準会場用!M202="","",本会場・準会場用!M202)</f>
        <v/>
      </c>
      <c r="J202" s="91" t="str">
        <f>+IF(本会場・準会場用!N202="","",本会場・準会場用!AB202)</f>
        <v/>
      </c>
      <c r="K202" s="91" t="str">
        <f>+IF(本会場・準会場用!O202="","",本会場・準会場用!O202)</f>
        <v/>
      </c>
      <c r="L202" s="91" t="str">
        <f>+IF(本会場・準会場用!P202="","",本会場・準会場用!P202)</f>
        <v/>
      </c>
      <c r="M202" s="91" t="str">
        <f>+IF(本会場・準会場用!Q202="","",本会場・準会場用!Q202)</f>
        <v/>
      </c>
      <c r="N202" s="91" t="str">
        <f>+TEXT(IF(本会場・準会場用!AC202="","",本会場・準会場用!AC202),"00")</f>
        <v/>
      </c>
      <c r="P202" s="91">
        <f>+IF(本会場・準会場用!AD202="","",本会場・準会場用!AD202)</f>
        <v>0</v>
      </c>
      <c r="Q202" s="91">
        <f>+IF(本会場・準会場用!AE202="","",本会場・準会場用!AE202)</f>
        <v>0</v>
      </c>
      <c r="R202" s="91" t="str">
        <f>+IF(本会場・準会場用!R202="","",本会場・準会場用!R202)</f>
        <v/>
      </c>
      <c r="S202" s="91" t="str">
        <f>+IF(本会場・準会場用!S202="","",本会場・準会場用!S202)</f>
        <v/>
      </c>
      <c r="T202" s="91" t="str">
        <f>+IF(本会場・準会場用!T202="","",本会場・準会場用!T202)</f>
        <v/>
      </c>
      <c r="U202" s="91" t="str">
        <f>+IF(本会場・準会場用!U202="","",本会場・準会場用!U202)</f>
        <v/>
      </c>
    </row>
    <row r="203" spans="1:21" s="91" customFormat="1">
      <c r="A203" s="91" t="str">
        <f>+IF(本会場・準会場用!A203="","",本会場・準会場用!A203)</f>
        <v/>
      </c>
      <c r="B203" s="91" t="str">
        <f>+IF(本会場・準会場用!B203="","",本会場・準会場用!B203)</f>
        <v/>
      </c>
      <c r="C203" s="91" t="str">
        <f>+IF(本会場・準会場用!C203="","",本会場・準会場用!C203)</f>
        <v/>
      </c>
      <c r="D203" s="91" t="str">
        <f>+IF(本会場・準会場用!D203="","",本会場・準会場用!D203)</f>
        <v/>
      </c>
      <c r="E203" s="91" t="str">
        <f>+IF(本会場・準会場用!E203="","",本会場・準会場用!E203)</f>
        <v/>
      </c>
      <c r="F203" s="91" t="str">
        <f>+IF(本会場・準会場用!F203="","",_xlfn.XLOOKUP(本会場・準会場用!F203,PRM!$G$3:$G$5,PRM!$H$3:$H$5))</f>
        <v/>
      </c>
      <c r="G203" s="94" t="str">
        <f>+TEXT(_xlfn.CONCAT(本会場・準会場用!G203,本会場・準会場用!H203,"年",本会場・準会場用!I203,"月",本会場・準会場用!J203,"日"),"yyyy/mm/dd")</f>
        <v>年月日</v>
      </c>
      <c r="H203" s="91" t="str">
        <f>+IF(本会場・準会場用!L203="","",本会場・準会場用!L203)</f>
        <v/>
      </c>
      <c r="I203" s="91" t="str">
        <f>+IF(本会場・準会場用!M203="","",本会場・準会場用!M203)</f>
        <v/>
      </c>
      <c r="J203" s="91" t="str">
        <f>+IF(本会場・準会場用!N203="","",本会場・準会場用!AB203)</f>
        <v/>
      </c>
      <c r="K203" s="91" t="str">
        <f>+IF(本会場・準会場用!O203="","",本会場・準会場用!O203)</f>
        <v/>
      </c>
      <c r="L203" s="91" t="str">
        <f>+IF(本会場・準会場用!P203="","",本会場・準会場用!P203)</f>
        <v/>
      </c>
      <c r="M203" s="91" t="str">
        <f>+IF(本会場・準会場用!Q203="","",本会場・準会場用!Q203)</f>
        <v/>
      </c>
      <c r="N203" s="91" t="str">
        <f>+TEXT(IF(本会場・準会場用!AC203="","",本会場・準会場用!AC203),"00")</f>
        <v/>
      </c>
      <c r="P203" s="91">
        <f>+IF(本会場・準会場用!AD203="","",本会場・準会場用!AD203)</f>
        <v>0</v>
      </c>
      <c r="Q203" s="91">
        <f>+IF(本会場・準会場用!AE203="","",本会場・準会場用!AE203)</f>
        <v>0</v>
      </c>
      <c r="R203" s="91" t="str">
        <f>+IF(本会場・準会場用!R203="","",本会場・準会場用!R203)</f>
        <v/>
      </c>
      <c r="S203" s="91" t="str">
        <f>+IF(本会場・準会場用!S203="","",本会場・準会場用!S203)</f>
        <v/>
      </c>
      <c r="T203" s="91" t="str">
        <f>+IF(本会場・準会場用!T203="","",本会場・準会場用!T203)</f>
        <v/>
      </c>
      <c r="U203" s="91" t="str">
        <f>+IF(本会場・準会場用!U203="","",本会場・準会場用!U203)</f>
        <v/>
      </c>
    </row>
    <row r="204" spans="1:21" s="91" customFormat="1">
      <c r="A204" s="91" t="str">
        <f>+IF(本会場・準会場用!A204="","",本会場・準会場用!A204)</f>
        <v/>
      </c>
      <c r="B204" s="91" t="str">
        <f>+IF(本会場・準会場用!B204="","",本会場・準会場用!B204)</f>
        <v/>
      </c>
      <c r="C204" s="91" t="str">
        <f>+IF(本会場・準会場用!C204="","",本会場・準会場用!C204)</f>
        <v/>
      </c>
      <c r="D204" s="91" t="str">
        <f>+IF(本会場・準会場用!D204="","",本会場・準会場用!D204)</f>
        <v/>
      </c>
      <c r="E204" s="91" t="str">
        <f>+IF(本会場・準会場用!E204="","",本会場・準会場用!E204)</f>
        <v/>
      </c>
      <c r="F204" s="91" t="str">
        <f>+IF(本会場・準会場用!F204="","",_xlfn.XLOOKUP(本会場・準会場用!F204,PRM!$G$3:$G$5,PRM!$H$3:$H$5))</f>
        <v/>
      </c>
      <c r="G204" s="94" t="str">
        <f>+TEXT(_xlfn.CONCAT(本会場・準会場用!G204,本会場・準会場用!H204,"年",本会場・準会場用!I204,"月",本会場・準会場用!J204,"日"),"yyyy/mm/dd")</f>
        <v>年月日</v>
      </c>
      <c r="H204" s="91" t="str">
        <f>+IF(本会場・準会場用!L204="","",本会場・準会場用!L204)</f>
        <v/>
      </c>
      <c r="I204" s="91" t="str">
        <f>+IF(本会場・準会場用!M204="","",本会場・準会場用!M204)</f>
        <v/>
      </c>
      <c r="J204" s="91" t="str">
        <f>+IF(本会場・準会場用!N204="","",本会場・準会場用!AB204)</f>
        <v/>
      </c>
      <c r="K204" s="91" t="str">
        <f>+IF(本会場・準会場用!O204="","",本会場・準会場用!O204)</f>
        <v/>
      </c>
      <c r="L204" s="91" t="str">
        <f>+IF(本会場・準会場用!P204="","",本会場・準会場用!P204)</f>
        <v/>
      </c>
      <c r="M204" s="91" t="str">
        <f>+IF(本会場・準会場用!Q204="","",本会場・準会場用!Q204)</f>
        <v/>
      </c>
      <c r="N204" s="91" t="str">
        <f>+TEXT(IF(本会場・準会場用!AC204="","",本会場・準会場用!AC204),"00")</f>
        <v/>
      </c>
      <c r="P204" s="91">
        <f>+IF(本会場・準会場用!AD204="","",本会場・準会場用!AD204)</f>
        <v>0</v>
      </c>
      <c r="Q204" s="91">
        <f>+IF(本会場・準会場用!AE204="","",本会場・準会場用!AE204)</f>
        <v>0</v>
      </c>
      <c r="R204" s="91" t="str">
        <f>+IF(本会場・準会場用!R204="","",本会場・準会場用!R204)</f>
        <v/>
      </c>
      <c r="S204" s="91" t="str">
        <f>+IF(本会場・準会場用!S204="","",本会場・準会場用!S204)</f>
        <v/>
      </c>
      <c r="T204" s="91" t="str">
        <f>+IF(本会場・準会場用!T204="","",本会場・準会場用!T204)</f>
        <v/>
      </c>
      <c r="U204" s="91" t="str">
        <f>+IF(本会場・準会場用!U204="","",本会場・準会場用!U204)</f>
        <v/>
      </c>
    </row>
    <row r="205" spans="1:21" s="91" customFormat="1">
      <c r="A205" s="91" t="str">
        <f>+IF(本会場・準会場用!A205="","",本会場・準会場用!A205)</f>
        <v/>
      </c>
      <c r="B205" s="91" t="str">
        <f>+IF(本会場・準会場用!B205="","",本会場・準会場用!B205)</f>
        <v/>
      </c>
      <c r="C205" s="91" t="str">
        <f>+IF(本会場・準会場用!C205="","",本会場・準会場用!C205)</f>
        <v/>
      </c>
      <c r="D205" s="91" t="str">
        <f>+IF(本会場・準会場用!D205="","",本会場・準会場用!D205)</f>
        <v/>
      </c>
      <c r="E205" s="91" t="str">
        <f>+IF(本会場・準会場用!E205="","",本会場・準会場用!E205)</f>
        <v/>
      </c>
      <c r="F205" s="91" t="str">
        <f>+IF(本会場・準会場用!F205="","",_xlfn.XLOOKUP(本会場・準会場用!F205,PRM!$G$3:$G$5,PRM!$H$3:$H$5))</f>
        <v/>
      </c>
      <c r="G205" s="94" t="str">
        <f>+TEXT(_xlfn.CONCAT(本会場・準会場用!G205,本会場・準会場用!H205,"年",本会場・準会場用!I205,"月",本会場・準会場用!J205,"日"),"yyyy/mm/dd")</f>
        <v>年月日</v>
      </c>
      <c r="H205" s="91" t="str">
        <f>+IF(本会場・準会場用!L205="","",本会場・準会場用!L205)</f>
        <v/>
      </c>
      <c r="I205" s="91" t="str">
        <f>+IF(本会場・準会場用!M205="","",本会場・準会場用!M205)</f>
        <v/>
      </c>
      <c r="J205" s="91" t="str">
        <f>+IF(本会場・準会場用!N205="","",本会場・準会場用!AB205)</f>
        <v/>
      </c>
      <c r="K205" s="91" t="str">
        <f>+IF(本会場・準会場用!O205="","",本会場・準会場用!O205)</f>
        <v/>
      </c>
      <c r="L205" s="91" t="str">
        <f>+IF(本会場・準会場用!P205="","",本会場・準会場用!P205)</f>
        <v/>
      </c>
      <c r="M205" s="91" t="str">
        <f>+IF(本会場・準会場用!Q205="","",本会場・準会場用!Q205)</f>
        <v/>
      </c>
      <c r="N205" s="91" t="str">
        <f>+TEXT(IF(本会場・準会場用!AC205="","",本会場・準会場用!AC205),"00")</f>
        <v/>
      </c>
      <c r="P205" s="91">
        <f>+IF(本会場・準会場用!AD205="","",本会場・準会場用!AD205)</f>
        <v>0</v>
      </c>
      <c r="Q205" s="91">
        <f>+IF(本会場・準会場用!AE205="","",本会場・準会場用!AE205)</f>
        <v>0</v>
      </c>
      <c r="R205" s="91" t="str">
        <f>+IF(本会場・準会場用!R205="","",本会場・準会場用!R205)</f>
        <v/>
      </c>
      <c r="S205" s="91" t="str">
        <f>+IF(本会場・準会場用!S205="","",本会場・準会場用!S205)</f>
        <v/>
      </c>
      <c r="T205" s="91" t="str">
        <f>+IF(本会場・準会場用!T205="","",本会場・準会場用!T205)</f>
        <v/>
      </c>
      <c r="U205" s="91" t="str">
        <f>+IF(本会場・準会場用!U205="","",本会場・準会場用!U205)</f>
        <v/>
      </c>
    </row>
    <row r="206" spans="1:21" s="91" customFormat="1">
      <c r="A206" s="91" t="str">
        <f>+IF(本会場・準会場用!A206="","",本会場・準会場用!A206)</f>
        <v/>
      </c>
      <c r="B206" s="91" t="str">
        <f>+IF(本会場・準会場用!B206="","",本会場・準会場用!B206)</f>
        <v/>
      </c>
      <c r="C206" s="91" t="str">
        <f>+IF(本会場・準会場用!C206="","",本会場・準会場用!C206)</f>
        <v/>
      </c>
      <c r="D206" s="91" t="str">
        <f>+IF(本会場・準会場用!D206="","",本会場・準会場用!D206)</f>
        <v/>
      </c>
      <c r="E206" s="91" t="str">
        <f>+IF(本会場・準会場用!E206="","",本会場・準会場用!E206)</f>
        <v/>
      </c>
      <c r="F206" s="91" t="str">
        <f>+IF(本会場・準会場用!F206="","",_xlfn.XLOOKUP(本会場・準会場用!F206,PRM!$G$3:$G$5,PRM!$H$3:$H$5))</f>
        <v/>
      </c>
      <c r="G206" s="94" t="str">
        <f>+TEXT(_xlfn.CONCAT(本会場・準会場用!G206,本会場・準会場用!H206,"年",本会場・準会場用!I206,"月",本会場・準会場用!J206,"日"),"yyyy/mm/dd")</f>
        <v>年月日</v>
      </c>
      <c r="H206" s="91" t="str">
        <f>+IF(本会場・準会場用!L206="","",本会場・準会場用!L206)</f>
        <v/>
      </c>
      <c r="I206" s="91" t="str">
        <f>+IF(本会場・準会場用!M206="","",本会場・準会場用!M206)</f>
        <v/>
      </c>
      <c r="J206" s="91" t="str">
        <f>+IF(本会場・準会場用!N206="","",本会場・準会場用!AB206)</f>
        <v/>
      </c>
      <c r="K206" s="91" t="str">
        <f>+IF(本会場・準会場用!O206="","",本会場・準会場用!O206)</f>
        <v/>
      </c>
      <c r="L206" s="91" t="str">
        <f>+IF(本会場・準会場用!P206="","",本会場・準会場用!P206)</f>
        <v/>
      </c>
      <c r="M206" s="91" t="str">
        <f>+IF(本会場・準会場用!Q206="","",本会場・準会場用!Q206)</f>
        <v/>
      </c>
      <c r="N206" s="91" t="str">
        <f>+TEXT(IF(本会場・準会場用!AC206="","",本会場・準会場用!AC206),"00")</f>
        <v/>
      </c>
      <c r="P206" s="91">
        <f>+IF(本会場・準会場用!AD206="","",本会場・準会場用!AD206)</f>
        <v>0</v>
      </c>
      <c r="Q206" s="91">
        <f>+IF(本会場・準会場用!AE206="","",本会場・準会場用!AE206)</f>
        <v>0</v>
      </c>
      <c r="R206" s="91" t="str">
        <f>+IF(本会場・準会場用!R206="","",本会場・準会場用!R206)</f>
        <v/>
      </c>
      <c r="S206" s="91" t="str">
        <f>+IF(本会場・準会場用!S206="","",本会場・準会場用!S206)</f>
        <v/>
      </c>
      <c r="T206" s="91" t="str">
        <f>+IF(本会場・準会場用!T206="","",本会場・準会場用!T206)</f>
        <v/>
      </c>
      <c r="U206" s="91" t="str">
        <f>+IF(本会場・準会場用!U206="","",本会場・準会場用!U206)</f>
        <v/>
      </c>
    </row>
    <row r="207" spans="1:21" s="91" customFormat="1">
      <c r="A207" s="91" t="str">
        <f>+IF(本会場・準会場用!A207="","",本会場・準会場用!A207)</f>
        <v/>
      </c>
      <c r="B207" s="91" t="str">
        <f>+IF(本会場・準会場用!B207="","",本会場・準会場用!B207)</f>
        <v/>
      </c>
      <c r="C207" s="91" t="str">
        <f>+IF(本会場・準会場用!C207="","",本会場・準会場用!C207)</f>
        <v/>
      </c>
      <c r="D207" s="91" t="str">
        <f>+IF(本会場・準会場用!D207="","",本会場・準会場用!D207)</f>
        <v/>
      </c>
      <c r="E207" s="91" t="str">
        <f>+IF(本会場・準会場用!E207="","",本会場・準会場用!E207)</f>
        <v/>
      </c>
      <c r="F207" s="91" t="str">
        <f>+IF(本会場・準会場用!F207="","",_xlfn.XLOOKUP(本会場・準会場用!F207,PRM!$G$3:$G$5,PRM!$H$3:$H$5))</f>
        <v/>
      </c>
      <c r="G207" s="94" t="str">
        <f>+TEXT(_xlfn.CONCAT(本会場・準会場用!G207,本会場・準会場用!H207,"年",本会場・準会場用!I207,"月",本会場・準会場用!J207,"日"),"yyyy/mm/dd")</f>
        <v>年月日</v>
      </c>
      <c r="H207" s="91" t="str">
        <f>+IF(本会場・準会場用!L207="","",本会場・準会場用!L207)</f>
        <v/>
      </c>
      <c r="I207" s="91" t="str">
        <f>+IF(本会場・準会場用!M207="","",本会場・準会場用!M207)</f>
        <v/>
      </c>
      <c r="J207" s="91" t="str">
        <f>+IF(本会場・準会場用!N207="","",本会場・準会場用!AB207)</f>
        <v/>
      </c>
      <c r="K207" s="91" t="str">
        <f>+IF(本会場・準会場用!O207="","",本会場・準会場用!O207)</f>
        <v/>
      </c>
      <c r="L207" s="91" t="str">
        <f>+IF(本会場・準会場用!P207="","",本会場・準会場用!P207)</f>
        <v/>
      </c>
      <c r="M207" s="91" t="str">
        <f>+IF(本会場・準会場用!Q207="","",本会場・準会場用!Q207)</f>
        <v/>
      </c>
      <c r="N207" s="91" t="str">
        <f>+TEXT(IF(本会場・準会場用!AC207="","",本会場・準会場用!AC207),"00")</f>
        <v/>
      </c>
      <c r="P207" s="91">
        <f>+IF(本会場・準会場用!AD207="","",本会場・準会場用!AD207)</f>
        <v>0</v>
      </c>
      <c r="Q207" s="91">
        <f>+IF(本会場・準会場用!AE207="","",本会場・準会場用!AE207)</f>
        <v>0</v>
      </c>
      <c r="R207" s="91" t="str">
        <f>+IF(本会場・準会場用!R207="","",本会場・準会場用!R207)</f>
        <v/>
      </c>
      <c r="S207" s="91" t="str">
        <f>+IF(本会場・準会場用!S207="","",本会場・準会場用!S207)</f>
        <v/>
      </c>
      <c r="T207" s="91" t="str">
        <f>+IF(本会場・準会場用!T207="","",本会場・準会場用!T207)</f>
        <v/>
      </c>
      <c r="U207" s="91" t="str">
        <f>+IF(本会場・準会場用!U207="","",本会場・準会場用!U207)</f>
        <v/>
      </c>
    </row>
    <row r="208" spans="1:21" s="91" customFormat="1">
      <c r="A208" s="91" t="str">
        <f>+IF(本会場・準会場用!A208="","",本会場・準会場用!A208)</f>
        <v/>
      </c>
      <c r="B208" s="91" t="str">
        <f>+IF(本会場・準会場用!B208="","",本会場・準会場用!B208)</f>
        <v/>
      </c>
      <c r="C208" s="91" t="str">
        <f>+IF(本会場・準会場用!C208="","",本会場・準会場用!C208)</f>
        <v/>
      </c>
      <c r="D208" s="91" t="str">
        <f>+IF(本会場・準会場用!D208="","",本会場・準会場用!D208)</f>
        <v/>
      </c>
      <c r="E208" s="91" t="str">
        <f>+IF(本会場・準会場用!E208="","",本会場・準会場用!E208)</f>
        <v/>
      </c>
      <c r="F208" s="91" t="str">
        <f>+IF(本会場・準会場用!F208="","",_xlfn.XLOOKUP(本会場・準会場用!F208,PRM!$G$3:$G$5,PRM!$H$3:$H$5))</f>
        <v/>
      </c>
      <c r="G208" s="94" t="str">
        <f>+TEXT(_xlfn.CONCAT(本会場・準会場用!G208,本会場・準会場用!H208,"年",本会場・準会場用!I208,"月",本会場・準会場用!J208,"日"),"yyyy/mm/dd")</f>
        <v>年月日</v>
      </c>
      <c r="H208" s="91" t="str">
        <f>+IF(本会場・準会場用!L208="","",本会場・準会場用!L208)</f>
        <v/>
      </c>
      <c r="I208" s="91" t="str">
        <f>+IF(本会場・準会場用!M208="","",本会場・準会場用!M208)</f>
        <v/>
      </c>
      <c r="J208" s="91" t="str">
        <f>+IF(本会場・準会場用!N208="","",本会場・準会場用!AB208)</f>
        <v/>
      </c>
      <c r="K208" s="91" t="str">
        <f>+IF(本会場・準会場用!O208="","",本会場・準会場用!O208)</f>
        <v/>
      </c>
      <c r="L208" s="91" t="str">
        <f>+IF(本会場・準会場用!P208="","",本会場・準会場用!P208)</f>
        <v/>
      </c>
      <c r="M208" s="91" t="str">
        <f>+IF(本会場・準会場用!Q208="","",本会場・準会場用!Q208)</f>
        <v/>
      </c>
      <c r="N208" s="91" t="str">
        <f>+TEXT(IF(本会場・準会場用!AC208="","",本会場・準会場用!AC208),"00")</f>
        <v/>
      </c>
      <c r="P208" s="91">
        <f>+IF(本会場・準会場用!AD208="","",本会場・準会場用!AD208)</f>
        <v>0</v>
      </c>
      <c r="Q208" s="91">
        <f>+IF(本会場・準会場用!AE208="","",本会場・準会場用!AE208)</f>
        <v>0</v>
      </c>
      <c r="R208" s="91" t="str">
        <f>+IF(本会場・準会場用!R208="","",本会場・準会場用!R208)</f>
        <v/>
      </c>
      <c r="S208" s="91" t="str">
        <f>+IF(本会場・準会場用!S208="","",本会場・準会場用!S208)</f>
        <v/>
      </c>
      <c r="T208" s="91" t="str">
        <f>+IF(本会場・準会場用!T208="","",本会場・準会場用!T208)</f>
        <v/>
      </c>
      <c r="U208" s="91" t="str">
        <f>+IF(本会場・準会場用!U208="","",本会場・準会場用!U208)</f>
        <v/>
      </c>
    </row>
    <row r="209" spans="1:21" s="91" customFormat="1">
      <c r="A209" s="91" t="str">
        <f>+IF(本会場・準会場用!A209="","",本会場・準会場用!A209)</f>
        <v/>
      </c>
      <c r="B209" s="91" t="str">
        <f>+IF(本会場・準会場用!B209="","",本会場・準会場用!B209)</f>
        <v/>
      </c>
      <c r="C209" s="91" t="str">
        <f>+IF(本会場・準会場用!C209="","",本会場・準会場用!C209)</f>
        <v/>
      </c>
      <c r="D209" s="91" t="str">
        <f>+IF(本会場・準会場用!D209="","",本会場・準会場用!D209)</f>
        <v/>
      </c>
      <c r="E209" s="91" t="str">
        <f>+IF(本会場・準会場用!E209="","",本会場・準会場用!E209)</f>
        <v/>
      </c>
      <c r="F209" s="91" t="str">
        <f>+IF(本会場・準会場用!F209="","",_xlfn.XLOOKUP(本会場・準会場用!F209,PRM!$G$3:$G$5,PRM!$H$3:$H$5))</f>
        <v/>
      </c>
      <c r="G209" s="94" t="str">
        <f>+TEXT(_xlfn.CONCAT(本会場・準会場用!G209,本会場・準会場用!H209,"年",本会場・準会場用!I209,"月",本会場・準会場用!J209,"日"),"yyyy/mm/dd")</f>
        <v>年月日</v>
      </c>
      <c r="H209" s="91" t="str">
        <f>+IF(本会場・準会場用!L209="","",本会場・準会場用!L209)</f>
        <v/>
      </c>
      <c r="I209" s="91" t="str">
        <f>+IF(本会場・準会場用!M209="","",本会場・準会場用!M209)</f>
        <v/>
      </c>
      <c r="J209" s="91" t="str">
        <f>+IF(本会場・準会場用!N209="","",本会場・準会場用!AB209)</f>
        <v/>
      </c>
      <c r="K209" s="91" t="str">
        <f>+IF(本会場・準会場用!O209="","",本会場・準会場用!O209)</f>
        <v/>
      </c>
      <c r="L209" s="91" t="str">
        <f>+IF(本会場・準会場用!P209="","",本会場・準会場用!P209)</f>
        <v/>
      </c>
      <c r="M209" s="91" t="str">
        <f>+IF(本会場・準会場用!Q209="","",本会場・準会場用!Q209)</f>
        <v/>
      </c>
      <c r="N209" s="91" t="str">
        <f>+TEXT(IF(本会場・準会場用!AC209="","",本会場・準会場用!AC209),"00")</f>
        <v/>
      </c>
      <c r="P209" s="91">
        <f>+IF(本会場・準会場用!AD209="","",本会場・準会場用!AD209)</f>
        <v>0</v>
      </c>
      <c r="Q209" s="91">
        <f>+IF(本会場・準会場用!AE209="","",本会場・準会場用!AE209)</f>
        <v>0</v>
      </c>
      <c r="R209" s="91" t="str">
        <f>+IF(本会場・準会場用!R209="","",本会場・準会場用!R209)</f>
        <v/>
      </c>
      <c r="S209" s="91" t="str">
        <f>+IF(本会場・準会場用!S209="","",本会場・準会場用!S209)</f>
        <v/>
      </c>
      <c r="T209" s="91" t="str">
        <f>+IF(本会場・準会場用!T209="","",本会場・準会場用!T209)</f>
        <v/>
      </c>
      <c r="U209" s="91" t="str">
        <f>+IF(本会場・準会場用!U209="","",本会場・準会場用!U209)</f>
        <v/>
      </c>
    </row>
    <row r="210" spans="1:21" s="91" customFormat="1">
      <c r="A210" s="91" t="str">
        <f>+IF(本会場・準会場用!A210="","",本会場・準会場用!A210)</f>
        <v/>
      </c>
      <c r="B210" s="91" t="str">
        <f>+IF(本会場・準会場用!B210="","",本会場・準会場用!B210)</f>
        <v/>
      </c>
      <c r="C210" s="91" t="str">
        <f>+IF(本会場・準会場用!C210="","",本会場・準会場用!C210)</f>
        <v/>
      </c>
      <c r="D210" s="91" t="str">
        <f>+IF(本会場・準会場用!D210="","",本会場・準会場用!D210)</f>
        <v/>
      </c>
      <c r="E210" s="91" t="str">
        <f>+IF(本会場・準会場用!E210="","",本会場・準会場用!E210)</f>
        <v/>
      </c>
      <c r="F210" s="91" t="str">
        <f>+IF(本会場・準会場用!F210="","",_xlfn.XLOOKUP(本会場・準会場用!F210,PRM!$G$3:$G$5,PRM!$H$3:$H$5))</f>
        <v/>
      </c>
      <c r="G210" s="94" t="str">
        <f>+TEXT(_xlfn.CONCAT(本会場・準会場用!G210,本会場・準会場用!H210,"年",本会場・準会場用!I210,"月",本会場・準会場用!J210,"日"),"yyyy/mm/dd")</f>
        <v>年月日</v>
      </c>
      <c r="H210" s="91" t="str">
        <f>+IF(本会場・準会場用!L210="","",本会場・準会場用!L210)</f>
        <v/>
      </c>
      <c r="I210" s="91" t="str">
        <f>+IF(本会場・準会場用!M210="","",本会場・準会場用!M210)</f>
        <v/>
      </c>
      <c r="J210" s="91" t="str">
        <f>+IF(本会場・準会場用!N210="","",本会場・準会場用!AB210)</f>
        <v/>
      </c>
      <c r="K210" s="91" t="str">
        <f>+IF(本会場・準会場用!O210="","",本会場・準会場用!O210)</f>
        <v/>
      </c>
      <c r="L210" s="91" t="str">
        <f>+IF(本会場・準会場用!P210="","",本会場・準会場用!P210)</f>
        <v/>
      </c>
      <c r="M210" s="91" t="str">
        <f>+IF(本会場・準会場用!Q210="","",本会場・準会場用!Q210)</f>
        <v/>
      </c>
      <c r="N210" s="91" t="str">
        <f>+TEXT(IF(本会場・準会場用!AC210="","",本会場・準会場用!AC210),"00")</f>
        <v/>
      </c>
      <c r="P210" s="91">
        <f>+IF(本会場・準会場用!AD210="","",本会場・準会場用!AD210)</f>
        <v>0</v>
      </c>
      <c r="Q210" s="91">
        <f>+IF(本会場・準会場用!AE210="","",本会場・準会場用!AE210)</f>
        <v>0</v>
      </c>
      <c r="R210" s="91" t="str">
        <f>+IF(本会場・準会場用!R210="","",本会場・準会場用!R210)</f>
        <v/>
      </c>
      <c r="S210" s="91" t="str">
        <f>+IF(本会場・準会場用!S210="","",本会場・準会場用!S210)</f>
        <v/>
      </c>
      <c r="T210" s="91" t="str">
        <f>+IF(本会場・準会場用!T210="","",本会場・準会場用!T210)</f>
        <v/>
      </c>
      <c r="U210" s="91" t="str">
        <f>+IF(本会場・準会場用!U210="","",本会場・準会場用!U210)</f>
        <v/>
      </c>
    </row>
    <row r="211" spans="1:21" s="91" customFormat="1">
      <c r="A211" s="91" t="str">
        <f>+IF(本会場・準会場用!A211="","",本会場・準会場用!A211)</f>
        <v/>
      </c>
      <c r="B211" s="91" t="str">
        <f>+IF(本会場・準会場用!B211="","",本会場・準会場用!B211)</f>
        <v/>
      </c>
      <c r="C211" s="91" t="str">
        <f>+IF(本会場・準会場用!C211="","",本会場・準会場用!C211)</f>
        <v/>
      </c>
      <c r="D211" s="91" t="str">
        <f>+IF(本会場・準会場用!D211="","",本会場・準会場用!D211)</f>
        <v/>
      </c>
      <c r="E211" s="91" t="str">
        <f>+IF(本会場・準会場用!E211="","",本会場・準会場用!E211)</f>
        <v/>
      </c>
      <c r="F211" s="91" t="str">
        <f>+IF(本会場・準会場用!F211="","",_xlfn.XLOOKUP(本会場・準会場用!F211,PRM!$G$3:$G$5,PRM!$H$3:$H$5))</f>
        <v/>
      </c>
      <c r="G211" s="94" t="str">
        <f>+TEXT(_xlfn.CONCAT(本会場・準会場用!G211,本会場・準会場用!H211,"年",本会場・準会場用!I211,"月",本会場・準会場用!J211,"日"),"yyyy/mm/dd")</f>
        <v>年月日</v>
      </c>
      <c r="H211" s="91" t="str">
        <f>+IF(本会場・準会場用!L211="","",本会場・準会場用!L211)</f>
        <v/>
      </c>
      <c r="I211" s="91" t="str">
        <f>+IF(本会場・準会場用!M211="","",本会場・準会場用!M211)</f>
        <v/>
      </c>
      <c r="J211" s="91" t="str">
        <f>+IF(本会場・準会場用!N211="","",本会場・準会場用!AB211)</f>
        <v/>
      </c>
      <c r="K211" s="91" t="str">
        <f>+IF(本会場・準会場用!O211="","",本会場・準会場用!O211)</f>
        <v/>
      </c>
      <c r="L211" s="91" t="str">
        <f>+IF(本会場・準会場用!P211="","",本会場・準会場用!P211)</f>
        <v/>
      </c>
      <c r="M211" s="91" t="str">
        <f>+IF(本会場・準会場用!Q211="","",本会場・準会場用!Q211)</f>
        <v/>
      </c>
      <c r="N211" s="91" t="str">
        <f>+TEXT(IF(本会場・準会場用!AC211="","",本会場・準会場用!AC211),"00")</f>
        <v/>
      </c>
      <c r="P211" s="91">
        <f>+IF(本会場・準会場用!AD211="","",本会場・準会場用!AD211)</f>
        <v>0</v>
      </c>
      <c r="Q211" s="91">
        <f>+IF(本会場・準会場用!AE211="","",本会場・準会場用!AE211)</f>
        <v>0</v>
      </c>
      <c r="R211" s="91" t="str">
        <f>+IF(本会場・準会場用!R211="","",本会場・準会場用!R211)</f>
        <v/>
      </c>
      <c r="S211" s="91" t="str">
        <f>+IF(本会場・準会場用!S211="","",本会場・準会場用!S211)</f>
        <v/>
      </c>
      <c r="T211" s="91" t="str">
        <f>+IF(本会場・準会場用!T211="","",本会場・準会場用!T211)</f>
        <v/>
      </c>
      <c r="U211" s="91" t="str">
        <f>+IF(本会場・準会場用!U211="","",本会場・準会場用!U211)</f>
        <v/>
      </c>
    </row>
    <row r="212" spans="1:21" s="91" customFormat="1">
      <c r="A212" s="91" t="str">
        <f>+IF(本会場・準会場用!A212="","",本会場・準会場用!A212)</f>
        <v/>
      </c>
      <c r="B212" s="91" t="str">
        <f>+IF(本会場・準会場用!B212="","",本会場・準会場用!B212)</f>
        <v/>
      </c>
      <c r="C212" s="91" t="str">
        <f>+IF(本会場・準会場用!C212="","",本会場・準会場用!C212)</f>
        <v/>
      </c>
      <c r="D212" s="91" t="str">
        <f>+IF(本会場・準会場用!D212="","",本会場・準会場用!D212)</f>
        <v/>
      </c>
      <c r="E212" s="91" t="str">
        <f>+IF(本会場・準会場用!E212="","",本会場・準会場用!E212)</f>
        <v/>
      </c>
      <c r="F212" s="91" t="str">
        <f>+IF(本会場・準会場用!F212="","",_xlfn.XLOOKUP(本会場・準会場用!F212,PRM!$G$3:$G$5,PRM!$H$3:$H$5))</f>
        <v/>
      </c>
      <c r="G212" s="94" t="str">
        <f>+TEXT(_xlfn.CONCAT(本会場・準会場用!G212,本会場・準会場用!H212,"年",本会場・準会場用!I212,"月",本会場・準会場用!J212,"日"),"yyyy/mm/dd")</f>
        <v>年月日</v>
      </c>
      <c r="H212" s="91" t="str">
        <f>+IF(本会場・準会場用!L212="","",本会場・準会場用!L212)</f>
        <v/>
      </c>
      <c r="I212" s="91" t="str">
        <f>+IF(本会場・準会場用!M212="","",本会場・準会場用!M212)</f>
        <v/>
      </c>
      <c r="J212" s="91" t="str">
        <f>+IF(本会場・準会場用!N212="","",本会場・準会場用!AB212)</f>
        <v/>
      </c>
      <c r="K212" s="91" t="str">
        <f>+IF(本会場・準会場用!O212="","",本会場・準会場用!O212)</f>
        <v/>
      </c>
      <c r="L212" s="91" t="str">
        <f>+IF(本会場・準会場用!P212="","",本会場・準会場用!P212)</f>
        <v/>
      </c>
      <c r="M212" s="91" t="str">
        <f>+IF(本会場・準会場用!Q212="","",本会場・準会場用!Q212)</f>
        <v/>
      </c>
      <c r="N212" s="91" t="str">
        <f>+TEXT(IF(本会場・準会場用!AC212="","",本会場・準会場用!AC212),"00")</f>
        <v/>
      </c>
      <c r="P212" s="91">
        <f>+IF(本会場・準会場用!AD212="","",本会場・準会場用!AD212)</f>
        <v>0</v>
      </c>
      <c r="Q212" s="91">
        <f>+IF(本会場・準会場用!AE212="","",本会場・準会場用!AE212)</f>
        <v>0</v>
      </c>
      <c r="R212" s="91" t="str">
        <f>+IF(本会場・準会場用!R212="","",本会場・準会場用!R212)</f>
        <v/>
      </c>
      <c r="S212" s="91" t="str">
        <f>+IF(本会場・準会場用!S212="","",本会場・準会場用!S212)</f>
        <v/>
      </c>
      <c r="T212" s="91" t="str">
        <f>+IF(本会場・準会場用!T212="","",本会場・準会場用!T212)</f>
        <v/>
      </c>
      <c r="U212" s="91" t="str">
        <f>+IF(本会場・準会場用!U212="","",本会場・準会場用!U212)</f>
        <v/>
      </c>
    </row>
    <row r="213" spans="1:21" s="91" customFormat="1">
      <c r="A213" s="91" t="str">
        <f>+IF(本会場・準会場用!A213="","",本会場・準会場用!A213)</f>
        <v/>
      </c>
      <c r="B213" s="91" t="str">
        <f>+IF(本会場・準会場用!B213="","",本会場・準会場用!B213)</f>
        <v/>
      </c>
      <c r="C213" s="91" t="str">
        <f>+IF(本会場・準会場用!C213="","",本会場・準会場用!C213)</f>
        <v/>
      </c>
      <c r="D213" s="91" t="str">
        <f>+IF(本会場・準会場用!D213="","",本会場・準会場用!D213)</f>
        <v/>
      </c>
      <c r="E213" s="91" t="str">
        <f>+IF(本会場・準会場用!E213="","",本会場・準会場用!E213)</f>
        <v/>
      </c>
      <c r="F213" s="91" t="str">
        <f>+IF(本会場・準会場用!F213="","",_xlfn.XLOOKUP(本会場・準会場用!F213,PRM!$G$3:$G$5,PRM!$H$3:$H$5))</f>
        <v/>
      </c>
      <c r="G213" s="94" t="str">
        <f>+TEXT(_xlfn.CONCAT(本会場・準会場用!G213,本会場・準会場用!H213,"年",本会場・準会場用!I213,"月",本会場・準会場用!J213,"日"),"yyyy/mm/dd")</f>
        <v>年月日</v>
      </c>
      <c r="H213" s="91" t="str">
        <f>+IF(本会場・準会場用!L213="","",本会場・準会場用!L213)</f>
        <v/>
      </c>
      <c r="I213" s="91" t="str">
        <f>+IF(本会場・準会場用!M213="","",本会場・準会場用!M213)</f>
        <v/>
      </c>
      <c r="J213" s="91" t="str">
        <f>+IF(本会場・準会場用!N213="","",本会場・準会場用!AB213)</f>
        <v/>
      </c>
      <c r="K213" s="91" t="str">
        <f>+IF(本会場・準会場用!O213="","",本会場・準会場用!O213)</f>
        <v/>
      </c>
      <c r="L213" s="91" t="str">
        <f>+IF(本会場・準会場用!P213="","",本会場・準会場用!P213)</f>
        <v/>
      </c>
      <c r="M213" s="91" t="str">
        <f>+IF(本会場・準会場用!Q213="","",本会場・準会場用!Q213)</f>
        <v/>
      </c>
      <c r="N213" s="91" t="str">
        <f>+TEXT(IF(本会場・準会場用!AC213="","",本会場・準会場用!AC213),"00")</f>
        <v/>
      </c>
      <c r="P213" s="91">
        <f>+IF(本会場・準会場用!AD213="","",本会場・準会場用!AD213)</f>
        <v>0</v>
      </c>
      <c r="Q213" s="91">
        <f>+IF(本会場・準会場用!AE213="","",本会場・準会場用!AE213)</f>
        <v>0</v>
      </c>
      <c r="R213" s="91" t="str">
        <f>+IF(本会場・準会場用!R213="","",本会場・準会場用!R213)</f>
        <v/>
      </c>
      <c r="S213" s="91" t="str">
        <f>+IF(本会場・準会場用!S213="","",本会場・準会場用!S213)</f>
        <v/>
      </c>
      <c r="T213" s="91" t="str">
        <f>+IF(本会場・準会場用!T213="","",本会場・準会場用!T213)</f>
        <v/>
      </c>
      <c r="U213" s="91" t="str">
        <f>+IF(本会場・準会場用!U213="","",本会場・準会場用!U213)</f>
        <v/>
      </c>
    </row>
    <row r="214" spans="1:21" s="91" customFormat="1">
      <c r="A214" s="91" t="str">
        <f>+IF(本会場・準会場用!A214="","",本会場・準会場用!A214)</f>
        <v/>
      </c>
      <c r="B214" s="91" t="str">
        <f>+IF(本会場・準会場用!B214="","",本会場・準会場用!B214)</f>
        <v/>
      </c>
      <c r="C214" s="91" t="str">
        <f>+IF(本会場・準会場用!C214="","",本会場・準会場用!C214)</f>
        <v/>
      </c>
      <c r="D214" s="91" t="str">
        <f>+IF(本会場・準会場用!D214="","",本会場・準会場用!D214)</f>
        <v/>
      </c>
      <c r="E214" s="91" t="str">
        <f>+IF(本会場・準会場用!E214="","",本会場・準会場用!E214)</f>
        <v/>
      </c>
      <c r="F214" s="91" t="str">
        <f>+IF(本会場・準会場用!F214="","",_xlfn.XLOOKUP(本会場・準会場用!F214,PRM!$G$3:$G$5,PRM!$H$3:$H$5))</f>
        <v/>
      </c>
      <c r="G214" s="94" t="str">
        <f>+TEXT(_xlfn.CONCAT(本会場・準会場用!G214,本会場・準会場用!H214,"年",本会場・準会場用!I214,"月",本会場・準会場用!J214,"日"),"yyyy/mm/dd")</f>
        <v>年月日</v>
      </c>
      <c r="H214" s="91" t="str">
        <f>+IF(本会場・準会場用!L214="","",本会場・準会場用!L214)</f>
        <v/>
      </c>
      <c r="I214" s="91" t="str">
        <f>+IF(本会場・準会場用!M214="","",本会場・準会場用!M214)</f>
        <v/>
      </c>
      <c r="J214" s="91" t="str">
        <f>+IF(本会場・準会場用!N214="","",本会場・準会場用!AB214)</f>
        <v/>
      </c>
      <c r="K214" s="91" t="str">
        <f>+IF(本会場・準会場用!O214="","",本会場・準会場用!O214)</f>
        <v/>
      </c>
      <c r="L214" s="91" t="str">
        <f>+IF(本会場・準会場用!P214="","",本会場・準会場用!P214)</f>
        <v/>
      </c>
      <c r="M214" s="91" t="str">
        <f>+IF(本会場・準会場用!Q214="","",本会場・準会場用!Q214)</f>
        <v/>
      </c>
      <c r="N214" s="91" t="str">
        <f>+TEXT(IF(本会場・準会場用!AC214="","",本会場・準会場用!AC214),"00")</f>
        <v/>
      </c>
      <c r="P214" s="91">
        <f>+IF(本会場・準会場用!AD214="","",本会場・準会場用!AD214)</f>
        <v>0</v>
      </c>
      <c r="Q214" s="91">
        <f>+IF(本会場・準会場用!AE214="","",本会場・準会場用!AE214)</f>
        <v>0</v>
      </c>
      <c r="R214" s="91" t="str">
        <f>+IF(本会場・準会場用!R214="","",本会場・準会場用!R214)</f>
        <v/>
      </c>
      <c r="S214" s="91" t="str">
        <f>+IF(本会場・準会場用!S214="","",本会場・準会場用!S214)</f>
        <v/>
      </c>
      <c r="T214" s="91" t="str">
        <f>+IF(本会場・準会場用!T214="","",本会場・準会場用!T214)</f>
        <v/>
      </c>
      <c r="U214" s="91" t="str">
        <f>+IF(本会場・準会場用!U214="","",本会場・準会場用!U214)</f>
        <v/>
      </c>
    </row>
    <row r="215" spans="1:21" s="91" customFormat="1">
      <c r="A215" s="91" t="str">
        <f>+IF(本会場・準会場用!A215="","",本会場・準会場用!A215)</f>
        <v/>
      </c>
      <c r="B215" s="91" t="str">
        <f>+IF(本会場・準会場用!B215="","",本会場・準会場用!B215)</f>
        <v/>
      </c>
      <c r="C215" s="91" t="str">
        <f>+IF(本会場・準会場用!C215="","",本会場・準会場用!C215)</f>
        <v/>
      </c>
      <c r="D215" s="91" t="str">
        <f>+IF(本会場・準会場用!D215="","",本会場・準会場用!D215)</f>
        <v/>
      </c>
      <c r="E215" s="91" t="str">
        <f>+IF(本会場・準会場用!E215="","",本会場・準会場用!E215)</f>
        <v/>
      </c>
      <c r="F215" s="91" t="str">
        <f>+IF(本会場・準会場用!F215="","",_xlfn.XLOOKUP(本会場・準会場用!F215,PRM!$G$3:$G$5,PRM!$H$3:$H$5))</f>
        <v/>
      </c>
      <c r="G215" s="94" t="str">
        <f>+TEXT(_xlfn.CONCAT(本会場・準会場用!G215,本会場・準会場用!H215,"年",本会場・準会場用!I215,"月",本会場・準会場用!J215,"日"),"yyyy/mm/dd")</f>
        <v>年月日</v>
      </c>
      <c r="H215" s="91" t="str">
        <f>+IF(本会場・準会場用!L215="","",本会場・準会場用!L215)</f>
        <v/>
      </c>
      <c r="I215" s="91" t="str">
        <f>+IF(本会場・準会場用!M215="","",本会場・準会場用!M215)</f>
        <v/>
      </c>
      <c r="J215" s="91" t="str">
        <f>+IF(本会場・準会場用!N215="","",本会場・準会場用!AB215)</f>
        <v/>
      </c>
      <c r="K215" s="91" t="str">
        <f>+IF(本会場・準会場用!O215="","",本会場・準会場用!O215)</f>
        <v/>
      </c>
      <c r="L215" s="91" t="str">
        <f>+IF(本会場・準会場用!P215="","",本会場・準会場用!P215)</f>
        <v/>
      </c>
      <c r="M215" s="91" t="str">
        <f>+IF(本会場・準会場用!Q215="","",本会場・準会場用!Q215)</f>
        <v/>
      </c>
      <c r="N215" s="91" t="str">
        <f>+TEXT(IF(本会場・準会場用!AC215="","",本会場・準会場用!AC215),"00")</f>
        <v/>
      </c>
      <c r="P215" s="91">
        <f>+IF(本会場・準会場用!AD215="","",本会場・準会場用!AD215)</f>
        <v>0</v>
      </c>
      <c r="Q215" s="91">
        <f>+IF(本会場・準会場用!AE215="","",本会場・準会場用!AE215)</f>
        <v>0</v>
      </c>
      <c r="R215" s="91" t="str">
        <f>+IF(本会場・準会場用!R215="","",本会場・準会場用!R215)</f>
        <v/>
      </c>
      <c r="S215" s="91" t="str">
        <f>+IF(本会場・準会場用!S215="","",本会場・準会場用!S215)</f>
        <v/>
      </c>
      <c r="T215" s="91" t="str">
        <f>+IF(本会場・準会場用!T215="","",本会場・準会場用!T215)</f>
        <v/>
      </c>
      <c r="U215" s="91" t="str">
        <f>+IF(本会場・準会場用!U215="","",本会場・準会場用!U215)</f>
        <v/>
      </c>
    </row>
    <row r="216" spans="1:21" s="91" customFormat="1">
      <c r="A216" s="91" t="str">
        <f>+IF(本会場・準会場用!A216="","",本会場・準会場用!A216)</f>
        <v/>
      </c>
      <c r="B216" s="91" t="str">
        <f>+IF(本会場・準会場用!B216="","",本会場・準会場用!B216)</f>
        <v/>
      </c>
      <c r="C216" s="91" t="str">
        <f>+IF(本会場・準会場用!C216="","",本会場・準会場用!C216)</f>
        <v/>
      </c>
      <c r="D216" s="91" t="str">
        <f>+IF(本会場・準会場用!D216="","",本会場・準会場用!D216)</f>
        <v/>
      </c>
      <c r="E216" s="91" t="str">
        <f>+IF(本会場・準会場用!E216="","",本会場・準会場用!E216)</f>
        <v/>
      </c>
      <c r="F216" s="91" t="str">
        <f>+IF(本会場・準会場用!F216="","",_xlfn.XLOOKUP(本会場・準会場用!F216,PRM!$G$3:$G$5,PRM!$H$3:$H$5))</f>
        <v/>
      </c>
      <c r="G216" s="94" t="str">
        <f>+TEXT(_xlfn.CONCAT(本会場・準会場用!G216,本会場・準会場用!H216,"年",本会場・準会場用!I216,"月",本会場・準会場用!J216,"日"),"yyyy/mm/dd")</f>
        <v>年月日</v>
      </c>
      <c r="H216" s="91" t="str">
        <f>+IF(本会場・準会場用!L216="","",本会場・準会場用!L216)</f>
        <v/>
      </c>
      <c r="I216" s="91" t="str">
        <f>+IF(本会場・準会場用!M216="","",本会場・準会場用!M216)</f>
        <v/>
      </c>
      <c r="J216" s="91" t="str">
        <f>+IF(本会場・準会場用!N216="","",本会場・準会場用!AB216)</f>
        <v/>
      </c>
      <c r="K216" s="91" t="str">
        <f>+IF(本会場・準会場用!O216="","",本会場・準会場用!O216)</f>
        <v/>
      </c>
      <c r="L216" s="91" t="str">
        <f>+IF(本会場・準会場用!P216="","",本会場・準会場用!P216)</f>
        <v/>
      </c>
      <c r="M216" s="91" t="str">
        <f>+IF(本会場・準会場用!Q216="","",本会場・準会場用!Q216)</f>
        <v/>
      </c>
      <c r="N216" s="91" t="str">
        <f>+TEXT(IF(本会場・準会場用!AC216="","",本会場・準会場用!AC216),"00")</f>
        <v/>
      </c>
      <c r="P216" s="91">
        <f>+IF(本会場・準会場用!AD216="","",本会場・準会場用!AD216)</f>
        <v>0</v>
      </c>
      <c r="Q216" s="91">
        <f>+IF(本会場・準会場用!AE216="","",本会場・準会場用!AE216)</f>
        <v>0</v>
      </c>
      <c r="R216" s="91" t="str">
        <f>+IF(本会場・準会場用!R216="","",本会場・準会場用!R216)</f>
        <v/>
      </c>
      <c r="S216" s="91" t="str">
        <f>+IF(本会場・準会場用!S216="","",本会場・準会場用!S216)</f>
        <v/>
      </c>
      <c r="T216" s="91" t="str">
        <f>+IF(本会場・準会場用!T216="","",本会場・準会場用!T216)</f>
        <v/>
      </c>
      <c r="U216" s="91" t="str">
        <f>+IF(本会場・準会場用!U216="","",本会場・準会場用!U216)</f>
        <v/>
      </c>
    </row>
    <row r="217" spans="1:21" s="91" customFormat="1">
      <c r="A217" s="91" t="str">
        <f>+IF(本会場・準会場用!A217="","",本会場・準会場用!A217)</f>
        <v/>
      </c>
      <c r="B217" s="91" t="str">
        <f>+IF(本会場・準会場用!B217="","",本会場・準会場用!B217)</f>
        <v/>
      </c>
      <c r="C217" s="91" t="str">
        <f>+IF(本会場・準会場用!C217="","",本会場・準会場用!C217)</f>
        <v/>
      </c>
      <c r="D217" s="91" t="str">
        <f>+IF(本会場・準会場用!D217="","",本会場・準会場用!D217)</f>
        <v/>
      </c>
      <c r="E217" s="91" t="str">
        <f>+IF(本会場・準会場用!E217="","",本会場・準会場用!E217)</f>
        <v/>
      </c>
      <c r="F217" s="91" t="str">
        <f>+IF(本会場・準会場用!F217="","",_xlfn.XLOOKUP(本会場・準会場用!F217,PRM!$G$3:$G$5,PRM!$H$3:$H$5))</f>
        <v/>
      </c>
      <c r="G217" s="94" t="str">
        <f>+TEXT(_xlfn.CONCAT(本会場・準会場用!G217,本会場・準会場用!H217,"年",本会場・準会場用!I217,"月",本会場・準会場用!J217,"日"),"yyyy/mm/dd")</f>
        <v>年月日</v>
      </c>
      <c r="H217" s="91" t="str">
        <f>+IF(本会場・準会場用!L217="","",本会場・準会場用!L217)</f>
        <v/>
      </c>
      <c r="I217" s="91" t="str">
        <f>+IF(本会場・準会場用!M217="","",本会場・準会場用!M217)</f>
        <v/>
      </c>
      <c r="J217" s="91" t="str">
        <f>+IF(本会場・準会場用!N217="","",本会場・準会場用!AB217)</f>
        <v/>
      </c>
      <c r="K217" s="91" t="str">
        <f>+IF(本会場・準会場用!O217="","",本会場・準会場用!O217)</f>
        <v/>
      </c>
      <c r="L217" s="91" t="str">
        <f>+IF(本会場・準会場用!P217="","",本会場・準会場用!P217)</f>
        <v/>
      </c>
      <c r="M217" s="91" t="str">
        <f>+IF(本会場・準会場用!Q217="","",本会場・準会場用!Q217)</f>
        <v/>
      </c>
      <c r="N217" s="91" t="str">
        <f>+TEXT(IF(本会場・準会場用!AC217="","",本会場・準会場用!AC217),"00")</f>
        <v/>
      </c>
      <c r="P217" s="91">
        <f>+IF(本会場・準会場用!AD217="","",本会場・準会場用!AD217)</f>
        <v>0</v>
      </c>
      <c r="Q217" s="91">
        <f>+IF(本会場・準会場用!AE217="","",本会場・準会場用!AE217)</f>
        <v>0</v>
      </c>
      <c r="R217" s="91" t="str">
        <f>+IF(本会場・準会場用!R217="","",本会場・準会場用!R217)</f>
        <v/>
      </c>
      <c r="S217" s="91" t="str">
        <f>+IF(本会場・準会場用!S217="","",本会場・準会場用!S217)</f>
        <v/>
      </c>
      <c r="T217" s="91" t="str">
        <f>+IF(本会場・準会場用!T217="","",本会場・準会場用!T217)</f>
        <v/>
      </c>
      <c r="U217" s="91" t="str">
        <f>+IF(本会場・準会場用!U217="","",本会場・準会場用!U217)</f>
        <v/>
      </c>
    </row>
    <row r="218" spans="1:21" s="91" customFormat="1">
      <c r="A218" s="91" t="str">
        <f>+IF(本会場・準会場用!A218="","",本会場・準会場用!A218)</f>
        <v/>
      </c>
      <c r="B218" s="91" t="str">
        <f>+IF(本会場・準会場用!B218="","",本会場・準会場用!B218)</f>
        <v/>
      </c>
      <c r="C218" s="91" t="str">
        <f>+IF(本会場・準会場用!C218="","",本会場・準会場用!C218)</f>
        <v/>
      </c>
      <c r="D218" s="91" t="str">
        <f>+IF(本会場・準会場用!D218="","",本会場・準会場用!D218)</f>
        <v/>
      </c>
      <c r="E218" s="91" t="str">
        <f>+IF(本会場・準会場用!E218="","",本会場・準会場用!E218)</f>
        <v/>
      </c>
      <c r="F218" s="91" t="str">
        <f>+IF(本会場・準会場用!F218="","",_xlfn.XLOOKUP(本会場・準会場用!F218,PRM!$G$3:$G$5,PRM!$H$3:$H$5))</f>
        <v/>
      </c>
      <c r="G218" s="94" t="str">
        <f>+TEXT(_xlfn.CONCAT(本会場・準会場用!G218,本会場・準会場用!H218,"年",本会場・準会場用!I218,"月",本会場・準会場用!J218,"日"),"yyyy/mm/dd")</f>
        <v>年月日</v>
      </c>
      <c r="H218" s="91" t="str">
        <f>+IF(本会場・準会場用!L218="","",本会場・準会場用!L218)</f>
        <v/>
      </c>
      <c r="I218" s="91" t="str">
        <f>+IF(本会場・準会場用!M218="","",本会場・準会場用!M218)</f>
        <v/>
      </c>
      <c r="J218" s="91" t="str">
        <f>+IF(本会場・準会場用!N218="","",本会場・準会場用!AB218)</f>
        <v/>
      </c>
      <c r="K218" s="91" t="str">
        <f>+IF(本会場・準会場用!O218="","",本会場・準会場用!O218)</f>
        <v/>
      </c>
      <c r="L218" s="91" t="str">
        <f>+IF(本会場・準会場用!P218="","",本会場・準会場用!P218)</f>
        <v/>
      </c>
      <c r="M218" s="91" t="str">
        <f>+IF(本会場・準会場用!Q218="","",本会場・準会場用!Q218)</f>
        <v/>
      </c>
      <c r="N218" s="91" t="str">
        <f>+TEXT(IF(本会場・準会場用!AC218="","",本会場・準会場用!AC218),"00")</f>
        <v/>
      </c>
      <c r="P218" s="91">
        <f>+IF(本会場・準会場用!AD218="","",本会場・準会場用!AD218)</f>
        <v>0</v>
      </c>
      <c r="Q218" s="91">
        <f>+IF(本会場・準会場用!AE218="","",本会場・準会場用!AE218)</f>
        <v>0</v>
      </c>
      <c r="R218" s="91" t="str">
        <f>+IF(本会場・準会場用!R218="","",本会場・準会場用!R218)</f>
        <v/>
      </c>
      <c r="S218" s="91" t="str">
        <f>+IF(本会場・準会場用!S218="","",本会場・準会場用!S218)</f>
        <v/>
      </c>
      <c r="T218" s="91" t="str">
        <f>+IF(本会場・準会場用!T218="","",本会場・準会場用!T218)</f>
        <v/>
      </c>
      <c r="U218" s="91" t="str">
        <f>+IF(本会場・準会場用!U218="","",本会場・準会場用!U218)</f>
        <v/>
      </c>
    </row>
    <row r="219" spans="1:21" s="91" customFormat="1">
      <c r="A219" s="91" t="str">
        <f>+IF(本会場・準会場用!A219="","",本会場・準会場用!A219)</f>
        <v/>
      </c>
      <c r="B219" s="91" t="str">
        <f>+IF(本会場・準会場用!B219="","",本会場・準会場用!B219)</f>
        <v/>
      </c>
      <c r="C219" s="91" t="str">
        <f>+IF(本会場・準会場用!C219="","",本会場・準会場用!C219)</f>
        <v/>
      </c>
      <c r="D219" s="91" t="str">
        <f>+IF(本会場・準会場用!D219="","",本会場・準会場用!D219)</f>
        <v/>
      </c>
      <c r="E219" s="91" t="str">
        <f>+IF(本会場・準会場用!E219="","",本会場・準会場用!E219)</f>
        <v/>
      </c>
      <c r="F219" s="91" t="str">
        <f>+IF(本会場・準会場用!F219="","",_xlfn.XLOOKUP(本会場・準会場用!F219,PRM!$G$3:$G$5,PRM!$H$3:$H$5))</f>
        <v/>
      </c>
      <c r="G219" s="94" t="str">
        <f>+TEXT(_xlfn.CONCAT(本会場・準会場用!G219,本会場・準会場用!H219,"年",本会場・準会場用!I219,"月",本会場・準会場用!J219,"日"),"yyyy/mm/dd")</f>
        <v>年月日</v>
      </c>
      <c r="H219" s="91" t="str">
        <f>+IF(本会場・準会場用!L219="","",本会場・準会場用!L219)</f>
        <v/>
      </c>
      <c r="I219" s="91" t="str">
        <f>+IF(本会場・準会場用!M219="","",本会場・準会場用!M219)</f>
        <v/>
      </c>
      <c r="J219" s="91" t="str">
        <f>+IF(本会場・準会場用!N219="","",本会場・準会場用!AB219)</f>
        <v/>
      </c>
      <c r="K219" s="91" t="str">
        <f>+IF(本会場・準会場用!O219="","",本会場・準会場用!O219)</f>
        <v/>
      </c>
      <c r="L219" s="91" t="str">
        <f>+IF(本会場・準会場用!P219="","",本会場・準会場用!P219)</f>
        <v/>
      </c>
      <c r="M219" s="91" t="str">
        <f>+IF(本会場・準会場用!Q219="","",本会場・準会場用!Q219)</f>
        <v/>
      </c>
      <c r="N219" s="91" t="str">
        <f>+TEXT(IF(本会場・準会場用!AC219="","",本会場・準会場用!AC219),"00")</f>
        <v/>
      </c>
      <c r="P219" s="91">
        <f>+IF(本会場・準会場用!AD219="","",本会場・準会場用!AD219)</f>
        <v>0</v>
      </c>
      <c r="Q219" s="91">
        <f>+IF(本会場・準会場用!AE219="","",本会場・準会場用!AE219)</f>
        <v>0</v>
      </c>
      <c r="R219" s="91" t="str">
        <f>+IF(本会場・準会場用!R219="","",本会場・準会場用!R219)</f>
        <v/>
      </c>
      <c r="S219" s="91" t="str">
        <f>+IF(本会場・準会場用!S219="","",本会場・準会場用!S219)</f>
        <v/>
      </c>
      <c r="T219" s="91" t="str">
        <f>+IF(本会場・準会場用!T219="","",本会場・準会場用!T219)</f>
        <v/>
      </c>
      <c r="U219" s="91" t="str">
        <f>+IF(本会場・準会場用!U219="","",本会場・準会場用!U219)</f>
        <v/>
      </c>
    </row>
    <row r="220" spans="1:21" s="91" customFormat="1">
      <c r="A220" s="91" t="str">
        <f>+IF(本会場・準会場用!A220="","",本会場・準会場用!A220)</f>
        <v/>
      </c>
      <c r="B220" s="91" t="str">
        <f>+IF(本会場・準会場用!B220="","",本会場・準会場用!B220)</f>
        <v/>
      </c>
      <c r="C220" s="91" t="str">
        <f>+IF(本会場・準会場用!C220="","",本会場・準会場用!C220)</f>
        <v/>
      </c>
      <c r="D220" s="91" t="str">
        <f>+IF(本会場・準会場用!D220="","",本会場・準会場用!D220)</f>
        <v/>
      </c>
      <c r="E220" s="91" t="str">
        <f>+IF(本会場・準会場用!E220="","",本会場・準会場用!E220)</f>
        <v/>
      </c>
      <c r="F220" s="91" t="str">
        <f>+IF(本会場・準会場用!F220="","",_xlfn.XLOOKUP(本会場・準会場用!F220,PRM!$G$3:$G$5,PRM!$H$3:$H$5))</f>
        <v/>
      </c>
      <c r="G220" s="94" t="str">
        <f>+TEXT(_xlfn.CONCAT(本会場・準会場用!G220,本会場・準会場用!H220,"年",本会場・準会場用!I220,"月",本会場・準会場用!J220,"日"),"yyyy/mm/dd")</f>
        <v>年月日</v>
      </c>
      <c r="H220" s="91" t="str">
        <f>+IF(本会場・準会場用!L220="","",本会場・準会場用!L220)</f>
        <v/>
      </c>
      <c r="I220" s="91" t="str">
        <f>+IF(本会場・準会場用!M220="","",本会場・準会場用!M220)</f>
        <v/>
      </c>
      <c r="J220" s="91" t="str">
        <f>+IF(本会場・準会場用!N220="","",本会場・準会場用!AB220)</f>
        <v/>
      </c>
      <c r="K220" s="91" t="str">
        <f>+IF(本会場・準会場用!O220="","",本会場・準会場用!O220)</f>
        <v/>
      </c>
      <c r="L220" s="91" t="str">
        <f>+IF(本会場・準会場用!P220="","",本会場・準会場用!P220)</f>
        <v/>
      </c>
      <c r="M220" s="91" t="str">
        <f>+IF(本会場・準会場用!Q220="","",本会場・準会場用!Q220)</f>
        <v/>
      </c>
      <c r="N220" s="91" t="str">
        <f>+TEXT(IF(本会場・準会場用!AC220="","",本会場・準会場用!AC220),"00")</f>
        <v/>
      </c>
      <c r="P220" s="91">
        <f>+IF(本会場・準会場用!AD220="","",本会場・準会場用!AD220)</f>
        <v>0</v>
      </c>
      <c r="Q220" s="91">
        <f>+IF(本会場・準会場用!AE220="","",本会場・準会場用!AE220)</f>
        <v>0</v>
      </c>
      <c r="R220" s="91" t="str">
        <f>+IF(本会場・準会場用!R220="","",本会場・準会場用!R220)</f>
        <v/>
      </c>
      <c r="S220" s="91" t="str">
        <f>+IF(本会場・準会場用!S220="","",本会場・準会場用!S220)</f>
        <v/>
      </c>
      <c r="T220" s="91" t="str">
        <f>+IF(本会場・準会場用!T220="","",本会場・準会場用!T220)</f>
        <v/>
      </c>
      <c r="U220" s="91" t="str">
        <f>+IF(本会場・準会場用!U220="","",本会場・準会場用!U220)</f>
        <v/>
      </c>
    </row>
    <row r="221" spans="1:21" s="91" customFormat="1">
      <c r="A221" s="91" t="str">
        <f>+IF(本会場・準会場用!A221="","",本会場・準会場用!A221)</f>
        <v/>
      </c>
      <c r="B221" s="91" t="str">
        <f>+IF(本会場・準会場用!B221="","",本会場・準会場用!B221)</f>
        <v/>
      </c>
      <c r="C221" s="91" t="str">
        <f>+IF(本会場・準会場用!C221="","",本会場・準会場用!C221)</f>
        <v/>
      </c>
      <c r="D221" s="91" t="str">
        <f>+IF(本会場・準会場用!D221="","",本会場・準会場用!D221)</f>
        <v/>
      </c>
      <c r="E221" s="91" t="str">
        <f>+IF(本会場・準会場用!E221="","",本会場・準会場用!E221)</f>
        <v/>
      </c>
      <c r="F221" s="91" t="str">
        <f>+IF(本会場・準会場用!F221="","",_xlfn.XLOOKUP(本会場・準会場用!F221,PRM!$G$3:$G$5,PRM!$H$3:$H$5))</f>
        <v/>
      </c>
      <c r="G221" s="94" t="str">
        <f>+TEXT(_xlfn.CONCAT(本会場・準会場用!G221,本会場・準会場用!H221,"年",本会場・準会場用!I221,"月",本会場・準会場用!J221,"日"),"yyyy/mm/dd")</f>
        <v>年月日</v>
      </c>
      <c r="H221" s="91" t="str">
        <f>+IF(本会場・準会場用!L221="","",本会場・準会場用!L221)</f>
        <v/>
      </c>
      <c r="I221" s="91" t="str">
        <f>+IF(本会場・準会場用!M221="","",本会場・準会場用!M221)</f>
        <v/>
      </c>
      <c r="J221" s="91" t="str">
        <f>+IF(本会場・準会場用!N221="","",本会場・準会場用!AB221)</f>
        <v/>
      </c>
      <c r="K221" s="91" t="str">
        <f>+IF(本会場・準会場用!O221="","",本会場・準会場用!O221)</f>
        <v/>
      </c>
      <c r="L221" s="91" t="str">
        <f>+IF(本会場・準会場用!P221="","",本会場・準会場用!P221)</f>
        <v/>
      </c>
      <c r="M221" s="91" t="str">
        <f>+IF(本会場・準会場用!Q221="","",本会場・準会場用!Q221)</f>
        <v/>
      </c>
      <c r="N221" s="91" t="str">
        <f>+TEXT(IF(本会場・準会場用!AC221="","",本会場・準会場用!AC221),"00")</f>
        <v/>
      </c>
      <c r="P221" s="91">
        <f>+IF(本会場・準会場用!AD221="","",本会場・準会場用!AD221)</f>
        <v>0</v>
      </c>
      <c r="Q221" s="91">
        <f>+IF(本会場・準会場用!AE221="","",本会場・準会場用!AE221)</f>
        <v>0</v>
      </c>
      <c r="R221" s="91" t="str">
        <f>+IF(本会場・準会場用!R221="","",本会場・準会場用!R221)</f>
        <v/>
      </c>
      <c r="S221" s="91" t="str">
        <f>+IF(本会場・準会場用!S221="","",本会場・準会場用!S221)</f>
        <v/>
      </c>
      <c r="T221" s="91" t="str">
        <f>+IF(本会場・準会場用!T221="","",本会場・準会場用!T221)</f>
        <v/>
      </c>
      <c r="U221" s="91" t="str">
        <f>+IF(本会場・準会場用!U221="","",本会場・準会場用!U221)</f>
        <v/>
      </c>
    </row>
    <row r="222" spans="1:21" s="91" customFormat="1">
      <c r="A222" s="91" t="str">
        <f>+IF(本会場・準会場用!A222="","",本会場・準会場用!A222)</f>
        <v/>
      </c>
      <c r="B222" s="91" t="str">
        <f>+IF(本会場・準会場用!B222="","",本会場・準会場用!B222)</f>
        <v/>
      </c>
      <c r="C222" s="91" t="str">
        <f>+IF(本会場・準会場用!C222="","",本会場・準会場用!C222)</f>
        <v/>
      </c>
      <c r="D222" s="91" t="str">
        <f>+IF(本会場・準会場用!D222="","",本会場・準会場用!D222)</f>
        <v/>
      </c>
      <c r="E222" s="91" t="str">
        <f>+IF(本会場・準会場用!E222="","",本会場・準会場用!E222)</f>
        <v/>
      </c>
      <c r="F222" s="91" t="str">
        <f>+IF(本会場・準会場用!F222="","",_xlfn.XLOOKUP(本会場・準会場用!F222,PRM!$G$3:$G$5,PRM!$H$3:$H$5))</f>
        <v/>
      </c>
      <c r="G222" s="94" t="str">
        <f>+TEXT(_xlfn.CONCAT(本会場・準会場用!G222,本会場・準会場用!H222,"年",本会場・準会場用!I222,"月",本会場・準会場用!J222,"日"),"yyyy/mm/dd")</f>
        <v>年月日</v>
      </c>
      <c r="H222" s="91" t="str">
        <f>+IF(本会場・準会場用!L222="","",本会場・準会場用!L222)</f>
        <v/>
      </c>
      <c r="I222" s="91" t="str">
        <f>+IF(本会場・準会場用!M222="","",本会場・準会場用!M222)</f>
        <v/>
      </c>
      <c r="J222" s="91" t="str">
        <f>+IF(本会場・準会場用!N222="","",本会場・準会場用!AB222)</f>
        <v/>
      </c>
      <c r="K222" s="91" t="str">
        <f>+IF(本会場・準会場用!O222="","",本会場・準会場用!O222)</f>
        <v/>
      </c>
      <c r="L222" s="91" t="str">
        <f>+IF(本会場・準会場用!P222="","",本会場・準会場用!P222)</f>
        <v/>
      </c>
      <c r="M222" s="91" t="str">
        <f>+IF(本会場・準会場用!Q222="","",本会場・準会場用!Q222)</f>
        <v/>
      </c>
      <c r="N222" s="91" t="str">
        <f>+TEXT(IF(本会場・準会場用!AC222="","",本会場・準会場用!AC222),"00")</f>
        <v/>
      </c>
      <c r="P222" s="91">
        <f>+IF(本会場・準会場用!AD222="","",本会場・準会場用!AD222)</f>
        <v>0</v>
      </c>
      <c r="Q222" s="91">
        <f>+IF(本会場・準会場用!AE222="","",本会場・準会場用!AE222)</f>
        <v>0</v>
      </c>
      <c r="R222" s="91" t="str">
        <f>+IF(本会場・準会場用!R222="","",本会場・準会場用!R222)</f>
        <v/>
      </c>
      <c r="S222" s="91" t="str">
        <f>+IF(本会場・準会場用!S222="","",本会場・準会場用!S222)</f>
        <v/>
      </c>
      <c r="T222" s="91" t="str">
        <f>+IF(本会場・準会場用!T222="","",本会場・準会場用!T222)</f>
        <v/>
      </c>
      <c r="U222" s="91" t="str">
        <f>+IF(本会場・準会場用!U222="","",本会場・準会場用!U222)</f>
        <v/>
      </c>
    </row>
    <row r="223" spans="1:21" s="91" customFormat="1">
      <c r="A223" s="91" t="str">
        <f>+IF(本会場・準会場用!A223="","",本会場・準会場用!A223)</f>
        <v/>
      </c>
      <c r="B223" s="91" t="str">
        <f>+IF(本会場・準会場用!B223="","",本会場・準会場用!B223)</f>
        <v/>
      </c>
      <c r="C223" s="91" t="str">
        <f>+IF(本会場・準会場用!C223="","",本会場・準会場用!C223)</f>
        <v/>
      </c>
      <c r="D223" s="91" t="str">
        <f>+IF(本会場・準会場用!D223="","",本会場・準会場用!D223)</f>
        <v/>
      </c>
      <c r="E223" s="91" t="str">
        <f>+IF(本会場・準会場用!E223="","",本会場・準会場用!E223)</f>
        <v/>
      </c>
      <c r="F223" s="91" t="str">
        <f>+IF(本会場・準会場用!F223="","",_xlfn.XLOOKUP(本会場・準会場用!F223,PRM!$G$3:$G$5,PRM!$H$3:$H$5))</f>
        <v/>
      </c>
      <c r="G223" s="94" t="str">
        <f>+TEXT(_xlfn.CONCAT(本会場・準会場用!G223,本会場・準会場用!H223,"年",本会場・準会場用!I223,"月",本会場・準会場用!J223,"日"),"yyyy/mm/dd")</f>
        <v>年月日</v>
      </c>
      <c r="H223" s="91" t="str">
        <f>+IF(本会場・準会場用!L223="","",本会場・準会場用!L223)</f>
        <v/>
      </c>
      <c r="I223" s="91" t="str">
        <f>+IF(本会場・準会場用!M223="","",本会場・準会場用!M223)</f>
        <v/>
      </c>
      <c r="J223" s="91" t="str">
        <f>+IF(本会場・準会場用!N223="","",本会場・準会場用!AB223)</f>
        <v/>
      </c>
      <c r="K223" s="91" t="str">
        <f>+IF(本会場・準会場用!O223="","",本会場・準会場用!O223)</f>
        <v/>
      </c>
      <c r="L223" s="91" t="str">
        <f>+IF(本会場・準会場用!P223="","",本会場・準会場用!P223)</f>
        <v/>
      </c>
      <c r="M223" s="91" t="str">
        <f>+IF(本会場・準会場用!Q223="","",本会場・準会場用!Q223)</f>
        <v/>
      </c>
      <c r="N223" s="91" t="str">
        <f>+TEXT(IF(本会場・準会場用!AC223="","",本会場・準会場用!AC223),"00")</f>
        <v/>
      </c>
      <c r="P223" s="91">
        <f>+IF(本会場・準会場用!AD223="","",本会場・準会場用!AD223)</f>
        <v>0</v>
      </c>
      <c r="Q223" s="91">
        <f>+IF(本会場・準会場用!AE223="","",本会場・準会場用!AE223)</f>
        <v>0</v>
      </c>
      <c r="R223" s="91" t="str">
        <f>+IF(本会場・準会場用!R223="","",本会場・準会場用!R223)</f>
        <v/>
      </c>
      <c r="S223" s="91" t="str">
        <f>+IF(本会場・準会場用!S223="","",本会場・準会場用!S223)</f>
        <v/>
      </c>
      <c r="T223" s="91" t="str">
        <f>+IF(本会場・準会場用!T223="","",本会場・準会場用!T223)</f>
        <v/>
      </c>
      <c r="U223" s="91" t="str">
        <f>+IF(本会場・準会場用!U223="","",本会場・準会場用!U223)</f>
        <v/>
      </c>
    </row>
    <row r="224" spans="1:21" s="91" customFormat="1">
      <c r="A224" s="91" t="str">
        <f>+IF(本会場・準会場用!A224="","",本会場・準会場用!A224)</f>
        <v/>
      </c>
      <c r="B224" s="91" t="str">
        <f>+IF(本会場・準会場用!B224="","",本会場・準会場用!B224)</f>
        <v/>
      </c>
      <c r="C224" s="91" t="str">
        <f>+IF(本会場・準会場用!C224="","",本会場・準会場用!C224)</f>
        <v/>
      </c>
      <c r="D224" s="91" t="str">
        <f>+IF(本会場・準会場用!D224="","",本会場・準会場用!D224)</f>
        <v/>
      </c>
      <c r="E224" s="91" t="str">
        <f>+IF(本会場・準会場用!E224="","",本会場・準会場用!E224)</f>
        <v/>
      </c>
      <c r="F224" s="91" t="str">
        <f>+IF(本会場・準会場用!F224="","",_xlfn.XLOOKUP(本会場・準会場用!F224,PRM!$G$3:$G$5,PRM!$H$3:$H$5))</f>
        <v/>
      </c>
      <c r="G224" s="94" t="str">
        <f>+TEXT(_xlfn.CONCAT(本会場・準会場用!G224,本会場・準会場用!H224,"年",本会場・準会場用!I224,"月",本会場・準会場用!J224,"日"),"yyyy/mm/dd")</f>
        <v>年月日</v>
      </c>
      <c r="H224" s="91" t="str">
        <f>+IF(本会場・準会場用!L224="","",本会場・準会場用!L224)</f>
        <v/>
      </c>
      <c r="I224" s="91" t="str">
        <f>+IF(本会場・準会場用!M224="","",本会場・準会場用!M224)</f>
        <v/>
      </c>
      <c r="J224" s="91" t="str">
        <f>+IF(本会場・準会場用!N224="","",本会場・準会場用!AB224)</f>
        <v/>
      </c>
      <c r="K224" s="91" t="str">
        <f>+IF(本会場・準会場用!O224="","",本会場・準会場用!O224)</f>
        <v/>
      </c>
      <c r="L224" s="91" t="str">
        <f>+IF(本会場・準会場用!P224="","",本会場・準会場用!P224)</f>
        <v/>
      </c>
      <c r="M224" s="91" t="str">
        <f>+IF(本会場・準会場用!Q224="","",本会場・準会場用!Q224)</f>
        <v/>
      </c>
      <c r="N224" s="91" t="str">
        <f>+TEXT(IF(本会場・準会場用!AC224="","",本会場・準会場用!AC224),"00")</f>
        <v/>
      </c>
      <c r="P224" s="91">
        <f>+IF(本会場・準会場用!AD224="","",本会場・準会場用!AD224)</f>
        <v>0</v>
      </c>
      <c r="Q224" s="91">
        <f>+IF(本会場・準会場用!AE224="","",本会場・準会場用!AE224)</f>
        <v>0</v>
      </c>
      <c r="R224" s="91" t="str">
        <f>+IF(本会場・準会場用!R224="","",本会場・準会場用!R224)</f>
        <v/>
      </c>
      <c r="S224" s="91" t="str">
        <f>+IF(本会場・準会場用!S224="","",本会場・準会場用!S224)</f>
        <v/>
      </c>
      <c r="T224" s="91" t="str">
        <f>+IF(本会場・準会場用!T224="","",本会場・準会場用!T224)</f>
        <v/>
      </c>
      <c r="U224" s="91" t="str">
        <f>+IF(本会場・準会場用!U224="","",本会場・準会場用!U224)</f>
        <v/>
      </c>
    </row>
    <row r="225" spans="1:21" s="91" customFormat="1">
      <c r="A225" s="91" t="str">
        <f>+IF(本会場・準会場用!A225="","",本会場・準会場用!A225)</f>
        <v/>
      </c>
      <c r="B225" s="91" t="str">
        <f>+IF(本会場・準会場用!B225="","",本会場・準会場用!B225)</f>
        <v/>
      </c>
      <c r="C225" s="91" t="str">
        <f>+IF(本会場・準会場用!C225="","",本会場・準会場用!C225)</f>
        <v/>
      </c>
      <c r="D225" s="91" t="str">
        <f>+IF(本会場・準会場用!D225="","",本会場・準会場用!D225)</f>
        <v/>
      </c>
      <c r="E225" s="91" t="str">
        <f>+IF(本会場・準会場用!E225="","",本会場・準会場用!E225)</f>
        <v/>
      </c>
      <c r="F225" s="91" t="str">
        <f>+IF(本会場・準会場用!F225="","",_xlfn.XLOOKUP(本会場・準会場用!F225,PRM!$G$3:$G$5,PRM!$H$3:$H$5))</f>
        <v/>
      </c>
      <c r="G225" s="94" t="str">
        <f>+TEXT(_xlfn.CONCAT(本会場・準会場用!G225,本会場・準会場用!H225,"年",本会場・準会場用!I225,"月",本会場・準会場用!J225,"日"),"yyyy/mm/dd")</f>
        <v>年月日</v>
      </c>
      <c r="H225" s="91" t="str">
        <f>+IF(本会場・準会場用!L225="","",本会場・準会場用!L225)</f>
        <v/>
      </c>
      <c r="I225" s="91" t="str">
        <f>+IF(本会場・準会場用!M225="","",本会場・準会場用!M225)</f>
        <v/>
      </c>
      <c r="J225" s="91" t="str">
        <f>+IF(本会場・準会場用!N225="","",本会場・準会場用!AB225)</f>
        <v/>
      </c>
      <c r="K225" s="91" t="str">
        <f>+IF(本会場・準会場用!O225="","",本会場・準会場用!O225)</f>
        <v/>
      </c>
      <c r="L225" s="91" t="str">
        <f>+IF(本会場・準会場用!P225="","",本会場・準会場用!P225)</f>
        <v/>
      </c>
      <c r="M225" s="91" t="str">
        <f>+IF(本会場・準会場用!Q225="","",本会場・準会場用!Q225)</f>
        <v/>
      </c>
      <c r="N225" s="91" t="str">
        <f>+TEXT(IF(本会場・準会場用!AC225="","",本会場・準会場用!AC225),"00")</f>
        <v/>
      </c>
      <c r="P225" s="91">
        <f>+IF(本会場・準会場用!AD225="","",本会場・準会場用!AD225)</f>
        <v>0</v>
      </c>
      <c r="Q225" s="91">
        <f>+IF(本会場・準会場用!AE225="","",本会場・準会場用!AE225)</f>
        <v>0</v>
      </c>
      <c r="R225" s="91" t="str">
        <f>+IF(本会場・準会場用!R225="","",本会場・準会場用!R225)</f>
        <v/>
      </c>
      <c r="S225" s="91" t="str">
        <f>+IF(本会場・準会場用!S225="","",本会場・準会場用!S225)</f>
        <v/>
      </c>
      <c r="T225" s="91" t="str">
        <f>+IF(本会場・準会場用!T225="","",本会場・準会場用!T225)</f>
        <v/>
      </c>
      <c r="U225" s="91" t="str">
        <f>+IF(本会場・準会場用!U225="","",本会場・準会場用!U225)</f>
        <v/>
      </c>
    </row>
    <row r="226" spans="1:21" s="91" customFormat="1">
      <c r="A226" s="91" t="str">
        <f>+IF(本会場・準会場用!A226="","",本会場・準会場用!A226)</f>
        <v/>
      </c>
      <c r="B226" s="91" t="str">
        <f>+IF(本会場・準会場用!B226="","",本会場・準会場用!B226)</f>
        <v/>
      </c>
      <c r="C226" s="91" t="str">
        <f>+IF(本会場・準会場用!C226="","",本会場・準会場用!C226)</f>
        <v/>
      </c>
      <c r="D226" s="91" t="str">
        <f>+IF(本会場・準会場用!D226="","",本会場・準会場用!D226)</f>
        <v/>
      </c>
      <c r="E226" s="91" t="str">
        <f>+IF(本会場・準会場用!E226="","",本会場・準会場用!E226)</f>
        <v/>
      </c>
      <c r="F226" s="91" t="str">
        <f>+IF(本会場・準会場用!F226="","",_xlfn.XLOOKUP(本会場・準会場用!F226,PRM!$G$3:$G$5,PRM!$H$3:$H$5))</f>
        <v/>
      </c>
      <c r="G226" s="94" t="str">
        <f>+TEXT(_xlfn.CONCAT(本会場・準会場用!G226,本会場・準会場用!H226,"年",本会場・準会場用!I226,"月",本会場・準会場用!J226,"日"),"yyyy/mm/dd")</f>
        <v>年月日</v>
      </c>
      <c r="H226" s="91" t="str">
        <f>+IF(本会場・準会場用!L226="","",本会場・準会場用!L226)</f>
        <v/>
      </c>
      <c r="I226" s="91" t="str">
        <f>+IF(本会場・準会場用!M226="","",本会場・準会場用!M226)</f>
        <v/>
      </c>
      <c r="J226" s="91" t="str">
        <f>+IF(本会場・準会場用!N226="","",本会場・準会場用!AB226)</f>
        <v/>
      </c>
      <c r="K226" s="91" t="str">
        <f>+IF(本会場・準会場用!O226="","",本会場・準会場用!O226)</f>
        <v/>
      </c>
      <c r="L226" s="91" t="str">
        <f>+IF(本会場・準会場用!P226="","",本会場・準会場用!P226)</f>
        <v/>
      </c>
      <c r="M226" s="91" t="str">
        <f>+IF(本会場・準会場用!Q226="","",本会場・準会場用!Q226)</f>
        <v/>
      </c>
      <c r="N226" s="91" t="str">
        <f>+TEXT(IF(本会場・準会場用!AC226="","",本会場・準会場用!AC226),"00")</f>
        <v/>
      </c>
      <c r="P226" s="91">
        <f>+IF(本会場・準会場用!AD226="","",本会場・準会場用!AD226)</f>
        <v>0</v>
      </c>
      <c r="Q226" s="91">
        <f>+IF(本会場・準会場用!AE226="","",本会場・準会場用!AE226)</f>
        <v>0</v>
      </c>
      <c r="R226" s="91" t="str">
        <f>+IF(本会場・準会場用!R226="","",本会場・準会場用!R226)</f>
        <v/>
      </c>
      <c r="S226" s="91" t="str">
        <f>+IF(本会場・準会場用!S226="","",本会場・準会場用!S226)</f>
        <v/>
      </c>
      <c r="T226" s="91" t="str">
        <f>+IF(本会場・準会場用!T226="","",本会場・準会場用!T226)</f>
        <v/>
      </c>
      <c r="U226" s="91" t="str">
        <f>+IF(本会場・準会場用!U226="","",本会場・準会場用!U226)</f>
        <v/>
      </c>
    </row>
    <row r="227" spans="1:21" s="91" customFormat="1">
      <c r="A227" s="91" t="str">
        <f>+IF(本会場・準会場用!A227="","",本会場・準会場用!A227)</f>
        <v/>
      </c>
      <c r="B227" s="91" t="str">
        <f>+IF(本会場・準会場用!B227="","",本会場・準会場用!B227)</f>
        <v/>
      </c>
      <c r="C227" s="91" t="str">
        <f>+IF(本会場・準会場用!C227="","",本会場・準会場用!C227)</f>
        <v/>
      </c>
      <c r="D227" s="91" t="str">
        <f>+IF(本会場・準会場用!D227="","",本会場・準会場用!D227)</f>
        <v/>
      </c>
      <c r="E227" s="91" t="str">
        <f>+IF(本会場・準会場用!E227="","",本会場・準会場用!E227)</f>
        <v/>
      </c>
      <c r="F227" s="91" t="str">
        <f>+IF(本会場・準会場用!F227="","",_xlfn.XLOOKUP(本会場・準会場用!F227,PRM!$G$3:$G$5,PRM!$H$3:$H$5))</f>
        <v/>
      </c>
      <c r="G227" s="94" t="str">
        <f>+TEXT(_xlfn.CONCAT(本会場・準会場用!G227,本会場・準会場用!H227,"年",本会場・準会場用!I227,"月",本会場・準会場用!J227,"日"),"yyyy/mm/dd")</f>
        <v>年月日</v>
      </c>
      <c r="H227" s="91" t="str">
        <f>+IF(本会場・準会場用!L227="","",本会場・準会場用!L227)</f>
        <v/>
      </c>
      <c r="I227" s="91" t="str">
        <f>+IF(本会場・準会場用!M227="","",本会場・準会場用!M227)</f>
        <v/>
      </c>
      <c r="J227" s="91" t="str">
        <f>+IF(本会場・準会場用!N227="","",本会場・準会場用!AB227)</f>
        <v/>
      </c>
      <c r="K227" s="91" t="str">
        <f>+IF(本会場・準会場用!O227="","",本会場・準会場用!O227)</f>
        <v/>
      </c>
      <c r="L227" s="91" t="str">
        <f>+IF(本会場・準会場用!P227="","",本会場・準会場用!P227)</f>
        <v/>
      </c>
      <c r="M227" s="91" t="str">
        <f>+IF(本会場・準会場用!Q227="","",本会場・準会場用!Q227)</f>
        <v/>
      </c>
      <c r="N227" s="91" t="str">
        <f>+TEXT(IF(本会場・準会場用!AC227="","",本会場・準会場用!AC227),"00")</f>
        <v/>
      </c>
      <c r="P227" s="91">
        <f>+IF(本会場・準会場用!AD227="","",本会場・準会場用!AD227)</f>
        <v>0</v>
      </c>
      <c r="Q227" s="91">
        <f>+IF(本会場・準会場用!AE227="","",本会場・準会場用!AE227)</f>
        <v>0</v>
      </c>
      <c r="R227" s="91" t="str">
        <f>+IF(本会場・準会場用!R227="","",本会場・準会場用!R227)</f>
        <v/>
      </c>
      <c r="S227" s="91" t="str">
        <f>+IF(本会場・準会場用!S227="","",本会場・準会場用!S227)</f>
        <v/>
      </c>
      <c r="T227" s="91" t="str">
        <f>+IF(本会場・準会場用!T227="","",本会場・準会場用!T227)</f>
        <v/>
      </c>
      <c r="U227" s="91" t="str">
        <f>+IF(本会場・準会場用!U227="","",本会場・準会場用!U227)</f>
        <v/>
      </c>
    </row>
    <row r="228" spans="1:21" s="91" customFormat="1">
      <c r="A228" s="91" t="str">
        <f>+IF(本会場・準会場用!A228="","",本会場・準会場用!A228)</f>
        <v/>
      </c>
      <c r="B228" s="91" t="str">
        <f>+IF(本会場・準会場用!B228="","",本会場・準会場用!B228)</f>
        <v/>
      </c>
      <c r="C228" s="91" t="str">
        <f>+IF(本会場・準会場用!C228="","",本会場・準会場用!C228)</f>
        <v/>
      </c>
      <c r="D228" s="91" t="str">
        <f>+IF(本会場・準会場用!D228="","",本会場・準会場用!D228)</f>
        <v/>
      </c>
      <c r="E228" s="91" t="str">
        <f>+IF(本会場・準会場用!E228="","",本会場・準会場用!E228)</f>
        <v/>
      </c>
      <c r="F228" s="91" t="str">
        <f>+IF(本会場・準会場用!F228="","",_xlfn.XLOOKUP(本会場・準会場用!F228,PRM!$G$3:$G$5,PRM!$H$3:$H$5))</f>
        <v/>
      </c>
      <c r="G228" s="94" t="str">
        <f>+TEXT(_xlfn.CONCAT(本会場・準会場用!G228,本会場・準会場用!H228,"年",本会場・準会場用!I228,"月",本会場・準会場用!J228,"日"),"yyyy/mm/dd")</f>
        <v>年月日</v>
      </c>
      <c r="H228" s="91" t="str">
        <f>+IF(本会場・準会場用!L228="","",本会場・準会場用!L228)</f>
        <v/>
      </c>
      <c r="I228" s="91" t="str">
        <f>+IF(本会場・準会場用!M228="","",本会場・準会場用!M228)</f>
        <v/>
      </c>
      <c r="J228" s="91" t="str">
        <f>+IF(本会場・準会場用!N228="","",本会場・準会場用!AB228)</f>
        <v/>
      </c>
      <c r="K228" s="91" t="str">
        <f>+IF(本会場・準会場用!O228="","",本会場・準会場用!O228)</f>
        <v/>
      </c>
      <c r="L228" s="91" t="str">
        <f>+IF(本会場・準会場用!P228="","",本会場・準会場用!P228)</f>
        <v/>
      </c>
      <c r="M228" s="91" t="str">
        <f>+IF(本会場・準会場用!Q228="","",本会場・準会場用!Q228)</f>
        <v/>
      </c>
      <c r="N228" s="91" t="str">
        <f>+TEXT(IF(本会場・準会場用!AC228="","",本会場・準会場用!AC228),"00")</f>
        <v/>
      </c>
      <c r="P228" s="91">
        <f>+IF(本会場・準会場用!AD228="","",本会場・準会場用!AD228)</f>
        <v>0</v>
      </c>
      <c r="Q228" s="91">
        <f>+IF(本会場・準会場用!AE228="","",本会場・準会場用!AE228)</f>
        <v>0</v>
      </c>
      <c r="R228" s="91" t="str">
        <f>+IF(本会場・準会場用!R228="","",本会場・準会場用!R228)</f>
        <v/>
      </c>
      <c r="S228" s="91" t="str">
        <f>+IF(本会場・準会場用!S228="","",本会場・準会場用!S228)</f>
        <v/>
      </c>
      <c r="T228" s="91" t="str">
        <f>+IF(本会場・準会場用!T228="","",本会場・準会場用!T228)</f>
        <v/>
      </c>
      <c r="U228" s="91" t="str">
        <f>+IF(本会場・準会場用!U228="","",本会場・準会場用!U228)</f>
        <v/>
      </c>
    </row>
    <row r="229" spans="1:21" s="91" customFormat="1">
      <c r="A229" s="91" t="str">
        <f>+IF(本会場・準会場用!A229="","",本会場・準会場用!A229)</f>
        <v/>
      </c>
      <c r="B229" s="91" t="str">
        <f>+IF(本会場・準会場用!B229="","",本会場・準会場用!B229)</f>
        <v/>
      </c>
      <c r="C229" s="91" t="str">
        <f>+IF(本会場・準会場用!C229="","",本会場・準会場用!C229)</f>
        <v/>
      </c>
      <c r="D229" s="91" t="str">
        <f>+IF(本会場・準会場用!D229="","",本会場・準会場用!D229)</f>
        <v/>
      </c>
      <c r="E229" s="91" t="str">
        <f>+IF(本会場・準会場用!E229="","",本会場・準会場用!E229)</f>
        <v/>
      </c>
      <c r="F229" s="91" t="str">
        <f>+IF(本会場・準会場用!F229="","",_xlfn.XLOOKUP(本会場・準会場用!F229,PRM!$G$3:$G$5,PRM!$H$3:$H$5))</f>
        <v/>
      </c>
      <c r="G229" s="94" t="str">
        <f>+TEXT(_xlfn.CONCAT(本会場・準会場用!G229,本会場・準会場用!H229,"年",本会場・準会場用!I229,"月",本会場・準会場用!J229,"日"),"yyyy/mm/dd")</f>
        <v>年月日</v>
      </c>
      <c r="H229" s="91" t="str">
        <f>+IF(本会場・準会場用!L229="","",本会場・準会場用!L229)</f>
        <v/>
      </c>
      <c r="I229" s="91" t="str">
        <f>+IF(本会場・準会場用!M229="","",本会場・準会場用!M229)</f>
        <v/>
      </c>
      <c r="J229" s="91" t="str">
        <f>+IF(本会場・準会場用!N229="","",本会場・準会場用!AB229)</f>
        <v/>
      </c>
      <c r="K229" s="91" t="str">
        <f>+IF(本会場・準会場用!O229="","",本会場・準会場用!O229)</f>
        <v/>
      </c>
      <c r="L229" s="91" t="str">
        <f>+IF(本会場・準会場用!P229="","",本会場・準会場用!P229)</f>
        <v/>
      </c>
      <c r="M229" s="91" t="str">
        <f>+IF(本会場・準会場用!Q229="","",本会場・準会場用!Q229)</f>
        <v/>
      </c>
      <c r="N229" s="91" t="str">
        <f>+TEXT(IF(本会場・準会場用!AC229="","",本会場・準会場用!AC229),"00")</f>
        <v/>
      </c>
      <c r="P229" s="91">
        <f>+IF(本会場・準会場用!AD229="","",本会場・準会場用!AD229)</f>
        <v>0</v>
      </c>
      <c r="Q229" s="91">
        <f>+IF(本会場・準会場用!AE229="","",本会場・準会場用!AE229)</f>
        <v>0</v>
      </c>
      <c r="R229" s="91" t="str">
        <f>+IF(本会場・準会場用!R229="","",本会場・準会場用!R229)</f>
        <v/>
      </c>
      <c r="S229" s="91" t="str">
        <f>+IF(本会場・準会場用!S229="","",本会場・準会場用!S229)</f>
        <v/>
      </c>
      <c r="T229" s="91" t="str">
        <f>+IF(本会場・準会場用!T229="","",本会場・準会場用!T229)</f>
        <v/>
      </c>
      <c r="U229" s="91" t="str">
        <f>+IF(本会場・準会場用!U229="","",本会場・準会場用!U229)</f>
        <v/>
      </c>
    </row>
    <row r="230" spans="1:21" s="91" customFormat="1">
      <c r="A230" s="91" t="str">
        <f>+IF(本会場・準会場用!A230="","",本会場・準会場用!A230)</f>
        <v/>
      </c>
      <c r="B230" s="91" t="str">
        <f>+IF(本会場・準会場用!B230="","",本会場・準会場用!B230)</f>
        <v/>
      </c>
      <c r="C230" s="91" t="str">
        <f>+IF(本会場・準会場用!C230="","",本会場・準会場用!C230)</f>
        <v/>
      </c>
      <c r="D230" s="91" t="str">
        <f>+IF(本会場・準会場用!D230="","",本会場・準会場用!D230)</f>
        <v/>
      </c>
      <c r="E230" s="91" t="str">
        <f>+IF(本会場・準会場用!E230="","",本会場・準会場用!E230)</f>
        <v/>
      </c>
      <c r="F230" s="91" t="str">
        <f>+IF(本会場・準会場用!F230="","",_xlfn.XLOOKUP(本会場・準会場用!F230,PRM!$G$3:$G$5,PRM!$H$3:$H$5))</f>
        <v/>
      </c>
      <c r="G230" s="94" t="str">
        <f>+TEXT(_xlfn.CONCAT(本会場・準会場用!G230,本会場・準会場用!H230,"年",本会場・準会場用!I230,"月",本会場・準会場用!J230,"日"),"yyyy/mm/dd")</f>
        <v>年月日</v>
      </c>
      <c r="H230" s="91" t="str">
        <f>+IF(本会場・準会場用!L230="","",本会場・準会場用!L230)</f>
        <v/>
      </c>
      <c r="I230" s="91" t="str">
        <f>+IF(本会場・準会場用!M230="","",本会場・準会場用!M230)</f>
        <v/>
      </c>
      <c r="J230" s="91" t="str">
        <f>+IF(本会場・準会場用!N230="","",本会場・準会場用!AB230)</f>
        <v/>
      </c>
      <c r="K230" s="91" t="str">
        <f>+IF(本会場・準会場用!O230="","",本会場・準会場用!O230)</f>
        <v/>
      </c>
      <c r="L230" s="91" t="str">
        <f>+IF(本会場・準会場用!P230="","",本会場・準会場用!P230)</f>
        <v/>
      </c>
      <c r="M230" s="91" t="str">
        <f>+IF(本会場・準会場用!Q230="","",本会場・準会場用!Q230)</f>
        <v/>
      </c>
      <c r="N230" s="91" t="str">
        <f>+TEXT(IF(本会場・準会場用!AC230="","",本会場・準会場用!AC230),"00")</f>
        <v/>
      </c>
      <c r="P230" s="91">
        <f>+IF(本会場・準会場用!AD230="","",本会場・準会場用!AD230)</f>
        <v>0</v>
      </c>
      <c r="Q230" s="91">
        <f>+IF(本会場・準会場用!AE230="","",本会場・準会場用!AE230)</f>
        <v>0</v>
      </c>
      <c r="R230" s="91" t="str">
        <f>+IF(本会場・準会場用!R230="","",本会場・準会場用!R230)</f>
        <v/>
      </c>
      <c r="S230" s="91" t="str">
        <f>+IF(本会場・準会場用!S230="","",本会場・準会場用!S230)</f>
        <v/>
      </c>
      <c r="T230" s="91" t="str">
        <f>+IF(本会場・準会場用!T230="","",本会場・準会場用!T230)</f>
        <v/>
      </c>
      <c r="U230" s="91" t="str">
        <f>+IF(本会場・準会場用!U230="","",本会場・準会場用!U230)</f>
        <v/>
      </c>
    </row>
    <row r="231" spans="1:21" s="91" customFormat="1">
      <c r="A231" s="91" t="str">
        <f>+IF(本会場・準会場用!A231="","",本会場・準会場用!A231)</f>
        <v/>
      </c>
      <c r="B231" s="91" t="str">
        <f>+IF(本会場・準会場用!B231="","",本会場・準会場用!B231)</f>
        <v/>
      </c>
      <c r="C231" s="91" t="str">
        <f>+IF(本会場・準会場用!C231="","",本会場・準会場用!C231)</f>
        <v/>
      </c>
      <c r="D231" s="91" t="str">
        <f>+IF(本会場・準会場用!D231="","",本会場・準会場用!D231)</f>
        <v/>
      </c>
      <c r="E231" s="91" t="str">
        <f>+IF(本会場・準会場用!E231="","",本会場・準会場用!E231)</f>
        <v/>
      </c>
      <c r="F231" s="91" t="str">
        <f>+IF(本会場・準会場用!F231="","",_xlfn.XLOOKUP(本会場・準会場用!F231,PRM!$G$3:$G$5,PRM!$H$3:$H$5))</f>
        <v/>
      </c>
      <c r="G231" s="94" t="str">
        <f>+TEXT(_xlfn.CONCAT(本会場・準会場用!G231,本会場・準会場用!H231,"年",本会場・準会場用!I231,"月",本会場・準会場用!J231,"日"),"yyyy/mm/dd")</f>
        <v>年月日</v>
      </c>
      <c r="H231" s="91" t="str">
        <f>+IF(本会場・準会場用!L231="","",本会場・準会場用!L231)</f>
        <v/>
      </c>
      <c r="I231" s="91" t="str">
        <f>+IF(本会場・準会場用!M231="","",本会場・準会場用!M231)</f>
        <v/>
      </c>
      <c r="J231" s="91" t="str">
        <f>+IF(本会場・準会場用!N231="","",本会場・準会場用!AB231)</f>
        <v/>
      </c>
      <c r="K231" s="91" t="str">
        <f>+IF(本会場・準会場用!O231="","",本会場・準会場用!O231)</f>
        <v/>
      </c>
      <c r="L231" s="91" t="str">
        <f>+IF(本会場・準会場用!P231="","",本会場・準会場用!P231)</f>
        <v/>
      </c>
      <c r="M231" s="91" t="str">
        <f>+IF(本会場・準会場用!Q231="","",本会場・準会場用!Q231)</f>
        <v/>
      </c>
      <c r="N231" s="91" t="str">
        <f>+TEXT(IF(本会場・準会場用!AC231="","",本会場・準会場用!AC231),"00")</f>
        <v/>
      </c>
      <c r="P231" s="91">
        <f>+IF(本会場・準会場用!AD231="","",本会場・準会場用!AD231)</f>
        <v>0</v>
      </c>
      <c r="Q231" s="91">
        <f>+IF(本会場・準会場用!AE231="","",本会場・準会場用!AE231)</f>
        <v>0</v>
      </c>
      <c r="R231" s="91" t="str">
        <f>+IF(本会場・準会場用!R231="","",本会場・準会場用!R231)</f>
        <v/>
      </c>
      <c r="S231" s="91" t="str">
        <f>+IF(本会場・準会場用!S231="","",本会場・準会場用!S231)</f>
        <v/>
      </c>
      <c r="T231" s="91" t="str">
        <f>+IF(本会場・準会場用!T231="","",本会場・準会場用!T231)</f>
        <v/>
      </c>
      <c r="U231" s="91" t="str">
        <f>+IF(本会場・準会場用!U231="","",本会場・準会場用!U231)</f>
        <v/>
      </c>
    </row>
    <row r="232" spans="1:21" s="91" customFormat="1">
      <c r="A232" s="91" t="str">
        <f>+IF(本会場・準会場用!A232="","",本会場・準会場用!A232)</f>
        <v/>
      </c>
      <c r="B232" s="91" t="str">
        <f>+IF(本会場・準会場用!B232="","",本会場・準会場用!B232)</f>
        <v/>
      </c>
      <c r="C232" s="91" t="str">
        <f>+IF(本会場・準会場用!C232="","",本会場・準会場用!C232)</f>
        <v/>
      </c>
      <c r="D232" s="91" t="str">
        <f>+IF(本会場・準会場用!D232="","",本会場・準会場用!D232)</f>
        <v/>
      </c>
      <c r="E232" s="91" t="str">
        <f>+IF(本会場・準会場用!E232="","",本会場・準会場用!E232)</f>
        <v/>
      </c>
      <c r="F232" s="91" t="str">
        <f>+IF(本会場・準会場用!F232="","",_xlfn.XLOOKUP(本会場・準会場用!F232,PRM!$G$3:$G$5,PRM!$H$3:$H$5))</f>
        <v/>
      </c>
      <c r="G232" s="94" t="str">
        <f>+TEXT(_xlfn.CONCAT(本会場・準会場用!G232,本会場・準会場用!H232,"年",本会場・準会場用!I232,"月",本会場・準会場用!J232,"日"),"yyyy/mm/dd")</f>
        <v>年月日</v>
      </c>
      <c r="H232" s="91" t="str">
        <f>+IF(本会場・準会場用!L232="","",本会場・準会場用!L232)</f>
        <v/>
      </c>
      <c r="I232" s="91" t="str">
        <f>+IF(本会場・準会場用!M232="","",本会場・準会場用!M232)</f>
        <v/>
      </c>
      <c r="J232" s="91" t="str">
        <f>+IF(本会場・準会場用!N232="","",本会場・準会場用!AB232)</f>
        <v/>
      </c>
      <c r="K232" s="91" t="str">
        <f>+IF(本会場・準会場用!O232="","",本会場・準会場用!O232)</f>
        <v/>
      </c>
      <c r="L232" s="91" t="str">
        <f>+IF(本会場・準会場用!P232="","",本会場・準会場用!P232)</f>
        <v/>
      </c>
      <c r="M232" s="91" t="str">
        <f>+IF(本会場・準会場用!Q232="","",本会場・準会場用!Q232)</f>
        <v/>
      </c>
      <c r="N232" s="91" t="str">
        <f>+TEXT(IF(本会場・準会場用!AC232="","",本会場・準会場用!AC232),"00")</f>
        <v/>
      </c>
      <c r="P232" s="91">
        <f>+IF(本会場・準会場用!AD232="","",本会場・準会場用!AD232)</f>
        <v>0</v>
      </c>
      <c r="Q232" s="91">
        <f>+IF(本会場・準会場用!AE232="","",本会場・準会場用!AE232)</f>
        <v>0</v>
      </c>
      <c r="R232" s="91" t="str">
        <f>+IF(本会場・準会場用!R232="","",本会場・準会場用!R232)</f>
        <v/>
      </c>
      <c r="S232" s="91" t="str">
        <f>+IF(本会場・準会場用!S232="","",本会場・準会場用!S232)</f>
        <v/>
      </c>
      <c r="T232" s="91" t="str">
        <f>+IF(本会場・準会場用!T232="","",本会場・準会場用!T232)</f>
        <v/>
      </c>
      <c r="U232" s="91" t="str">
        <f>+IF(本会場・準会場用!U232="","",本会場・準会場用!U232)</f>
        <v/>
      </c>
    </row>
    <row r="233" spans="1:21" s="91" customFormat="1">
      <c r="A233" s="91" t="str">
        <f>+IF(本会場・準会場用!A233="","",本会場・準会場用!A233)</f>
        <v/>
      </c>
      <c r="B233" s="91" t="str">
        <f>+IF(本会場・準会場用!B233="","",本会場・準会場用!B233)</f>
        <v/>
      </c>
      <c r="C233" s="91" t="str">
        <f>+IF(本会場・準会場用!C233="","",本会場・準会場用!C233)</f>
        <v/>
      </c>
      <c r="D233" s="91" t="str">
        <f>+IF(本会場・準会場用!D233="","",本会場・準会場用!D233)</f>
        <v/>
      </c>
      <c r="E233" s="91" t="str">
        <f>+IF(本会場・準会場用!E233="","",本会場・準会場用!E233)</f>
        <v/>
      </c>
      <c r="F233" s="91" t="str">
        <f>+IF(本会場・準会場用!F233="","",_xlfn.XLOOKUP(本会場・準会場用!F233,PRM!$G$3:$G$5,PRM!$H$3:$H$5))</f>
        <v/>
      </c>
      <c r="G233" s="94" t="str">
        <f>+TEXT(_xlfn.CONCAT(本会場・準会場用!G233,本会場・準会場用!H233,"年",本会場・準会場用!I233,"月",本会場・準会場用!J233,"日"),"yyyy/mm/dd")</f>
        <v>年月日</v>
      </c>
      <c r="H233" s="91" t="str">
        <f>+IF(本会場・準会場用!L233="","",本会場・準会場用!L233)</f>
        <v/>
      </c>
      <c r="I233" s="91" t="str">
        <f>+IF(本会場・準会場用!M233="","",本会場・準会場用!M233)</f>
        <v/>
      </c>
      <c r="J233" s="91" t="str">
        <f>+IF(本会場・準会場用!N233="","",本会場・準会場用!AB233)</f>
        <v/>
      </c>
      <c r="K233" s="91" t="str">
        <f>+IF(本会場・準会場用!O233="","",本会場・準会場用!O233)</f>
        <v/>
      </c>
      <c r="L233" s="91" t="str">
        <f>+IF(本会場・準会場用!P233="","",本会場・準会場用!P233)</f>
        <v/>
      </c>
      <c r="M233" s="91" t="str">
        <f>+IF(本会場・準会場用!Q233="","",本会場・準会場用!Q233)</f>
        <v/>
      </c>
      <c r="N233" s="91" t="str">
        <f>+TEXT(IF(本会場・準会場用!AC233="","",本会場・準会場用!AC233),"00")</f>
        <v/>
      </c>
      <c r="P233" s="91">
        <f>+IF(本会場・準会場用!AD233="","",本会場・準会場用!AD233)</f>
        <v>0</v>
      </c>
      <c r="Q233" s="91">
        <f>+IF(本会場・準会場用!AE233="","",本会場・準会場用!AE233)</f>
        <v>0</v>
      </c>
      <c r="R233" s="91" t="str">
        <f>+IF(本会場・準会場用!R233="","",本会場・準会場用!R233)</f>
        <v/>
      </c>
      <c r="S233" s="91" t="str">
        <f>+IF(本会場・準会場用!S233="","",本会場・準会場用!S233)</f>
        <v/>
      </c>
      <c r="T233" s="91" t="str">
        <f>+IF(本会場・準会場用!T233="","",本会場・準会場用!T233)</f>
        <v/>
      </c>
      <c r="U233" s="91" t="str">
        <f>+IF(本会場・準会場用!U233="","",本会場・準会場用!U233)</f>
        <v/>
      </c>
    </row>
    <row r="234" spans="1:21" s="91" customFormat="1">
      <c r="A234" s="91" t="str">
        <f>+IF(本会場・準会場用!A234="","",本会場・準会場用!A234)</f>
        <v/>
      </c>
      <c r="B234" s="91" t="str">
        <f>+IF(本会場・準会場用!B234="","",本会場・準会場用!B234)</f>
        <v/>
      </c>
      <c r="C234" s="91" t="str">
        <f>+IF(本会場・準会場用!C234="","",本会場・準会場用!C234)</f>
        <v/>
      </c>
      <c r="D234" s="91" t="str">
        <f>+IF(本会場・準会場用!D234="","",本会場・準会場用!D234)</f>
        <v/>
      </c>
      <c r="E234" s="91" t="str">
        <f>+IF(本会場・準会場用!E234="","",本会場・準会場用!E234)</f>
        <v/>
      </c>
      <c r="F234" s="91" t="str">
        <f>+IF(本会場・準会場用!F234="","",_xlfn.XLOOKUP(本会場・準会場用!F234,PRM!$G$3:$G$5,PRM!$H$3:$H$5))</f>
        <v/>
      </c>
      <c r="G234" s="94" t="str">
        <f>+TEXT(_xlfn.CONCAT(本会場・準会場用!G234,本会場・準会場用!H234,"年",本会場・準会場用!I234,"月",本会場・準会場用!J234,"日"),"yyyy/mm/dd")</f>
        <v>年月日</v>
      </c>
      <c r="H234" s="91" t="str">
        <f>+IF(本会場・準会場用!L234="","",本会場・準会場用!L234)</f>
        <v/>
      </c>
      <c r="I234" s="91" t="str">
        <f>+IF(本会場・準会場用!M234="","",本会場・準会場用!M234)</f>
        <v/>
      </c>
      <c r="J234" s="91" t="str">
        <f>+IF(本会場・準会場用!N234="","",本会場・準会場用!AB234)</f>
        <v/>
      </c>
      <c r="K234" s="91" t="str">
        <f>+IF(本会場・準会場用!O234="","",本会場・準会場用!O234)</f>
        <v/>
      </c>
      <c r="L234" s="91" t="str">
        <f>+IF(本会場・準会場用!P234="","",本会場・準会場用!P234)</f>
        <v/>
      </c>
      <c r="M234" s="91" t="str">
        <f>+IF(本会場・準会場用!Q234="","",本会場・準会場用!Q234)</f>
        <v/>
      </c>
      <c r="N234" s="91" t="str">
        <f>+TEXT(IF(本会場・準会場用!AC234="","",本会場・準会場用!AC234),"00")</f>
        <v/>
      </c>
      <c r="P234" s="91">
        <f>+IF(本会場・準会場用!AD234="","",本会場・準会場用!AD234)</f>
        <v>0</v>
      </c>
      <c r="Q234" s="91">
        <f>+IF(本会場・準会場用!AE234="","",本会場・準会場用!AE234)</f>
        <v>0</v>
      </c>
      <c r="R234" s="91" t="str">
        <f>+IF(本会場・準会場用!R234="","",本会場・準会場用!R234)</f>
        <v/>
      </c>
      <c r="S234" s="91" t="str">
        <f>+IF(本会場・準会場用!S234="","",本会場・準会場用!S234)</f>
        <v/>
      </c>
      <c r="T234" s="91" t="str">
        <f>+IF(本会場・準会場用!T234="","",本会場・準会場用!T234)</f>
        <v/>
      </c>
      <c r="U234" s="91" t="str">
        <f>+IF(本会場・準会場用!U234="","",本会場・準会場用!U234)</f>
        <v/>
      </c>
    </row>
    <row r="235" spans="1:21" s="91" customFormat="1">
      <c r="A235" s="91" t="str">
        <f>+IF(本会場・準会場用!A235="","",本会場・準会場用!A235)</f>
        <v/>
      </c>
      <c r="B235" s="91" t="str">
        <f>+IF(本会場・準会場用!B235="","",本会場・準会場用!B235)</f>
        <v/>
      </c>
      <c r="C235" s="91" t="str">
        <f>+IF(本会場・準会場用!C235="","",本会場・準会場用!C235)</f>
        <v/>
      </c>
      <c r="D235" s="91" t="str">
        <f>+IF(本会場・準会場用!D235="","",本会場・準会場用!D235)</f>
        <v/>
      </c>
      <c r="E235" s="91" t="str">
        <f>+IF(本会場・準会場用!E235="","",本会場・準会場用!E235)</f>
        <v/>
      </c>
      <c r="F235" s="91" t="str">
        <f>+IF(本会場・準会場用!F235="","",_xlfn.XLOOKUP(本会場・準会場用!F235,PRM!$G$3:$G$5,PRM!$H$3:$H$5))</f>
        <v/>
      </c>
      <c r="G235" s="94" t="str">
        <f>+TEXT(_xlfn.CONCAT(本会場・準会場用!G235,本会場・準会場用!H235,"年",本会場・準会場用!I235,"月",本会場・準会場用!J235,"日"),"yyyy/mm/dd")</f>
        <v>年月日</v>
      </c>
      <c r="H235" s="91" t="str">
        <f>+IF(本会場・準会場用!L235="","",本会場・準会場用!L235)</f>
        <v/>
      </c>
      <c r="I235" s="91" t="str">
        <f>+IF(本会場・準会場用!M235="","",本会場・準会場用!M235)</f>
        <v/>
      </c>
      <c r="J235" s="91" t="str">
        <f>+IF(本会場・準会場用!N235="","",本会場・準会場用!AB235)</f>
        <v/>
      </c>
      <c r="K235" s="91" t="str">
        <f>+IF(本会場・準会場用!O235="","",本会場・準会場用!O235)</f>
        <v/>
      </c>
      <c r="L235" s="91" t="str">
        <f>+IF(本会場・準会場用!P235="","",本会場・準会場用!P235)</f>
        <v/>
      </c>
      <c r="M235" s="91" t="str">
        <f>+IF(本会場・準会場用!Q235="","",本会場・準会場用!Q235)</f>
        <v/>
      </c>
      <c r="N235" s="91" t="str">
        <f>+TEXT(IF(本会場・準会場用!AC235="","",本会場・準会場用!AC235),"00")</f>
        <v/>
      </c>
      <c r="P235" s="91">
        <f>+IF(本会場・準会場用!AD235="","",本会場・準会場用!AD235)</f>
        <v>0</v>
      </c>
      <c r="Q235" s="91">
        <f>+IF(本会場・準会場用!AE235="","",本会場・準会場用!AE235)</f>
        <v>0</v>
      </c>
      <c r="R235" s="91" t="str">
        <f>+IF(本会場・準会場用!R235="","",本会場・準会場用!R235)</f>
        <v/>
      </c>
      <c r="S235" s="91" t="str">
        <f>+IF(本会場・準会場用!S235="","",本会場・準会場用!S235)</f>
        <v/>
      </c>
      <c r="T235" s="91" t="str">
        <f>+IF(本会場・準会場用!T235="","",本会場・準会場用!T235)</f>
        <v/>
      </c>
      <c r="U235" s="91" t="str">
        <f>+IF(本会場・準会場用!U235="","",本会場・準会場用!U235)</f>
        <v/>
      </c>
    </row>
    <row r="236" spans="1:21" s="91" customFormat="1">
      <c r="A236" s="91" t="str">
        <f>+IF(本会場・準会場用!A236="","",本会場・準会場用!A236)</f>
        <v/>
      </c>
      <c r="B236" s="91" t="str">
        <f>+IF(本会場・準会場用!B236="","",本会場・準会場用!B236)</f>
        <v/>
      </c>
      <c r="C236" s="91" t="str">
        <f>+IF(本会場・準会場用!C236="","",本会場・準会場用!C236)</f>
        <v/>
      </c>
      <c r="D236" s="91" t="str">
        <f>+IF(本会場・準会場用!D236="","",本会場・準会場用!D236)</f>
        <v/>
      </c>
      <c r="E236" s="91" t="str">
        <f>+IF(本会場・準会場用!E236="","",本会場・準会場用!E236)</f>
        <v/>
      </c>
      <c r="F236" s="91" t="str">
        <f>+IF(本会場・準会場用!F236="","",_xlfn.XLOOKUP(本会場・準会場用!F236,PRM!$G$3:$G$5,PRM!$H$3:$H$5))</f>
        <v/>
      </c>
      <c r="G236" s="94" t="str">
        <f>+TEXT(_xlfn.CONCAT(本会場・準会場用!G236,本会場・準会場用!H236,"年",本会場・準会場用!I236,"月",本会場・準会場用!J236,"日"),"yyyy/mm/dd")</f>
        <v>年月日</v>
      </c>
      <c r="H236" s="91" t="str">
        <f>+IF(本会場・準会場用!L236="","",本会場・準会場用!L236)</f>
        <v/>
      </c>
      <c r="I236" s="91" t="str">
        <f>+IF(本会場・準会場用!M236="","",本会場・準会場用!M236)</f>
        <v/>
      </c>
      <c r="J236" s="91" t="str">
        <f>+IF(本会場・準会場用!N236="","",本会場・準会場用!AB236)</f>
        <v/>
      </c>
      <c r="K236" s="91" t="str">
        <f>+IF(本会場・準会場用!O236="","",本会場・準会場用!O236)</f>
        <v/>
      </c>
      <c r="L236" s="91" t="str">
        <f>+IF(本会場・準会場用!P236="","",本会場・準会場用!P236)</f>
        <v/>
      </c>
      <c r="M236" s="91" t="str">
        <f>+IF(本会場・準会場用!Q236="","",本会場・準会場用!Q236)</f>
        <v/>
      </c>
      <c r="N236" s="91" t="str">
        <f>+TEXT(IF(本会場・準会場用!AC236="","",本会場・準会場用!AC236),"00")</f>
        <v/>
      </c>
      <c r="P236" s="91">
        <f>+IF(本会場・準会場用!AD236="","",本会場・準会場用!AD236)</f>
        <v>0</v>
      </c>
      <c r="Q236" s="91">
        <f>+IF(本会場・準会場用!AE236="","",本会場・準会場用!AE236)</f>
        <v>0</v>
      </c>
      <c r="R236" s="91" t="str">
        <f>+IF(本会場・準会場用!R236="","",本会場・準会場用!R236)</f>
        <v/>
      </c>
      <c r="S236" s="91" t="str">
        <f>+IF(本会場・準会場用!S236="","",本会場・準会場用!S236)</f>
        <v/>
      </c>
      <c r="T236" s="91" t="str">
        <f>+IF(本会場・準会場用!T236="","",本会場・準会場用!T236)</f>
        <v/>
      </c>
      <c r="U236" s="91" t="str">
        <f>+IF(本会場・準会場用!U236="","",本会場・準会場用!U236)</f>
        <v/>
      </c>
    </row>
    <row r="237" spans="1:21" s="91" customFormat="1">
      <c r="A237" s="91" t="str">
        <f>+IF(本会場・準会場用!A237="","",本会場・準会場用!A237)</f>
        <v/>
      </c>
      <c r="B237" s="91" t="str">
        <f>+IF(本会場・準会場用!B237="","",本会場・準会場用!B237)</f>
        <v/>
      </c>
      <c r="C237" s="91" t="str">
        <f>+IF(本会場・準会場用!C237="","",本会場・準会場用!C237)</f>
        <v/>
      </c>
      <c r="D237" s="91" t="str">
        <f>+IF(本会場・準会場用!D237="","",本会場・準会場用!D237)</f>
        <v/>
      </c>
      <c r="E237" s="91" t="str">
        <f>+IF(本会場・準会場用!E237="","",本会場・準会場用!E237)</f>
        <v/>
      </c>
      <c r="F237" s="91" t="str">
        <f>+IF(本会場・準会場用!F237="","",_xlfn.XLOOKUP(本会場・準会場用!F237,PRM!$G$3:$G$5,PRM!$H$3:$H$5))</f>
        <v/>
      </c>
      <c r="G237" s="94" t="str">
        <f>+TEXT(_xlfn.CONCAT(本会場・準会場用!G237,本会場・準会場用!H237,"年",本会場・準会場用!I237,"月",本会場・準会場用!J237,"日"),"yyyy/mm/dd")</f>
        <v>年月日</v>
      </c>
      <c r="H237" s="91" t="str">
        <f>+IF(本会場・準会場用!L237="","",本会場・準会場用!L237)</f>
        <v/>
      </c>
      <c r="I237" s="91" t="str">
        <f>+IF(本会場・準会場用!M237="","",本会場・準会場用!M237)</f>
        <v/>
      </c>
      <c r="J237" s="91" t="str">
        <f>+IF(本会場・準会場用!N237="","",本会場・準会場用!AB237)</f>
        <v/>
      </c>
      <c r="K237" s="91" t="str">
        <f>+IF(本会場・準会場用!O237="","",本会場・準会場用!O237)</f>
        <v/>
      </c>
      <c r="L237" s="91" t="str">
        <f>+IF(本会場・準会場用!P237="","",本会場・準会場用!P237)</f>
        <v/>
      </c>
      <c r="M237" s="91" t="str">
        <f>+IF(本会場・準会場用!Q237="","",本会場・準会場用!Q237)</f>
        <v/>
      </c>
      <c r="N237" s="91" t="str">
        <f>+TEXT(IF(本会場・準会場用!AC237="","",本会場・準会場用!AC237),"00")</f>
        <v/>
      </c>
      <c r="P237" s="91">
        <f>+IF(本会場・準会場用!AD237="","",本会場・準会場用!AD237)</f>
        <v>0</v>
      </c>
      <c r="Q237" s="91">
        <f>+IF(本会場・準会場用!AE237="","",本会場・準会場用!AE237)</f>
        <v>0</v>
      </c>
      <c r="R237" s="91" t="str">
        <f>+IF(本会場・準会場用!R237="","",本会場・準会場用!R237)</f>
        <v/>
      </c>
      <c r="S237" s="91" t="str">
        <f>+IF(本会場・準会場用!S237="","",本会場・準会場用!S237)</f>
        <v/>
      </c>
      <c r="T237" s="91" t="str">
        <f>+IF(本会場・準会場用!T237="","",本会場・準会場用!T237)</f>
        <v/>
      </c>
      <c r="U237" s="91" t="str">
        <f>+IF(本会場・準会場用!U237="","",本会場・準会場用!U237)</f>
        <v/>
      </c>
    </row>
    <row r="238" spans="1:21" s="91" customFormat="1">
      <c r="A238" s="91" t="str">
        <f>+IF(本会場・準会場用!A238="","",本会場・準会場用!A238)</f>
        <v/>
      </c>
      <c r="B238" s="91" t="str">
        <f>+IF(本会場・準会場用!B238="","",本会場・準会場用!B238)</f>
        <v/>
      </c>
      <c r="C238" s="91" t="str">
        <f>+IF(本会場・準会場用!C238="","",本会場・準会場用!C238)</f>
        <v/>
      </c>
      <c r="D238" s="91" t="str">
        <f>+IF(本会場・準会場用!D238="","",本会場・準会場用!D238)</f>
        <v/>
      </c>
      <c r="E238" s="91" t="str">
        <f>+IF(本会場・準会場用!E238="","",本会場・準会場用!E238)</f>
        <v/>
      </c>
      <c r="F238" s="91" t="str">
        <f>+IF(本会場・準会場用!F238="","",_xlfn.XLOOKUP(本会場・準会場用!F238,PRM!$G$3:$G$5,PRM!$H$3:$H$5))</f>
        <v/>
      </c>
      <c r="G238" s="94" t="str">
        <f>+TEXT(_xlfn.CONCAT(本会場・準会場用!G238,本会場・準会場用!H238,"年",本会場・準会場用!I238,"月",本会場・準会場用!J238,"日"),"yyyy/mm/dd")</f>
        <v>年月日</v>
      </c>
      <c r="H238" s="91" t="str">
        <f>+IF(本会場・準会場用!L238="","",本会場・準会場用!L238)</f>
        <v/>
      </c>
      <c r="I238" s="91" t="str">
        <f>+IF(本会場・準会場用!M238="","",本会場・準会場用!M238)</f>
        <v/>
      </c>
      <c r="J238" s="91" t="str">
        <f>+IF(本会場・準会場用!N238="","",本会場・準会場用!AB238)</f>
        <v/>
      </c>
      <c r="K238" s="91" t="str">
        <f>+IF(本会場・準会場用!O238="","",本会場・準会場用!O238)</f>
        <v/>
      </c>
      <c r="L238" s="91" t="str">
        <f>+IF(本会場・準会場用!P238="","",本会場・準会場用!P238)</f>
        <v/>
      </c>
      <c r="M238" s="91" t="str">
        <f>+IF(本会場・準会場用!Q238="","",本会場・準会場用!Q238)</f>
        <v/>
      </c>
      <c r="N238" s="91" t="str">
        <f>+TEXT(IF(本会場・準会場用!AC238="","",本会場・準会場用!AC238),"00")</f>
        <v/>
      </c>
      <c r="P238" s="91">
        <f>+IF(本会場・準会場用!AD238="","",本会場・準会場用!AD238)</f>
        <v>0</v>
      </c>
      <c r="Q238" s="91">
        <f>+IF(本会場・準会場用!AE238="","",本会場・準会場用!AE238)</f>
        <v>0</v>
      </c>
      <c r="R238" s="91" t="str">
        <f>+IF(本会場・準会場用!R238="","",本会場・準会場用!R238)</f>
        <v/>
      </c>
      <c r="S238" s="91" t="str">
        <f>+IF(本会場・準会場用!S238="","",本会場・準会場用!S238)</f>
        <v/>
      </c>
      <c r="T238" s="91" t="str">
        <f>+IF(本会場・準会場用!T238="","",本会場・準会場用!T238)</f>
        <v/>
      </c>
      <c r="U238" s="91" t="str">
        <f>+IF(本会場・準会場用!U238="","",本会場・準会場用!U238)</f>
        <v/>
      </c>
    </row>
    <row r="239" spans="1:21" s="91" customFormat="1">
      <c r="A239" s="91" t="str">
        <f>+IF(本会場・準会場用!A239="","",本会場・準会場用!A239)</f>
        <v/>
      </c>
      <c r="B239" s="91" t="str">
        <f>+IF(本会場・準会場用!B239="","",本会場・準会場用!B239)</f>
        <v/>
      </c>
      <c r="C239" s="91" t="str">
        <f>+IF(本会場・準会場用!C239="","",本会場・準会場用!C239)</f>
        <v/>
      </c>
      <c r="D239" s="91" t="str">
        <f>+IF(本会場・準会場用!D239="","",本会場・準会場用!D239)</f>
        <v/>
      </c>
      <c r="E239" s="91" t="str">
        <f>+IF(本会場・準会場用!E239="","",本会場・準会場用!E239)</f>
        <v/>
      </c>
      <c r="F239" s="91" t="str">
        <f>+IF(本会場・準会場用!F239="","",_xlfn.XLOOKUP(本会場・準会場用!F239,PRM!$G$3:$G$5,PRM!$H$3:$H$5))</f>
        <v/>
      </c>
      <c r="G239" s="94" t="str">
        <f>+TEXT(_xlfn.CONCAT(本会場・準会場用!G239,本会場・準会場用!H239,"年",本会場・準会場用!I239,"月",本会場・準会場用!J239,"日"),"yyyy/mm/dd")</f>
        <v>年月日</v>
      </c>
      <c r="H239" s="91" t="str">
        <f>+IF(本会場・準会場用!L239="","",本会場・準会場用!L239)</f>
        <v/>
      </c>
      <c r="I239" s="91" t="str">
        <f>+IF(本会場・準会場用!M239="","",本会場・準会場用!M239)</f>
        <v/>
      </c>
      <c r="J239" s="91" t="str">
        <f>+IF(本会場・準会場用!N239="","",本会場・準会場用!AB239)</f>
        <v/>
      </c>
      <c r="K239" s="91" t="str">
        <f>+IF(本会場・準会場用!O239="","",本会場・準会場用!O239)</f>
        <v/>
      </c>
      <c r="L239" s="91" t="str">
        <f>+IF(本会場・準会場用!P239="","",本会場・準会場用!P239)</f>
        <v/>
      </c>
      <c r="M239" s="91" t="str">
        <f>+IF(本会場・準会場用!Q239="","",本会場・準会場用!Q239)</f>
        <v/>
      </c>
      <c r="N239" s="91" t="str">
        <f>+TEXT(IF(本会場・準会場用!AC239="","",本会場・準会場用!AC239),"00")</f>
        <v/>
      </c>
      <c r="P239" s="91">
        <f>+IF(本会場・準会場用!AD239="","",本会場・準会場用!AD239)</f>
        <v>0</v>
      </c>
      <c r="Q239" s="91">
        <f>+IF(本会場・準会場用!AE239="","",本会場・準会場用!AE239)</f>
        <v>0</v>
      </c>
      <c r="R239" s="91" t="str">
        <f>+IF(本会場・準会場用!R239="","",本会場・準会場用!R239)</f>
        <v/>
      </c>
      <c r="S239" s="91" t="str">
        <f>+IF(本会場・準会場用!S239="","",本会場・準会場用!S239)</f>
        <v/>
      </c>
      <c r="T239" s="91" t="str">
        <f>+IF(本会場・準会場用!T239="","",本会場・準会場用!T239)</f>
        <v/>
      </c>
      <c r="U239" s="91" t="str">
        <f>+IF(本会場・準会場用!U239="","",本会場・準会場用!U239)</f>
        <v/>
      </c>
    </row>
    <row r="240" spans="1:21" s="91" customFormat="1">
      <c r="A240" s="91" t="str">
        <f>+IF(本会場・準会場用!A240="","",本会場・準会場用!A240)</f>
        <v/>
      </c>
      <c r="B240" s="91" t="str">
        <f>+IF(本会場・準会場用!B240="","",本会場・準会場用!B240)</f>
        <v/>
      </c>
      <c r="C240" s="91" t="str">
        <f>+IF(本会場・準会場用!C240="","",本会場・準会場用!C240)</f>
        <v/>
      </c>
      <c r="D240" s="91" t="str">
        <f>+IF(本会場・準会場用!D240="","",本会場・準会場用!D240)</f>
        <v/>
      </c>
      <c r="E240" s="91" t="str">
        <f>+IF(本会場・準会場用!E240="","",本会場・準会場用!E240)</f>
        <v/>
      </c>
      <c r="F240" s="91" t="str">
        <f>+IF(本会場・準会場用!F240="","",_xlfn.XLOOKUP(本会場・準会場用!F240,PRM!$G$3:$G$5,PRM!$H$3:$H$5))</f>
        <v/>
      </c>
      <c r="G240" s="94" t="str">
        <f>+TEXT(_xlfn.CONCAT(本会場・準会場用!G240,本会場・準会場用!H240,"年",本会場・準会場用!I240,"月",本会場・準会場用!J240,"日"),"yyyy/mm/dd")</f>
        <v>年月日</v>
      </c>
      <c r="H240" s="91" t="str">
        <f>+IF(本会場・準会場用!L240="","",本会場・準会場用!L240)</f>
        <v/>
      </c>
      <c r="I240" s="91" t="str">
        <f>+IF(本会場・準会場用!M240="","",本会場・準会場用!M240)</f>
        <v/>
      </c>
      <c r="J240" s="91" t="str">
        <f>+IF(本会場・準会場用!N240="","",本会場・準会場用!AB240)</f>
        <v/>
      </c>
      <c r="K240" s="91" t="str">
        <f>+IF(本会場・準会場用!O240="","",本会場・準会場用!O240)</f>
        <v/>
      </c>
      <c r="L240" s="91" t="str">
        <f>+IF(本会場・準会場用!P240="","",本会場・準会場用!P240)</f>
        <v/>
      </c>
      <c r="M240" s="91" t="str">
        <f>+IF(本会場・準会場用!Q240="","",本会場・準会場用!Q240)</f>
        <v/>
      </c>
      <c r="N240" s="91" t="str">
        <f>+TEXT(IF(本会場・準会場用!AC240="","",本会場・準会場用!AC240),"00")</f>
        <v/>
      </c>
      <c r="P240" s="91">
        <f>+IF(本会場・準会場用!AD240="","",本会場・準会場用!AD240)</f>
        <v>0</v>
      </c>
      <c r="Q240" s="91">
        <f>+IF(本会場・準会場用!AE240="","",本会場・準会場用!AE240)</f>
        <v>0</v>
      </c>
      <c r="R240" s="91" t="str">
        <f>+IF(本会場・準会場用!R240="","",本会場・準会場用!R240)</f>
        <v/>
      </c>
      <c r="S240" s="91" t="str">
        <f>+IF(本会場・準会場用!S240="","",本会場・準会場用!S240)</f>
        <v/>
      </c>
      <c r="T240" s="91" t="str">
        <f>+IF(本会場・準会場用!T240="","",本会場・準会場用!T240)</f>
        <v/>
      </c>
      <c r="U240" s="91" t="str">
        <f>+IF(本会場・準会場用!U240="","",本会場・準会場用!U240)</f>
        <v/>
      </c>
    </row>
    <row r="241" spans="1:21" s="91" customFormat="1">
      <c r="A241" s="91" t="str">
        <f>+IF(本会場・準会場用!A241="","",本会場・準会場用!A241)</f>
        <v/>
      </c>
      <c r="B241" s="91" t="str">
        <f>+IF(本会場・準会場用!B241="","",本会場・準会場用!B241)</f>
        <v/>
      </c>
      <c r="C241" s="91" t="str">
        <f>+IF(本会場・準会場用!C241="","",本会場・準会場用!C241)</f>
        <v/>
      </c>
      <c r="D241" s="91" t="str">
        <f>+IF(本会場・準会場用!D241="","",本会場・準会場用!D241)</f>
        <v/>
      </c>
      <c r="E241" s="91" t="str">
        <f>+IF(本会場・準会場用!E241="","",本会場・準会場用!E241)</f>
        <v/>
      </c>
      <c r="F241" s="91" t="str">
        <f>+IF(本会場・準会場用!F241="","",_xlfn.XLOOKUP(本会場・準会場用!F241,PRM!$G$3:$G$5,PRM!$H$3:$H$5))</f>
        <v/>
      </c>
      <c r="G241" s="94" t="str">
        <f>+TEXT(_xlfn.CONCAT(本会場・準会場用!G241,本会場・準会場用!H241,"年",本会場・準会場用!I241,"月",本会場・準会場用!J241,"日"),"yyyy/mm/dd")</f>
        <v>年月日</v>
      </c>
      <c r="H241" s="91" t="str">
        <f>+IF(本会場・準会場用!L241="","",本会場・準会場用!L241)</f>
        <v/>
      </c>
      <c r="I241" s="91" t="str">
        <f>+IF(本会場・準会場用!M241="","",本会場・準会場用!M241)</f>
        <v/>
      </c>
      <c r="J241" s="91" t="str">
        <f>+IF(本会場・準会場用!N241="","",本会場・準会場用!AB241)</f>
        <v/>
      </c>
      <c r="K241" s="91" t="str">
        <f>+IF(本会場・準会場用!O241="","",本会場・準会場用!O241)</f>
        <v/>
      </c>
      <c r="L241" s="91" t="str">
        <f>+IF(本会場・準会場用!P241="","",本会場・準会場用!P241)</f>
        <v/>
      </c>
      <c r="M241" s="91" t="str">
        <f>+IF(本会場・準会場用!Q241="","",本会場・準会場用!Q241)</f>
        <v/>
      </c>
      <c r="N241" s="91" t="str">
        <f>+TEXT(IF(本会場・準会場用!AC241="","",本会場・準会場用!AC241),"00")</f>
        <v/>
      </c>
      <c r="P241" s="91">
        <f>+IF(本会場・準会場用!AD241="","",本会場・準会場用!AD241)</f>
        <v>0</v>
      </c>
      <c r="Q241" s="91">
        <f>+IF(本会場・準会場用!AE241="","",本会場・準会場用!AE241)</f>
        <v>0</v>
      </c>
      <c r="R241" s="91" t="str">
        <f>+IF(本会場・準会場用!R241="","",本会場・準会場用!R241)</f>
        <v/>
      </c>
      <c r="S241" s="91" t="str">
        <f>+IF(本会場・準会場用!S241="","",本会場・準会場用!S241)</f>
        <v/>
      </c>
      <c r="T241" s="91" t="str">
        <f>+IF(本会場・準会場用!T241="","",本会場・準会場用!T241)</f>
        <v/>
      </c>
      <c r="U241" s="91" t="str">
        <f>+IF(本会場・準会場用!U241="","",本会場・準会場用!U241)</f>
        <v/>
      </c>
    </row>
    <row r="242" spans="1:21" s="91" customFormat="1">
      <c r="A242" s="91" t="str">
        <f>+IF(本会場・準会場用!A242="","",本会場・準会場用!A242)</f>
        <v/>
      </c>
      <c r="B242" s="91" t="str">
        <f>+IF(本会場・準会場用!B242="","",本会場・準会場用!B242)</f>
        <v/>
      </c>
      <c r="C242" s="91" t="str">
        <f>+IF(本会場・準会場用!C242="","",本会場・準会場用!C242)</f>
        <v/>
      </c>
      <c r="D242" s="91" t="str">
        <f>+IF(本会場・準会場用!D242="","",本会場・準会場用!D242)</f>
        <v/>
      </c>
      <c r="E242" s="91" t="str">
        <f>+IF(本会場・準会場用!E242="","",本会場・準会場用!E242)</f>
        <v/>
      </c>
      <c r="F242" s="91" t="str">
        <f>+IF(本会場・準会場用!F242="","",_xlfn.XLOOKUP(本会場・準会場用!F242,PRM!$G$3:$G$5,PRM!$H$3:$H$5))</f>
        <v/>
      </c>
      <c r="G242" s="94" t="str">
        <f>+TEXT(_xlfn.CONCAT(本会場・準会場用!G242,本会場・準会場用!H242,"年",本会場・準会場用!I242,"月",本会場・準会場用!J242,"日"),"yyyy/mm/dd")</f>
        <v>年月日</v>
      </c>
      <c r="H242" s="91" t="str">
        <f>+IF(本会場・準会場用!L242="","",本会場・準会場用!L242)</f>
        <v/>
      </c>
      <c r="I242" s="91" t="str">
        <f>+IF(本会場・準会場用!M242="","",本会場・準会場用!M242)</f>
        <v/>
      </c>
      <c r="J242" s="91" t="str">
        <f>+IF(本会場・準会場用!N242="","",本会場・準会場用!AB242)</f>
        <v/>
      </c>
      <c r="K242" s="91" t="str">
        <f>+IF(本会場・準会場用!O242="","",本会場・準会場用!O242)</f>
        <v/>
      </c>
      <c r="L242" s="91" t="str">
        <f>+IF(本会場・準会場用!P242="","",本会場・準会場用!P242)</f>
        <v/>
      </c>
      <c r="M242" s="91" t="str">
        <f>+IF(本会場・準会場用!Q242="","",本会場・準会場用!Q242)</f>
        <v/>
      </c>
      <c r="N242" s="91" t="str">
        <f>+TEXT(IF(本会場・準会場用!AC242="","",本会場・準会場用!AC242),"00")</f>
        <v/>
      </c>
      <c r="P242" s="91">
        <f>+IF(本会場・準会場用!AD242="","",本会場・準会場用!AD242)</f>
        <v>0</v>
      </c>
      <c r="Q242" s="91">
        <f>+IF(本会場・準会場用!AE242="","",本会場・準会場用!AE242)</f>
        <v>0</v>
      </c>
      <c r="R242" s="91" t="str">
        <f>+IF(本会場・準会場用!R242="","",本会場・準会場用!R242)</f>
        <v/>
      </c>
      <c r="S242" s="91" t="str">
        <f>+IF(本会場・準会場用!S242="","",本会場・準会場用!S242)</f>
        <v/>
      </c>
      <c r="T242" s="91" t="str">
        <f>+IF(本会場・準会場用!T242="","",本会場・準会場用!T242)</f>
        <v/>
      </c>
      <c r="U242" s="91" t="str">
        <f>+IF(本会場・準会場用!U242="","",本会場・準会場用!U242)</f>
        <v/>
      </c>
    </row>
    <row r="243" spans="1:21" s="91" customFormat="1">
      <c r="A243" s="91" t="str">
        <f>+IF(本会場・準会場用!A243="","",本会場・準会場用!A243)</f>
        <v/>
      </c>
      <c r="B243" s="91" t="str">
        <f>+IF(本会場・準会場用!B243="","",本会場・準会場用!B243)</f>
        <v/>
      </c>
      <c r="C243" s="91" t="str">
        <f>+IF(本会場・準会場用!C243="","",本会場・準会場用!C243)</f>
        <v/>
      </c>
      <c r="D243" s="91" t="str">
        <f>+IF(本会場・準会場用!D243="","",本会場・準会場用!D243)</f>
        <v/>
      </c>
      <c r="E243" s="91" t="str">
        <f>+IF(本会場・準会場用!E243="","",本会場・準会場用!E243)</f>
        <v/>
      </c>
      <c r="F243" s="91" t="str">
        <f>+IF(本会場・準会場用!F243="","",_xlfn.XLOOKUP(本会場・準会場用!F243,PRM!$G$3:$G$5,PRM!$H$3:$H$5))</f>
        <v/>
      </c>
      <c r="G243" s="94" t="str">
        <f>+TEXT(_xlfn.CONCAT(本会場・準会場用!G243,本会場・準会場用!H243,"年",本会場・準会場用!I243,"月",本会場・準会場用!J243,"日"),"yyyy/mm/dd")</f>
        <v>年月日</v>
      </c>
      <c r="H243" s="91" t="str">
        <f>+IF(本会場・準会場用!L243="","",本会場・準会場用!L243)</f>
        <v/>
      </c>
      <c r="I243" s="91" t="str">
        <f>+IF(本会場・準会場用!M243="","",本会場・準会場用!M243)</f>
        <v/>
      </c>
      <c r="J243" s="91" t="str">
        <f>+IF(本会場・準会場用!N243="","",本会場・準会場用!AB243)</f>
        <v/>
      </c>
      <c r="K243" s="91" t="str">
        <f>+IF(本会場・準会場用!O243="","",本会場・準会場用!O243)</f>
        <v/>
      </c>
      <c r="L243" s="91" t="str">
        <f>+IF(本会場・準会場用!P243="","",本会場・準会場用!P243)</f>
        <v/>
      </c>
      <c r="M243" s="91" t="str">
        <f>+IF(本会場・準会場用!Q243="","",本会場・準会場用!Q243)</f>
        <v/>
      </c>
      <c r="N243" s="91" t="str">
        <f>+TEXT(IF(本会場・準会場用!AC243="","",本会場・準会場用!AC243),"00")</f>
        <v/>
      </c>
      <c r="P243" s="91">
        <f>+IF(本会場・準会場用!AD243="","",本会場・準会場用!AD243)</f>
        <v>0</v>
      </c>
      <c r="Q243" s="91">
        <f>+IF(本会場・準会場用!AE243="","",本会場・準会場用!AE243)</f>
        <v>0</v>
      </c>
      <c r="R243" s="91" t="str">
        <f>+IF(本会場・準会場用!R243="","",本会場・準会場用!R243)</f>
        <v/>
      </c>
      <c r="S243" s="91" t="str">
        <f>+IF(本会場・準会場用!S243="","",本会場・準会場用!S243)</f>
        <v/>
      </c>
      <c r="T243" s="91" t="str">
        <f>+IF(本会場・準会場用!T243="","",本会場・準会場用!T243)</f>
        <v/>
      </c>
      <c r="U243" s="91" t="str">
        <f>+IF(本会場・準会場用!U243="","",本会場・準会場用!U243)</f>
        <v/>
      </c>
    </row>
    <row r="244" spans="1:21" s="91" customFormat="1">
      <c r="A244" s="91" t="str">
        <f>+IF(本会場・準会場用!A244="","",本会場・準会場用!A244)</f>
        <v/>
      </c>
      <c r="B244" s="91" t="str">
        <f>+IF(本会場・準会場用!B244="","",本会場・準会場用!B244)</f>
        <v/>
      </c>
      <c r="C244" s="91" t="str">
        <f>+IF(本会場・準会場用!C244="","",本会場・準会場用!C244)</f>
        <v/>
      </c>
      <c r="D244" s="91" t="str">
        <f>+IF(本会場・準会場用!D244="","",本会場・準会場用!D244)</f>
        <v/>
      </c>
      <c r="E244" s="91" t="str">
        <f>+IF(本会場・準会場用!E244="","",本会場・準会場用!E244)</f>
        <v/>
      </c>
      <c r="F244" s="91" t="str">
        <f>+IF(本会場・準会場用!F244="","",_xlfn.XLOOKUP(本会場・準会場用!F244,PRM!$G$3:$G$5,PRM!$H$3:$H$5))</f>
        <v/>
      </c>
      <c r="G244" s="94" t="str">
        <f>+TEXT(_xlfn.CONCAT(本会場・準会場用!G244,本会場・準会場用!H244,"年",本会場・準会場用!I244,"月",本会場・準会場用!J244,"日"),"yyyy/mm/dd")</f>
        <v>年月日</v>
      </c>
      <c r="H244" s="91" t="str">
        <f>+IF(本会場・準会場用!L244="","",本会場・準会場用!L244)</f>
        <v/>
      </c>
      <c r="I244" s="91" t="str">
        <f>+IF(本会場・準会場用!M244="","",本会場・準会場用!M244)</f>
        <v/>
      </c>
      <c r="J244" s="91" t="str">
        <f>+IF(本会場・準会場用!N244="","",本会場・準会場用!AB244)</f>
        <v/>
      </c>
      <c r="K244" s="91" t="str">
        <f>+IF(本会場・準会場用!O244="","",本会場・準会場用!O244)</f>
        <v/>
      </c>
      <c r="L244" s="91" t="str">
        <f>+IF(本会場・準会場用!P244="","",本会場・準会場用!P244)</f>
        <v/>
      </c>
      <c r="M244" s="91" t="str">
        <f>+IF(本会場・準会場用!Q244="","",本会場・準会場用!Q244)</f>
        <v/>
      </c>
      <c r="N244" s="91" t="str">
        <f>+TEXT(IF(本会場・準会場用!AC244="","",本会場・準会場用!AC244),"00")</f>
        <v/>
      </c>
      <c r="P244" s="91">
        <f>+IF(本会場・準会場用!AD244="","",本会場・準会場用!AD244)</f>
        <v>0</v>
      </c>
      <c r="Q244" s="91">
        <f>+IF(本会場・準会場用!AE244="","",本会場・準会場用!AE244)</f>
        <v>0</v>
      </c>
      <c r="R244" s="91" t="str">
        <f>+IF(本会場・準会場用!R244="","",本会場・準会場用!R244)</f>
        <v/>
      </c>
      <c r="S244" s="91" t="str">
        <f>+IF(本会場・準会場用!S244="","",本会場・準会場用!S244)</f>
        <v/>
      </c>
      <c r="T244" s="91" t="str">
        <f>+IF(本会場・準会場用!T244="","",本会場・準会場用!T244)</f>
        <v/>
      </c>
      <c r="U244" s="91" t="str">
        <f>+IF(本会場・準会場用!U244="","",本会場・準会場用!U244)</f>
        <v/>
      </c>
    </row>
    <row r="245" spans="1:21" s="91" customFormat="1">
      <c r="A245" s="91" t="str">
        <f>+IF(本会場・準会場用!A245="","",本会場・準会場用!A245)</f>
        <v/>
      </c>
      <c r="B245" s="91" t="str">
        <f>+IF(本会場・準会場用!B245="","",本会場・準会場用!B245)</f>
        <v/>
      </c>
      <c r="C245" s="91" t="str">
        <f>+IF(本会場・準会場用!C245="","",本会場・準会場用!C245)</f>
        <v/>
      </c>
      <c r="D245" s="91" t="str">
        <f>+IF(本会場・準会場用!D245="","",本会場・準会場用!D245)</f>
        <v/>
      </c>
      <c r="E245" s="91" t="str">
        <f>+IF(本会場・準会場用!E245="","",本会場・準会場用!E245)</f>
        <v/>
      </c>
      <c r="F245" s="91" t="str">
        <f>+IF(本会場・準会場用!F245="","",_xlfn.XLOOKUP(本会場・準会場用!F245,PRM!$G$3:$G$5,PRM!$H$3:$H$5))</f>
        <v/>
      </c>
      <c r="G245" s="94" t="str">
        <f>+TEXT(_xlfn.CONCAT(本会場・準会場用!G245,本会場・準会場用!H245,"年",本会場・準会場用!I245,"月",本会場・準会場用!J245,"日"),"yyyy/mm/dd")</f>
        <v>年月日</v>
      </c>
      <c r="H245" s="91" t="str">
        <f>+IF(本会場・準会場用!L245="","",本会場・準会場用!L245)</f>
        <v/>
      </c>
      <c r="I245" s="91" t="str">
        <f>+IF(本会場・準会場用!M245="","",本会場・準会場用!M245)</f>
        <v/>
      </c>
      <c r="J245" s="91" t="str">
        <f>+IF(本会場・準会場用!N245="","",本会場・準会場用!AB245)</f>
        <v/>
      </c>
      <c r="K245" s="91" t="str">
        <f>+IF(本会場・準会場用!O245="","",本会場・準会場用!O245)</f>
        <v/>
      </c>
      <c r="L245" s="91" t="str">
        <f>+IF(本会場・準会場用!P245="","",本会場・準会場用!P245)</f>
        <v/>
      </c>
      <c r="M245" s="91" t="str">
        <f>+IF(本会場・準会場用!Q245="","",本会場・準会場用!Q245)</f>
        <v/>
      </c>
      <c r="N245" s="91" t="str">
        <f>+TEXT(IF(本会場・準会場用!AC245="","",本会場・準会場用!AC245),"00")</f>
        <v/>
      </c>
      <c r="P245" s="91">
        <f>+IF(本会場・準会場用!AD245="","",本会場・準会場用!AD245)</f>
        <v>0</v>
      </c>
      <c r="Q245" s="91">
        <f>+IF(本会場・準会場用!AE245="","",本会場・準会場用!AE245)</f>
        <v>0</v>
      </c>
      <c r="R245" s="91" t="str">
        <f>+IF(本会場・準会場用!R245="","",本会場・準会場用!R245)</f>
        <v/>
      </c>
      <c r="S245" s="91" t="str">
        <f>+IF(本会場・準会場用!S245="","",本会場・準会場用!S245)</f>
        <v/>
      </c>
      <c r="T245" s="91" t="str">
        <f>+IF(本会場・準会場用!T245="","",本会場・準会場用!T245)</f>
        <v/>
      </c>
      <c r="U245" s="91" t="str">
        <f>+IF(本会場・準会場用!U245="","",本会場・準会場用!U245)</f>
        <v/>
      </c>
    </row>
    <row r="246" spans="1:21" s="91" customFormat="1">
      <c r="A246" s="91" t="str">
        <f>+IF(本会場・準会場用!A246="","",本会場・準会場用!A246)</f>
        <v/>
      </c>
      <c r="B246" s="91" t="str">
        <f>+IF(本会場・準会場用!B246="","",本会場・準会場用!B246)</f>
        <v/>
      </c>
      <c r="C246" s="91" t="str">
        <f>+IF(本会場・準会場用!C246="","",本会場・準会場用!C246)</f>
        <v/>
      </c>
      <c r="D246" s="91" t="str">
        <f>+IF(本会場・準会場用!D246="","",本会場・準会場用!D246)</f>
        <v/>
      </c>
      <c r="E246" s="91" t="str">
        <f>+IF(本会場・準会場用!E246="","",本会場・準会場用!E246)</f>
        <v/>
      </c>
      <c r="F246" s="91" t="str">
        <f>+IF(本会場・準会場用!F246="","",_xlfn.XLOOKUP(本会場・準会場用!F246,PRM!$G$3:$G$5,PRM!$H$3:$H$5))</f>
        <v/>
      </c>
      <c r="G246" s="94" t="str">
        <f>+TEXT(_xlfn.CONCAT(本会場・準会場用!G246,本会場・準会場用!H246,"年",本会場・準会場用!I246,"月",本会場・準会場用!J246,"日"),"yyyy/mm/dd")</f>
        <v>年月日</v>
      </c>
      <c r="H246" s="91" t="str">
        <f>+IF(本会場・準会場用!L246="","",本会場・準会場用!L246)</f>
        <v/>
      </c>
      <c r="I246" s="91" t="str">
        <f>+IF(本会場・準会場用!M246="","",本会場・準会場用!M246)</f>
        <v/>
      </c>
      <c r="J246" s="91" t="str">
        <f>+IF(本会場・準会場用!N246="","",本会場・準会場用!AB246)</f>
        <v/>
      </c>
      <c r="K246" s="91" t="str">
        <f>+IF(本会場・準会場用!O246="","",本会場・準会場用!O246)</f>
        <v/>
      </c>
      <c r="L246" s="91" t="str">
        <f>+IF(本会場・準会場用!P246="","",本会場・準会場用!P246)</f>
        <v/>
      </c>
      <c r="M246" s="91" t="str">
        <f>+IF(本会場・準会場用!Q246="","",本会場・準会場用!Q246)</f>
        <v/>
      </c>
      <c r="N246" s="91" t="str">
        <f>+TEXT(IF(本会場・準会場用!AC246="","",本会場・準会場用!AC246),"00")</f>
        <v/>
      </c>
      <c r="P246" s="91">
        <f>+IF(本会場・準会場用!AD246="","",本会場・準会場用!AD246)</f>
        <v>0</v>
      </c>
      <c r="Q246" s="91">
        <f>+IF(本会場・準会場用!AE246="","",本会場・準会場用!AE246)</f>
        <v>0</v>
      </c>
      <c r="R246" s="91" t="str">
        <f>+IF(本会場・準会場用!R246="","",本会場・準会場用!R246)</f>
        <v/>
      </c>
      <c r="S246" s="91" t="str">
        <f>+IF(本会場・準会場用!S246="","",本会場・準会場用!S246)</f>
        <v/>
      </c>
      <c r="T246" s="91" t="str">
        <f>+IF(本会場・準会場用!T246="","",本会場・準会場用!T246)</f>
        <v/>
      </c>
      <c r="U246" s="91" t="str">
        <f>+IF(本会場・準会場用!U246="","",本会場・準会場用!U246)</f>
        <v/>
      </c>
    </row>
    <row r="247" spans="1:21" s="91" customFormat="1">
      <c r="A247" s="91" t="str">
        <f>+IF(本会場・準会場用!A247="","",本会場・準会場用!A247)</f>
        <v/>
      </c>
      <c r="B247" s="91" t="str">
        <f>+IF(本会場・準会場用!B247="","",本会場・準会場用!B247)</f>
        <v/>
      </c>
      <c r="C247" s="91" t="str">
        <f>+IF(本会場・準会場用!C247="","",本会場・準会場用!C247)</f>
        <v/>
      </c>
      <c r="D247" s="91" t="str">
        <f>+IF(本会場・準会場用!D247="","",本会場・準会場用!D247)</f>
        <v/>
      </c>
      <c r="E247" s="91" t="str">
        <f>+IF(本会場・準会場用!E247="","",本会場・準会場用!E247)</f>
        <v/>
      </c>
      <c r="F247" s="91" t="str">
        <f>+IF(本会場・準会場用!F247="","",_xlfn.XLOOKUP(本会場・準会場用!F247,PRM!$G$3:$G$5,PRM!$H$3:$H$5))</f>
        <v/>
      </c>
      <c r="G247" s="94" t="str">
        <f>+TEXT(_xlfn.CONCAT(本会場・準会場用!G247,本会場・準会場用!H247,"年",本会場・準会場用!I247,"月",本会場・準会場用!J247,"日"),"yyyy/mm/dd")</f>
        <v>年月日</v>
      </c>
      <c r="H247" s="91" t="str">
        <f>+IF(本会場・準会場用!L247="","",本会場・準会場用!L247)</f>
        <v/>
      </c>
      <c r="I247" s="91" t="str">
        <f>+IF(本会場・準会場用!M247="","",本会場・準会場用!M247)</f>
        <v/>
      </c>
      <c r="J247" s="91" t="str">
        <f>+IF(本会場・準会場用!N247="","",本会場・準会場用!AB247)</f>
        <v/>
      </c>
      <c r="K247" s="91" t="str">
        <f>+IF(本会場・準会場用!O247="","",本会場・準会場用!O247)</f>
        <v/>
      </c>
      <c r="L247" s="91" t="str">
        <f>+IF(本会場・準会場用!P247="","",本会場・準会場用!P247)</f>
        <v/>
      </c>
      <c r="M247" s="91" t="str">
        <f>+IF(本会場・準会場用!Q247="","",本会場・準会場用!Q247)</f>
        <v/>
      </c>
      <c r="N247" s="91" t="str">
        <f>+TEXT(IF(本会場・準会場用!AC247="","",本会場・準会場用!AC247),"00")</f>
        <v/>
      </c>
      <c r="P247" s="91">
        <f>+IF(本会場・準会場用!AD247="","",本会場・準会場用!AD247)</f>
        <v>0</v>
      </c>
      <c r="Q247" s="91">
        <f>+IF(本会場・準会場用!AE247="","",本会場・準会場用!AE247)</f>
        <v>0</v>
      </c>
      <c r="R247" s="91" t="str">
        <f>+IF(本会場・準会場用!R247="","",本会場・準会場用!R247)</f>
        <v/>
      </c>
      <c r="S247" s="91" t="str">
        <f>+IF(本会場・準会場用!S247="","",本会場・準会場用!S247)</f>
        <v/>
      </c>
      <c r="T247" s="91" t="str">
        <f>+IF(本会場・準会場用!T247="","",本会場・準会場用!T247)</f>
        <v/>
      </c>
      <c r="U247" s="91" t="str">
        <f>+IF(本会場・準会場用!U247="","",本会場・準会場用!U247)</f>
        <v/>
      </c>
    </row>
    <row r="248" spans="1:21" s="91" customFormat="1">
      <c r="A248" s="91" t="str">
        <f>+IF(本会場・準会場用!A248="","",本会場・準会場用!A248)</f>
        <v/>
      </c>
      <c r="B248" s="91" t="str">
        <f>+IF(本会場・準会場用!B248="","",本会場・準会場用!B248)</f>
        <v/>
      </c>
      <c r="C248" s="91" t="str">
        <f>+IF(本会場・準会場用!C248="","",本会場・準会場用!C248)</f>
        <v/>
      </c>
      <c r="D248" s="91" t="str">
        <f>+IF(本会場・準会場用!D248="","",本会場・準会場用!D248)</f>
        <v/>
      </c>
      <c r="E248" s="91" t="str">
        <f>+IF(本会場・準会場用!E248="","",本会場・準会場用!E248)</f>
        <v/>
      </c>
      <c r="F248" s="91" t="str">
        <f>+IF(本会場・準会場用!F248="","",_xlfn.XLOOKUP(本会場・準会場用!F248,PRM!$G$3:$G$5,PRM!$H$3:$H$5))</f>
        <v/>
      </c>
      <c r="G248" s="94" t="str">
        <f>+TEXT(_xlfn.CONCAT(本会場・準会場用!G248,本会場・準会場用!H248,"年",本会場・準会場用!I248,"月",本会場・準会場用!J248,"日"),"yyyy/mm/dd")</f>
        <v>年月日</v>
      </c>
      <c r="H248" s="91" t="str">
        <f>+IF(本会場・準会場用!L248="","",本会場・準会場用!L248)</f>
        <v/>
      </c>
      <c r="I248" s="91" t="str">
        <f>+IF(本会場・準会場用!M248="","",本会場・準会場用!M248)</f>
        <v/>
      </c>
      <c r="J248" s="91" t="str">
        <f>+IF(本会場・準会場用!N248="","",本会場・準会場用!AB248)</f>
        <v/>
      </c>
      <c r="K248" s="91" t="str">
        <f>+IF(本会場・準会場用!O248="","",本会場・準会場用!O248)</f>
        <v/>
      </c>
      <c r="L248" s="91" t="str">
        <f>+IF(本会場・準会場用!P248="","",本会場・準会場用!P248)</f>
        <v/>
      </c>
      <c r="M248" s="91" t="str">
        <f>+IF(本会場・準会場用!Q248="","",本会場・準会場用!Q248)</f>
        <v/>
      </c>
      <c r="N248" s="91" t="str">
        <f>+TEXT(IF(本会場・準会場用!AC248="","",本会場・準会場用!AC248),"00")</f>
        <v/>
      </c>
      <c r="P248" s="91">
        <f>+IF(本会場・準会場用!AD248="","",本会場・準会場用!AD248)</f>
        <v>0</v>
      </c>
      <c r="Q248" s="91">
        <f>+IF(本会場・準会場用!AE248="","",本会場・準会場用!AE248)</f>
        <v>0</v>
      </c>
      <c r="R248" s="91" t="str">
        <f>+IF(本会場・準会場用!R248="","",本会場・準会場用!R248)</f>
        <v/>
      </c>
      <c r="S248" s="91" t="str">
        <f>+IF(本会場・準会場用!S248="","",本会場・準会場用!S248)</f>
        <v/>
      </c>
      <c r="T248" s="91" t="str">
        <f>+IF(本会場・準会場用!T248="","",本会場・準会場用!T248)</f>
        <v/>
      </c>
      <c r="U248" s="91" t="str">
        <f>+IF(本会場・準会場用!U248="","",本会場・準会場用!U248)</f>
        <v/>
      </c>
    </row>
    <row r="249" spans="1:21" s="91" customFormat="1">
      <c r="A249" s="91" t="str">
        <f>+IF(本会場・準会場用!A249="","",本会場・準会場用!A249)</f>
        <v/>
      </c>
      <c r="B249" s="91" t="str">
        <f>+IF(本会場・準会場用!B249="","",本会場・準会場用!B249)</f>
        <v/>
      </c>
      <c r="C249" s="91" t="str">
        <f>+IF(本会場・準会場用!C249="","",本会場・準会場用!C249)</f>
        <v/>
      </c>
      <c r="D249" s="91" t="str">
        <f>+IF(本会場・準会場用!D249="","",本会場・準会場用!D249)</f>
        <v/>
      </c>
      <c r="E249" s="91" t="str">
        <f>+IF(本会場・準会場用!E249="","",本会場・準会場用!E249)</f>
        <v/>
      </c>
      <c r="F249" s="91" t="str">
        <f>+IF(本会場・準会場用!F249="","",_xlfn.XLOOKUP(本会場・準会場用!F249,PRM!$G$3:$G$5,PRM!$H$3:$H$5))</f>
        <v/>
      </c>
      <c r="G249" s="94" t="str">
        <f>+TEXT(_xlfn.CONCAT(本会場・準会場用!G249,本会場・準会場用!H249,"年",本会場・準会場用!I249,"月",本会場・準会場用!J249,"日"),"yyyy/mm/dd")</f>
        <v>年月日</v>
      </c>
      <c r="H249" s="91" t="str">
        <f>+IF(本会場・準会場用!L249="","",本会場・準会場用!L249)</f>
        <v/>
      </c>
      <c r="I249" s="91" t="str">
        <f>+IF(本会場・準会場用!M249="","",本会場・準会場用!M249)</f>
        <v/>
      </c>
      <c r="J249" s="91" t="str">
        <f>+IF(本会場・準会場用!N249="","",本会場・準会場用!AB249)</f>
        <v/>
      </c>
      <c r="K249" s="91" t="str">
        <f>+IF(本会場・準会場用!O249="","",本会場・準会場用!O249)</f>
        <v/>
      </c>
      <c r="L249" s="91" t="str">
        <f>+IF(本会場・準会場用!P249="","",本会場・準会場用!P249)</f>
        <v/>
      </c>
      <c r="M249" s="91" t="str">
        <f>+IF(本会場・準会場用!Q249="","",本会場・準会場用!Q249)</f>
        <v/>
      </c>
      <c r="N249" s="91" t="str">
        <f>+TEXT(IF(本会場・準会場用!AC249="","",本会場・準会場用!AC249),"00")</f>
        <v/>
      </c>
      <c r="P249" s="91">
        <f>+IF(本会場・準会場用!AD249="","",本会場・準会場用!AD249)</f>
        <v>0</v>
      </c>
      <c r="Q249" s="91">
        <f>+IF(本会場・準会場用!AE249="","",本会場・準会場用!AE249)</f>
        <v>0</v>
      </c>
      <c r="R249" s="91" t="str">
        <f>+IF(本会場・準会場用!R249="","",本会場・準会場用!R249)</f>
        <v/>
      </c>
      <c r="S249" s="91" t="str">
        <f>+IF(本会場・準会場用!S249="","",本会場・準会場用!S249)</f>
        <v/>
      </c>
      <c r="T249" s="91" t="str">
        <f>+IF(本会場・準会場用!T249="","",本会場・準会場用!T249)</f>
        <v/>
      </c>
      <c r="U249" s="91" t="str">
        <f>+IF(本会場・準会場用!U249="","",本会場・準会場用!U249)</f>
        <v/>
      </c>
    </row>
    <row r="250" spans="1:21" s="91" customFormat="1">
      <c r="A250" s="91" t="str">
        <f>+IF(本会場・準会場用!A250="","",本会場・準会場用!A250)</f>
        <v/>
      </c>
      <c r="B250" s="91" t="str">
        <f>+IF(本会場・準会場用!B250="","",本会場・準会場用!B250)</f>
        <v/>
      </c>
      <c r="C250" s="91" t="str">
        <f>+IF(本会場・準会場用!C250="","",本会場・準会場用!C250)</f>
        <v/>
      </c>
      <c r="D250" s="91" t="str">
        <f>+IF(本会場・準会場用!D250="","",本会場・準会場用!D250)</f>
        <v/>
      </c>
      <c r="E250" s="91" t="str">
        <f>+IF(本会場・準会場用!E250="","",本会場・準会場用!E250)</f>
        <v/>
      </c>
      <c r="F250" s="91" t="str">
        <f>+IF(本会場・準会場用!F250="","",_xlfn.XLOOKUP(本会場・準会場用!F250,PRM!$G$3:$G$5,PRM!$H$3:$H$5))</f>
        <v/>
      </c>
      <c r="G250" s="94" t="str">
        <f>+TEXT(_xlfn.CONCAT(本会場・準会場用!G250,本会場・準会場用!H250,"年",本会場・準会場用!I250,"月",本会場・準会場用!J250,"日"),"yyyy/mm/dd")</f>
        <v>年月日</v>
      </c>
      <c r="H250" s="91" t="str">
        <f>+IF(本会場・準会場用!L250="","",本会場・準会場用!L250)</f>
        <v/>
      </c>
      <c r="I250" s="91" t="str">
        <f>+IF(本会場・準会場用!M250="","",本会場・準会場用!M250)</f>
        <v/>
      </c>
      <c r="J250" s="91" t="str">
        <f>+IF(本会場・準会場用!N250="","",本会場・準会場用!AB250)</f>
        <v/>
      </c>
      <c r="K250" s="91" t="str">
        <f>+IF(本会場・準会場用!O250="","",本会場・準会場用!O250)</f>
        <v/>
      </c>
      <c r="L250" s="91" t="str">
        <f>+IF(本会場・準会場用!P250="","",本会場・準会場用!P250)</f>
        <v/>
      </c>
      <c r="M250" s="91" t="str">
        <f>+IF(本会場・準会場用!Q250="","",本会場・準会場用!Q250)</f>
        <v/>
      </c>
      <c r="N250" s="91" t="str">
        <f>+TEXT(IF(本会場・準会場用!AC250="","",本会場・準会場用!AC250),"00")</f>
        <v/>
      </c>
      <c r="P250" s="91">
        <f>+IF(本会場・準会場用!AD250="","",本会場・準会場用!AD250)</f>
        <v>0</v>
      </c>
      <c r="Q250" s="91">
        <f>+IF(本会場・準会場用!AE250="","",本会場・準会場用!AE250)</f>
        <v>0</v>
      </c>
      <c r="R250" s="91" t="str">
        <f>+IF(本会場・準会場用!R250="","",本会場・準会場用!R250)</f>
        <v/>
      </c>
      <c r="S250" s="91" t="str">
        <f>+IF(本会場・準会場用!S250="","",本会場・準会場用!S250)</f>
        <v/>
      </c>
      <c r="T250" s="91" t="str">
        <f>+IF(本会場・準会場用!T250="","",本会場・準会場用!T250)</f>
        <v/>
      </c>
      <c r="U250" s="91" t="str">
        <f>+IF(本会場・準会場用!U250="","",本会場・準会場用!U250)</f>
        <v/>
      </c>
    </row>
    <row r="251" spans="1:21" s="91" customFormat="1">
      <c r="A251" s="91" t="str">
        <f>+IF(本会場・準会場用!A251="","",本会場・準会場用!A251)</f>
        <v/>
      </c>
      <c r="B251" s="91" t="str">
        <f>+IF(本会場・準会場用!B251="","",本会場・準会場用!B251)</f>
        <v/>
      </c>
      <c r="C251" s="91" t="str">
        <f>+IF(本会場・準会場用!C251="","",本会場・準会場用!C251)</f>
        <v/>
      </c>
      <c r="D251" s="91" t="str">
        <f>+IF(本会場・準会場用!D251="","",本会場・準会場用!D251)</f>
        <v/>
      </c>
      <c r="E251" s="91" t="str">
        <f>+IF(本会場・準会場用!E251="","",本会場・準会場用!E251)</f>
        <v/>
      </c>
      <c r="F251" s="91" t="str">
        <f>+IF(本会場・準会場用!F251="","",_xlfn.XLOOKUP(本会場・準会場用!F251,PRM!$G$3:$G$5,PRM!$H$3:$H$5))</f>
        <v/>
      </c>
      <c r="G251" s="94" t="str">
        <f>+TEXT(_xlfn.CONCAT(本会場・準会場用!G251,本会場・準会場用!H251,"年",本会場・準会場用!I251,"月",本会場・準会場用!J251,"日"),"yyyy/mm/dd")</f>
        <v>年月日</v>
      </c>
      <c r="H251" s="91" t="str">
        <f>+IF(本会場・準会場用!L251="","",本会場・準会場用!L251)</f>
        <v/>
      </c>
      <c r="I251" s="91" t="str">
        <f>+IF(本会場・準会場用!M251="","",本会場・準会場用!M251)</f>
        <v/>
      </c>
      <c r="J251" s="91" t="str">
        <f>+IF(本会場・準会場用!N251="","",本会場・準会場用!AB251)</f>
        <v/>
      </c>
      <c r="K251" s="91" t="str">
        <f>+IF(本会場・準会場用!O251="","",本会場・準会場用!O251)</f>
        <v/>
      </c>
      <c r="L251" s="91" t="str">
        <f>+IF(本会場・準会場用!P251="","",本会場・準会場用!P251)</f>
        <v/>
      </c>
      <c r="M251" s="91" t="str">
        <f>+IF(本会場・準会場用!Q251="","",本会場・準会場用!Q251)</f>
        <v/>
      </c>
      <c r="N251" s="91" t="str">
        <f>+TEXT(IF(本会場・準会場用!AC251="","",本会場・準会場用!AC251),"00")</f>
        <v/>
      </c>
      <c r="P251" s="91">
        <f>+IF(本会場・準会場用!AD251="","",本会場・準会場用!AD251)</f>
        <v>0</v>
      </c>
      <c r="Q251" s="91">
        <f>+IF(本会場・準会場用!AE251="","",本会場・準会場用!AE251)</f>
        <v>0</v>
      </c>
      <c r="R251" s="91" t="str">
        <f>+IF(本会場・準会場用!R251="","",本会場・準会場用!R251)</f>
        <v/>
      </c>
      <c r="S251" s="91" t="str">
        <f>+IF(本会場・準会場用!S251="","",本会場・準会場用!S251)</f>
        <v/>
      </c>
      <c r="T251" s="91" t="str">
        <f>+IF(本会場・準会場用!T251="","",本会場・準会場用!T251)</f>
        <v/>
      </c>
      <c r="U251" s="91" t="str">
        <f>+IF(本会場・準会場用!U251="","",本会場・準会場用!U251)</f>
        <v/>
      </c>
    </row>
    <row r="252" spans="1:21" s="91" customFormat="1">
      <c r="A252" s="91" t="str">
        <f>+IF(本会場・準会場用!A252="","",本会場・準会場用!A252)</f>
        <v/>
      </c>
      <c r="B252" s="91" t="str">
        <f>+IF(本会場・準会場用!B252="","",本会場・準会場用!B252)</f>
        <v/>
      </c>
      <c r="C252" s="91" t="str">
        <f>+IF(本会場・準会場用!C252="","",本会場・準会場用!C252)</f>
        <v/>
      </c>
      <c r="D252" s="91" t="str">
        <f>+IF(本会場・準会場用!D252="","",本会場・準会場用!D252)</f>
        <v/>
      </c>
      <c r="E252" s="91" t="str">
        <f>+IF(本会場・準会場用!E252="","",本会場・準会場用!E252)</f>
        <v/>
      </c>
      <c r="F252" s="91" t="str">
        <f>+IF(本会場・準会場用!F252="","",_xlfn.XLOOKUP(本会場・準会場用!F252,PRM!$G$3:$G$5,PRM!$H$3:$H$5))</f>
        <v/>
      </c>
      <c r="G252" s="94" t="str">
        <f>+TEXT(_xlfn.CONCAT(本会場・準会場用!G252,本会場・準会場用!H252,"年",本会場・準会場用!I252,"月",本会場・準会場用!J252,"日"),"yyyy/mm/dd")</f>
        <v>年月日</v>
      </c>
      <c r="H252" s="91" t="str">
        <f>+IF(本会場・準会場用!L252="","",本会場・準会場用!L252)</f>
        <v/>
      </c>
      <c r="I252" s="91" t="str">
        <f>+IF(本会場・準会場用!M252="","",本会場・準会場用!M252)</f>
        <v/>
      </c>
      <c r="J252" s="91" t="str">
        <f>+IF(本会場・準会場用!N252="","",本会場・準会場用!AB252)</f>
        <v/>
      </c>
      <c r="K252" s="91" t="str">
        <f>+IF(本会場・準会場用!O252="","",本会場・準会場用!O252)</f>
        <v/>
      </c>
      <c r="L252" s="91" t="str">
        <f>+IF(本会場・準会場用!P252="","",本会場・準会場用!P252)</f>
        <v/>
      </c>
      <c r="M252" s="91" t="str">
        <f>+IF(本会場・準会場用!Q252="","",本会場・準会場用!Q252)</f>
        <v/>
      </c>
      <c r="N252" s="91" t="str">
        <f>+TEXT(IF(本会場・準会場用!AC252="","",本会場・準会場用!AC252),"00")</f>
        <v/>
      </c>
      <c r="P252" s="91">
        <f>+IF(本会場・準会場用!AD252="","",本会場・準会場用!AD252)</f>
        <v>0</v>
      </c>
      <c r="Q252" s="91">
        <f>+IF(本会場・準会場用!AE252="","",本会場・準会場用!AE252)</f>
        <v>0</v>
      </c>
      <c r="R252" s="91" t="str">
        <f>+IF(本会場・準会場用!R252="","",本会場・準会場用!R252)</f>
        <v/>
      </c>
      <c r="S252" s="91" t="str">
        <f>+IF(本会場・準会場用!S252="","",本会場・準会場用!S252)</f>
        <v/>
      </c>
      <c r="T252" s="91" t="str">
        <f>+IF(本会場・準会場用!T252="","",本会場・準会場用!T252)</f>
        <v/>
      </c>
      <c r="U252" s="91" t="str">
        <f>+IF(本会場・準会場用!U252="","",本会場・準会場用!U252)</f>
        <v/>
      </c>
    </row>
    <row r="253" spans="1:21" s="91" customFormat="1">
      <c r="A253" s="91" t="str">
        <f>+IF(本会場・準会場用!A253="","",本会場・準会場用!A253)</f>
        <v/>
      </c>
      <c r="B253" s="91" t="str">
        <f>+IF(本会場・準会場用!B253="","",本会場・準会場用!B253)</f>
        <v/>
      </c>
      <c r="C253" s="91" t="str">
        <f>+IF(本会場・準会場用!C253="","",本会場・準会場用!C253)</f>
        <v/>
      </c>
      <c r="D253" s="91" t="str">
        <f>+IF(本会場・準会場用!D253="","",本会場・準会場用!D253)</f>
        <v/>
      </c>
      <c r="E253" s="91" t="str">
        <f>+IF(本会場・準会場用!E253="","",本会場・準会場用!E253)</f>
        <v/>
      </c>
      <c r="F253" s="91" t="str">
        <f>+IF(本会場・準会場用!F253="","",_xlfn.XLOOKUP(本会場・準会場用!F253,PRM!$G$3:$G$5,PRM!$H$3:$H$5))</f>
        <v/>
      </c>
      <c r="G253" s="94" t="str">
        <f>+TEXT(_xlfn.CONCAT(本会場・準会場用!G253,本会場・準会場用!H253,"年",本会場・準会場用!I253,"月",本会場・準会場用!J253,"日"),"yyyy/mm/dd")</f>
        <v>年月日</v>
      </c>
      <c r="H253" s="91" t="str">
        <f>+IF(本会場・準会場用!L253="","",本会場・準会場用!L253)</f>
        <v/>
      </c>
      <c r="I253" s="91" t="str">
        <f>+IF(本会場・準会場用!M253="","",本会場・準会場用!M253)</f>
        <v/>
      </c>
      <c r="J253" s="91" t="str">
        <f>+IF(本会場・準会場用!N253="","",本会場・準会場用!AB253)</f>
        <v/>
      </c>
      <c r="K253" s="91" t="str">
        <f>+IF(本会場・準会場用!O253="","",本会場・準会場用!O253)</f>
        <v/>
      </c>
      <c r="L253" s="91" t="str">
        <f>+IF(本会場・準会場用!P253="","",本会場・準会場用!P253)</f>
        <v/>
      </c>
      <c r="M253" s="91" t="str">
        <f>+IF(本会場・準会場用!Q253="","",本会場・準会場用!Q253)</f>
        <v/>
      </c>
      <c r="N253" s="91" t="str">
        <f>+TEXT(IF(本会場・準会場用!AC253="","",本会場・準会場用!AC253),"00")</f>
        <v/>
      </c>
      <c r="P253" s="91">
        <f>+IF(本会場・準会場用!AD253="","",本会場・準会場用!AD253)</f>
        <v>0</v>
      </c>
      <c r="Q253" s="91">
        <f>+IF(本会場・準会場用!AE253="","",本会場・準会場用!AE253)</f>
        <v>0</v>
      </c>
      <c r="R253" s="91" t="str">
        <f>+IF(本会場・準会場用!R253="","",本会場・準会場用!R253)</f>
        <v/>
      </c>
      <c r="S253" s="91" t="str">
        <f>+IF(本会場・準会場用!S253="","",本会場・準会場用!S253)</f>
        <v/>
      </c>
      <c r="T253" s="91" t="str">
        <f>+IF(本会場・準会場用!T253="","",本会場・準会場用!T253)</f>
        <v/>
      </c>
      <c r="U253" s="91" t="str">
        <f>+IF(本会場・準会場用!U253="","",本会場・準会場用!U253)</f>
        <v/>
      </c>
    </row>
    <row r="254" spans="1:21" s="91" customFormat="1">
      <c r="A254" s="91" t="str">
        <f>+IF(本会場・準会場用!A254="","",本会場・準会場用!A254)</f>
        <v/>
      </c>
      <c r="B254" s="91" t="str">
        <f>+IF(本会場・準会場用!B254="","",本会場・準会場用!B254)</f>
        <v/>
      </c>
      <c r="C254" s="91" t="str">
        <f>+IF(本会場・準会場用!C254="","",本会場・準会場用!C254)</f>
        <v/>
      </c>
      <c r="D254" s="91" t="str">
        <f>+IF(本会場・準会場用!D254="","",本会場・準会場用!D254)</f>
        <v/>
      </c>
      <c r="E254" s="91" t="str">
        <f>+IF(本会場・準会場用!E254="","",本会場・準会場用!E254)</f>
        <v/>
      </c>
      <c r="F254" s="91" t="str">
        <f>+IF(本会場・準会場用!F254="","",_xlfn.XLOOKUP(本会場・準会場用!F254,PRM!$G$3:$G$5,PRM!$H$3:$H$5))</f>
        <v/>
      </c>
      <c r="G254" s="94" t="str">
        <f>+TEXT(_xlfn.CONCAT(本会場・準会場用!G254,本会場・準会場用!H254,"年",本会場・準会場用!I254,"月",本会場・準会場用!J254,"日"),"yyyy/mm/dd")</f>
        <v>年月日</v>
      </c>
      <c r="H254" s="91" t="str">
        <f>+IF(本会場・準会場用!L254="","",本会場・準会場用!L254)</f>
        <v/>
      </c>
      <c r="I254" s="91" t="str">
        <f>+IF(本会場・準会場用!M254="","",本会場・準会場用!M254)</f>
        <v/>
      </c>
      <c r="J254" s="91" t="str">
        <f>+IF(本会場・準会場用!N254="","",本会場・準会場用!AB254)</f>
        <v/>
      </c>
      <c r="K254" s="91" t="str">
        <f>+IF(本会場・準会場用!O254="","",本会場・準会場用!O254)</f>
        <v/>
      </c>
      <c r="L254" s="91" t="str">
        <f>+IF(本会場・準会場用!P254="","",本会場・準会場用!P254)</f>
        <v/>
      </c>
      <c r="M254" s="91" t="str">
        <f>+IF(本会場・準会場用!Q254="","",本会場・準会場用!Q254)</f>
        <v/>
      </c>
      <c r="N254" s="91" t="str">
        <f>+TEXT(IF(本会場・準会場用!AC254="","",本会場・準会場用!AC254),"00")</f>
        <v/>
      </c>
      <c r="P254" s="91">
        <f>+IF(本会場・準会場用!AD254="","",本会場・準会場用!AD254)</f>
        <v>0</v>
      </c>
      <c r="Q254" s="91">
        <f>+IF(本会場・準会場用!AE254="","",本会場・準会場用!AE254)</f>
        <v>0</v>
      </c>
      <c r="R254" s="91" t="str">
        <f>+IF(本会場・準会場用!R254="","",本会場・準会場用!R254)</f>
        <v/>
      </c>
      <c r="S254" s="91" t="str">
        <f>+IF(本会場・準会場用!S254="","",本会場・準会場用!S254)</f>
        <v/>
      </c>
      <c r="T254" s="91" t="str">
        <f>+IF(本会場・準会場用!T254="","",本会場・準会場用!T254)</f>
        <v/>
      </c>
      <c r="U254" s="91" t="str">
        <f>+IF(本会場・準会場用!U254="","",本会場・準会場用!U254)</f>
        <v/>
      </c>
    </row>
    <row r="255" spans="1:21" s="91" customFormat="1">
      <c r="A255" s="91" t="str">
        <f>+IF(本会場・準会場用!A255="","",本会場・準会場用!A255)</f>
        <v/>
      </c>
      <c r="B255" s="91" t="str">
        <f>+IF(本会場・準会場用!B255="","",本会場・準会場用!B255)</f>
        <v/>
      </c>
      <c r="C255" s="91" t="str">
        <f>+IF(本会場・準会場用!C255="","",本会場・準会場用!C255)</f>
        <v/>
      </c>
      <c r="D255" s="91" t="str">
        <f>+IF(本会場・準会場用!D255="","",本会場・準会場用!D255)</f>
        <v/>
      </c>
      <c r="E255" s="91" t="str">
        <f>+IF(本会場・準会場用!E255="","",本会場・準会場用!E255)</f>
        <v/>
      </c>
      <c r="F255" s="91" t="str">
        <f>+IF(本会場・準会場用!F255="","",_xlfn.XLOOKUP(本会場・準会場用!F255,PRM!$G$3:$G$5,PRM!$H$3:$H$5))</f>
        <v/>
      </c>
      <c r="G255" s="94" t="str">
        <f>+TEXT(_xlfn.CONCAT(本会場・準会場用!G255,本会場・準会場用!H255,"年",本会場・準会場用!I255,"月",本会場・準会場用!J255,"日"),"yyyy/mm/dd")</f>
        <v>年月日</v>
      </c>
      <c r="H255" s="91" t="str">
        <f>+IF(本会場・準会場用!L255="","",本会場・準会場用!L255)</f>
        <v/>
      </c>
      <c r="I255" s="91" t="str">
        <f>+IF(本会場・準会場用!M255="","",本会場・準会場用!M255)</f>
        <v/>
      </c>
      <c r="J255" s="91" t="str">
        <f>+IF(本会場・準会場用!N255="","",本会場・準会場用!AB255)</f>
        <v/>
      </c>
      <c r="K255" s="91" t="str">
        <f>+IF(本会場・準会場用!O255="","",本会場・準会場用!O255)</f>
        <v/>
      </c>
      <c r="L255" s="91" t="str">
        <f>+IF(本会場・準会場用!P255="","",本会場・準会場用!P255)</f>
        <v/>
      </c>
      <c r="M255" s="91" t="str">
        <f>+IF(本会場・準会場用!Q255="","",本会場・準会場用!Q255)</f>
        <v/>
      </c>
      <c r="N255" s="91" t="str">
        <f>+TEXT(IF(本会場・準会場用!AC255="","",本会場・準会場用!AC255),"00")</f>
        <v/>
      </c>
      <c r="P255" s="91">
        <f>+IF(本会場・準会場用!AD255="","",本会場・準会場用!AD255)</f>
        <v>0</v>
      </c>
      <c r="Q255" s="91">
        <f>+IF(本会場・準会場用!AE255="","",本会場・準会場用!AE255)</f>
        <v>0</v>
      </c>
      <c r="R255" s="91" t="str">
        <f>+IF(本会場・準会場用!R255="","",本会場・準会場用!R255)</f>
        <v/>
      </c>
      <c r="S255" s="91" t="str">
        <f>+IF(本会場・準会場用!S255="","",本会場・準会場用!S255)</f>
        <v/>
      </c>
      <c r="T255" s="91" t="str">
        <f>+IF(本会場・準会場用!T255="","",本会場・準会場用!T255)</f>
        <v/>
      </c>
      <c r="U255" s="91" t="str">
        <f>+IF(本会場・準会場用!U255="","",本会場・準会場用!U255)</f>
        <v/>
      </c>
    </row>
    <row r="256" spans="1:21" s="91" customFormat="1">
      <c r="A256" s="91" t="str">
        <f>+IF(本会場・準会場用!A256="","",本会場・準会場用!A256)</f>
        <v/>
      </c>
      <c r="B256" s="91" t="str">
        <f>+IF(本会場・準会場用!B256="","",本会場・準会場用!B256)</f>
        <v/>
      </c>
      <c r="C256" s="91" t="str">
        <f>+IF(本会場・準会場用!C256="","",本会場・準会場用!C256)</f>
        <v/>
      </c>
      <c r="D256" s="91" t="str">
        <f>+IF(本会場・準会場用!D256="","",本会場・準会場用!D256)</f>
        <v/>
      </c>
      <c r="E256" s="91" t="str">
        <f>+IF(本会場・準会場用!E256="","",本会場・準会場用!E256)</f>
        <v/>
      </c>
      <c r="F256" s="91" t="str">
        <f>+IF(本会場・準会場用!F256="","",_xlfn.XLOOKUP(本会場・準会場用!F256,PRM!$G$3:$G$5,PRM!$H$3:$H$5))</f>
        <v/>
      </c>
      <c r="G256" s="94" t="str">
        <f>+TEXT(_xlfn.CONCAT(本会場・準会場用!G256,本会場・準会場用!H256,"年",本会場・準会場用!I256,"月",本会場・準会場用!J256,"日"),"yyyy/mm/dd")</f>
        <v>年月日</v>
      </c>
      <c r="H256" s="91" t="str">
        <f>+IF(本会場・準会場用!L256="","",本会場・準会場用!L256)</f>
        <v/>
      </c>
      <c r="I256" s="91" t="str">
        <f>+IF(本会場・準会場用!M256="","",本会場・準会場用!M256)</f>
        <v/>
      </c>
      <c r="J256" s="91" t="str">
        <f>+IF(本会場・準会場用!N256="","",本会場・準会場用!AB256)</f>
        <v/>
      </c>
      <c r="K256" s="91" t="str">
        <f>+IF(本会場・準会場用!O256="","",本会場・準会場用!O256)</f>
        <v/>
      </c>
      <c r="L256" s="91" t="str">
        <f>+IF(本会場・準会場用!P256="","",本会場・準会場用!P256)</f>
        <v/>
      </c>
      <c r="M256" s="91" t="str">
        <f>+IF(本会場・準会場用!Q256="","",本会場・準会場用!Q256)</f>
        <v/>
      </c>
      <c r="N256" s="91" t="str">
        <f>+TEXT(IF(本会場・準会場用!AC256="","",本会場・準会場用!AC256),"00")</f>
        <v/>
      </c>
      <c r="P256" s="91">
        <f>+IF(本会場・準会場用!AD256="","",本会場・準会場用!AD256)</f>
        <v>0</v>
      </c>
      <c r="Q256" s="91">
        <f>+IF(本会場・準会場用!AE256="","",本会場・準会場用!AE256)</f>
        <v>0</v>
      </c>
      <c r="R256" s="91" t="str">
        <f>+IF(本会場・準会場用!R256="","",本会場・準会場用!R256)</f>
        <v/>
      </c>
      <c r="S256" s="91" t="str">
        <f>+IF(本会場・準会場用!S256="","",本会場・準会場用!S256)</f>
        <v/>
      </c>
      <c r="T256" s="91" t="str">
        <f>+IF(本会場・準会場用!T256="","",本会場・準会場用!T256)</f>
        <v/>
      </c>
      <c r="U256" s="91" t="str">
        <f>+IF(本会場・準会場用!U256="","",本会場・準会場用!U256)</f>
        <v/>
      </c>
    </row>
    <row r="257" spans="1:21" s="91" customFormat="1">
      <c r="A257" s="91" t="str">
        <f>+IF(本会場・準会場用!A257="","",本会場・準会場用!A257)</f>
        <v/>
      </c>
      <c r="B257" s="91" t="str">
        <f>+IF(本会場・準会場用!B257="","",本会場・準会場用!B257)</f>
        <v/>
      </c>
      <c r="C257" s="91" t="str">
        <f>+IF(本会場・準会場用!C257="","",本会場・準会場用!C257)</f>
        <v/>
      </c>
      <c r="D257" s="91" t="str">
        <f>+IF(本会場・準会場用!D257="","",本会場・準会場用!D257)</f>
        <v/>
      </c>
      <c r="E257" s="91" t="str">
        <f>+IF(本会場・準会場用!E257="","",本会場・準会場用!E257)</f>
        <v/>
      </c>
      <c r="F257" s="91" t="str">
        <f>+IF(本会場・準会場用!F257="","",_xlfn.XLOOKUP(本会場・準会場用!F257,PRM!$G$3:$G$5,PRM!$H$3:$H$5))</f>
        <v/>
      </c>
      <c r="G257" s="94" t="str">
        <f>+TEXT(_xlfn.CONCAT(本会場・準会場用!G257,本会場・準会場用!H257,"年",本会場・準会場用!I257,"月",本会場・準会場用!J257,"日"),"yyyy/mm/dd")</f>
        <v>年月日</v>
      </c>
      <c r="H257" s="91" t="str">
        <f>+IF(本会場・準会場用!L257="","",本会場・準会場用!L257)</f>
        <v/>
      </c>
      <c r="I257" s="91" t="str">
        <f>+IF(本会場・準会場用!M257="","",本会場・準会場用!M257)</f>
        <v/>
      </c>
      <c r="J257" s="91" t="str">
        <f>+IF(本会場・準会場用!N257="","",本会場・準会場用!AB257)</f>
        <v/>
      </c>
      <c r="K257" s="91" t="str">
        <f>+IF(本会場・準会場用!O257="","",本会場・準会場用!O257)</f>
        <v/>
      </c>
      <c r="L257" s="91" t="str">
        <f>+IF(本会場・準会場用!P257="","",本会場・準会場用!P257)</f>
        <v/>
      </c>
      <c r="M257" s="91" t="str">
        <f>+IF(本会場・準会場用!Q257="","",本会場・準会場用!Q257)</f>
        <v/>
      </c>
      <c r="N257" s="91" t="str">
        <f>+TEXT(IF(本会場・準会場用!AC257="","",本会場・準会場用!AC257),"00")</f>
        <v/>
      </c>
      <c r="P257" s="91">
        <f>+IF(本会場・準会場用!AD257="","",本会場・準会場用!AD257)</f>
        <v>0</v>
      </c>
      <c r="Q257" s="91">
        <f>+IF(本会場・準会場用!AE257="","",本会場・準会場用!AE257)</f>
        <v>0</v>
      </c>
      <c r="R257" s="91" t="str">
        <f>+IF(本会場・準会場用!R257="","",本会場・準会場用!R257)</f>
        <v/>
      </c>
      <c r="S257" s="91" t="str">
        <f>+IF(本会場・準会場用!S257="","",本会場・準会場用!S257)</f>
        <v/>
      </c>
      <c r="T257" s="91" t="str">
        <f>+IF(本会場・準会場用!T257="","",本会場・準会場用!T257)</f>
        <v/>
      </c>
      <c r="U257" s="91" t="str">
        <f>+IF(本会場・準会場用!U257="","",本会場・準会場用!U257)</f>
        <v/>
      </c>
    </row>
    <row r="258" spans="1:21" s="91" customFormat="1">
      <c r="A258" s="91" t="str">
        <f>+IF(本会場・準会場用!A258="","",本会場・準会場用!A258)</f>
        <v/>
      </c>
      <c r="B258" s="91" t="str">
        <f>+IF(本会場・準会場用!B258="","",本会場・準会場用!B258)</f>
        <v/>
      </c>
      <c r="C258" s="91" t="str">
        <f>+IF(本会場・準会場用!C258="","",本会場・準会場用!C258)</f>
        <v/>
      </c>
      <c r="D258" s="91" t="str">
        <f>+IF(本会場・準会場用!D258="","",本会場・準会場用!D258)</f>
        <v/>
      </c>
      <c r="E258" s="91" t="str">
        <f>+IF(本会場・準会場用!E258="","",本会場・準会場用!E258)</f>
        <v/>
      </c>
      <c r="F258" s="91" t="str">
        <f>+IF(本会場・準会場用!F258="","",_xlfn.XLOOKUP(本会場・準会場用!F258,PRM!$G$3:$G$5,PRM!$H$3:$H$5))</f>
        <v/>
      </c>
      <c r="G258" s="94" t="str">
        <f>+TEXT(_xlfn.CONCAT(本会場・準会場用!G258,本会場・準会場用!H258,"年",本会場・準会場用!I258,"月",本会場・準会場用!J258,"日"),"yyyy/mm/dd")</f>
        <v>年月日</v>
      </c>
      <c r="H258" s="91" t="str">
        <f>+IF(本会場・準会場用!L258="","",本会場・準会場用!L258)</f>
        <v/>
      </c>
      <c r="I258" s="91" t="str">
        <f>+IF(本会場・準会場用!M258="","",本会場・準会場用!M258)</f>
        <v/>
      </c>
      <c r="J258" s="91" t="str">
        <f>+IF(本会場・準会場用!N258="","",本会場・準会場用!AB258)</f>
        <v/>
      </c>
      <c r="K258" s="91" t="str">
        <f>+IF(本会場・準会場用!O258="","",本会場・準会場用!O258)</f>
        <v/>
      </c>
      <c r="L258" s="91" t="str">
        <f>+IF(本会場・準会場用!P258="","",本会場・準会場用!P258)</f>
        <v/>
      </c>
      <c r="M258" s="91" t="str">
        <f>+IF(本会場・準会場用!Q258="","",本会場・準会場用!Q258)</f>
        <v/>
      </c>
      <c r="N258" s="91" t="str">
        <f>+TEXT(IF(本会場・準会場用!AC258="","",本会場・準会場用!AC258),"00")</f>
        <v/>
      </c>
      <c r="P258" s="91">
        <f>+IF(本会場・準会場用!AD258="","",本会場・準会場用!AD258)</f>
        <v>0</v>
      </c>
      <c r="Q258" s="91">
        <f>+IF(本会場・準会場用!AE258="","",本会場・準会場用!AE258)</f>
        <v>0</v>
      </c>
      <c r="R258" s="91" t="str">
        <f>+IF(本会場・準会場用!R258="","",本会場・準会場用!R258)</f>
        <v/>
      </c>
      <c r="S258" s="91" t="str">
        <f>+IF(本会場・準会場用!S258="","",本会場・準会場用!S258)</f>
        <v/>
      </c>
      <c r="T258" s="91" t="str">
        <f>+IF(本会場・準会場用!T258="","",本会場・準会場用!T258)</f>
        <v/>
      </c>
      <c r="U258" s="91" t="str">
        <f>+IF(本会場・準会場用!U258="","",本会場・準会場用!U258)</f>
        <v/>
      </c>
    </row>
    <row r="259" spans="1:21" s="91" customFormat="1">
      <c r="A259" s="91" t="str">
        <f>+IF(本会場・準会場用!A259="","",本会場・準会場用!A259)</f>
        <v/>
      </c>
      <c r="B259" s="91" t="str">
        <f>+IF(本会場・準会場用!B259="","",本会場・準会場用!B259)</f>
        <v/>
      </c>
      <c r="C259" s="91" t="str">
        <f>+IF(本会場・準会場用!C259="","",本会場・準会場用!C259)</f>
        <v/>
      </c>
      <c r="D259" s="91" t="str">
        <f>+IF(本会場・準会場用!D259="","",本会場・準会場用!D259)</f>
        <v/>
      </c>
      <c r="E259" s="91" t="str">
        <f>+IF(本会場・準会場用!E259="","",本会場・準会場用!E259)</f>
        <v/>
      </c>
      <c r="F259" s="91" t="str">
        <f>+IF(本会場・準会場用!F259="","",_xlfn.XLOOKUP(本会場・準会場用!F259,PRM!$G$3:$G$5,PRM!$H$3:$H$5))</f>
        <v/>
      </c>
      <c r="G259" s="94" t="str">
        <f>+TEXT(_xlfn.CONCAT(本会場・準会場用!G259,本会場・準会場用!H259,"年",本会場・準会場用!I259,"月",本会場・準会場用!J259,"日"),"yyyy/mm/dd")</f>
        <v>年月日</v>
      </c>
      <c r="H259" s="91" t="str">
        <f>+IF(本会場・準会場用!L259="","",本会場・準会場用!L259)</f>
        <v/>
      </c>
      <c r="I259" s="91" t="str">
        <f>+IF(本会場・準会場用!M259="","",本会場・準会場用!M259)</f>
        <v/>
      </c>
      <c r="J259" s="91" t="str">
        <f>+IF(本会場・準会場用!N259="","",本会場・準会場用!AB259)</f>
        <v/>
      </c>
      <c r="K259" s="91" t="str">
        <f>+IF(本会場・準会場用!O259="","",本会場・準会場用!O259)</f>
        <v/>
      </c>
      <c r="L259" s="91" t="str">
        <f>+IF(本会場・準会場用!P259="","",本会場・準会場用!P259)</f>
        <v/>
      </c>
      <c r="M259" s="91" t="str">
        <f>+IF(本会場・準会場用!Q259="","",本会場・準会場用!Q259)</f>
        <v/>
      </c>
      <c r="N259" s="91" t="str">
        <f>+TEXT(IF(本会場・準会場用!AC259="","",本会場・準会場用!AC259),"00")</f>
        <v/>
      </c>
      <c r="P259" s="91">
        <f>+IF(本会場・準会場用!AD259="","",本会場・準会場用!AD259)</f>
        <v>0</v>
      </c>
      <c r="Q259" s="91">
        <f>+IF(本会場・準会場用!AE259="","",本会場・準会場用!AE259)</f>
        <v>0</v>
      </c>
      <c r="R259" s="91" t="str">
        <f>+IF(本会場・準会場用!R259="","",本会場・準会場用!R259)</f>
        <v/>
      </c>
      <c r="S259" s="91" t="str">
        <f>+IF(本会場・準会場用!S259="","",本会場・準会場用!S259)</f>
        <v/>
      </c>
      <c r="T259" s="91" t="str">
        <f>+IF(本会場・準会場用!T259="","",本会場・準会場用!T259)</f>
        <v/>
      </c>
      <c r="U259" s="91" t="str">
        <f>+IF(本会場・準会場用!U259="","",本会場・準会場用!U259)</f>
        <v/>
      </c>
    </row>
    <row r="260" spans="1:21" s="91" customFormat="1">
      <c r="A260" s="91" t="str">
        <f>+IF(本会場・準会場用!A260="","",本会場・準会場用!A260)</f>
        <v/>
      </c>
      <c r="B260" s="91" t="str">
        <f>+IF(本会場・準会場用!B260="","",本会場・準会場用!B260)</f>
        <v/>
      </c>
      <c r="C260" s="91" t="str">
        <f>+IF(本会場・準会場用!C260="","",本会場・準会場用!C260)</f>
        <v/>
      </c>
      <c r="D260" s="91" t="str">
        <f>+IF(本会場・準会場用!D260="","",本会場・準会場用!D260)</f>
        <v/>
      </c>
      <c r="E260" s="91" t="str">
        <f>+IF(本会場・準会場用!E260="","",本会場・準会場用!E260)</f>
        <v/>
      </c>
      <c r="F260" s="91" t="str">
        <f>+IF(本会場・準会場用!F260="","",_xlfn.XLOOKUP(本会場・準会場用!F260,PRM!$G$3:$G$5,PRM!$H$3:$H$5))</f>
        <v/>
      </c>
      <c r="G260" s="94" t="str">
        <f>+TEXT(_xlfn.CONCAT(本会場・準会場用!G260,本会場・準会場用!H260,"年",本会場・準会場用!I260,"月",本会場・準会場用!J260,"日"),"yyyy/mm/dd")</f>
        <v>年月日</v>
      </c>
      <c r="H260" s="91" t="str">
        <f>+IF(本会場・準会場用!L260="","",本会場・準会場用!L260)</f>
        <v/>
      </c>
      <c r="I260" s="91" t="str">
        <f>+IF(本会場・準会場用!M260="","",本会場・準会場用!M260)</f>
        <v/>
      </c>
      <c r="J260" s="91" t="str">
        <f>+IF(本会場・準会場用!N260="","",本会場・準会場用!AB260)</f>
        <v/>
      </c>
      <c r="K260" s="91" t="str">
        <f>+IF(本会場・準会場用!O260="","",本会場・準会場用!O260)</f>
        <v/>
      </c>
      <c r="L260" s="91" t="str">
        <f>+IF(本会場・準会場用!P260="","",本会場・準会場用!P260)</f>
        <v/>
      </c>
      <c r="M260" s="91" t="str">
        <f>+IF(本会場・準会場用!Q260="","",本会場・準会場用!Q260)</f>
        <v/>
      </c>
      <c r="N260" s="91" t="str">
        <f>+TEXT(IF(本会場・準会場用!AC260="","",本会場・準会場用!AC260),"00")</f>
        <v/>
      </c>
      <c r="P260" s="91">
        <f>+IF(本会場・準会場用!AD260="","",本会場・準会場用!AD260)</f>
        <v>0</v>
      </c>
      <c r="Q260" s="91">
        <f>+IF(本会場・準会場用!AE260="","",本会場・準会場用!AE260)</f>
        <v>0</v>
      </c>
      <c r="R260" s="91" t="str">
        <f>+IF(本会場・準会場用!R260="","",本会場・準会場用!R260)</f>
        <v/>
      </c>
      <c r="S260" s="91" t="str">
        <f>+IF(本会場・準会場用!S260="","",本会場・準会場用!S260)</f>
        <v/>
      </c>
      <c r="T260" s="91" t="str">
        <f>+IF(本会場・準会場用!T260="","",本会場・準会場用!T260)</f>
        <v/>
      </c>
      <c r="U260" s="91" t="str">
        <f>+IF(本会場・準会場用!U260="","",本会場・準会場用!U260)</f>
        <v/>
      </c>
    </row>
    <row r="261" spans="1:21" s="91" customFormat="1">
      <c r="A261" s="91" t="str">
        <f>+IF(本会場・準会場用!A261="","",本会場・準会場用!A261)</f>
        <v/>
      </c>
      <c r="B261" s="91" t="str">
        <f>+IF(本会場・準会場用!B261="","",本会場・準会場用!B261)</f>
        <v/>
      </c>
      <c r="C261" s="91" t="str">
        <f>+IF(本会場・準会場用!C261="","",本会場・準会場用!C261)</f>
        <v/>
      </c>
      <c r="D261" s="91" t="str">
        <f>+IF(本会場・準会場用!D261="","",本会場・準会場用!D261)</f>
        <v/>
      </c>
      <c r="E261" s="91" t="str">
        <f>+IF(本会場・準会場用!E261="","",本会場・準会場用!E261)</f>
        <v/>
      </c>
      <c r="F261" s="91" t="str">
        <f>+IF(本会場・準会場用!F261="","",_xlfn.XLOOKUP(本会場・準会場用!F261,PRM!$G$3:$G$5,PRM!$H$3:$H$5))</f>
        <v/>
      </c>
      <c r="G261" s="94" t="str">
        <f>+TEXT(_xlfn.CONCAT(本会場・準会場用!G261,本会場・準会場用!H261,"年",本会場・準会場用!I261,"月",本会場・準会場用!J261,"日"),"yyyy/mm/dd")</f>
        <v>年月日</v>
      </c>
      <c r="H261" s="91" t="str">
        <f>+IF(本会場・準会場用!L261="","",本会場・準会場用!L261)</f>
        <v/>
      </c>
      <c r="I261" s="91" t="str">
        <f>+IF(本会場・準会場用!M261="","",本会場・準会場用!M261)</f>
        <v/>
      </c>
      <c r="J261" s="91" t="str">
        <f>+IF(本会場・準会場用!N261="","",本会場・準会場用!AB261)</f>
        <v/>
      </c>
      <c r="K261" s="91" t="str">
        <f>+IF(本会場・準会場用!O261="","",本会場・準会場用!O261)</f>
        <v/>
      </c>
      <c r="L261" s="91" t="str">
        <f>+IF(本会場・準会場用!P261="","",本会場・準会場用!P261)</f>
        <v/>
      </c>
      <c r="M261" s="91" t="str">
        <f>+IF(本会場・準会場用!Q261="","",本会場・準会場用!Q261)</f>
        <v/>
      </c>
      <c r="N261" s="91" t="str">
        <f>+TEXT(IF(本会場・準会場用!AC261="","",本会場・準会場用!AC261),"00")</f>
        <v/>
      </c>
      <c r="P261" s="91">
        <f>+IF(本会場・準会場用!AD261="","",本会場・準会場用!AD261)</f>
        <v>0</v>
      </c>
      <c r="Q261" s="91">
        <f>+IF(本会場・準会場用!AE261="","",本会場・準会場用!AE261)</f>
        <v>0</v>
      </c>
      <c r="R261" s="91" t="str">
        <f>+IF(本会場・準会場用!R261="","",本会場・準会場用!R261)</f>
        <v/>
      </c>
      <c r="S261" s="91" t="str">
        <f>+IF(本会場・準会場用!S261="","",本会場・準会場用!S261)</f>
        <v/>
      </c>
      <c r="T261" s="91" t="str">
        <f>+IF(本会場・準会場用!T261="","",本会場・準会場用!T261)</f>
        <v/>
      </c>
      <c r="U261" s="91" t="str">
        <f>+IF(本会場・準会場用!U261="","",本会場・準会場用!U261)</f>
        <v/>
      </c>
    </row>
    <row r="262" spans="1:21" s="91" customFormat="1">
      <c r="A262" s="91" t="str">
        <f>+IF(本会場・準会場用!A262="","",本会場・準会場用!A262)</f>
        <v/>
      </c>
      <c r="B262" s="91" t="str">
        <f>+IF(本会場・準会場用!B262="","",本会場・準会場用!B262)</f>
        <v/>
      </c>
      <c r="C262" s="91" t="str">
        <f>+IF(本会場・準会場用!C262="","",本会場・準会場用!C262)</f>
        <v/>
      </c>
      <c r="D262" s="91" t="str">
        <f>+IF(本会場・準会場用!D262="","",本会場・準会場用!D262)</f>
        <v/>
      </c>
      <c r="E262" s="91" t="str">
        <f>+IF(本会場・準会場用!E262="","",本会場・準会場用!E262)</f>
        <v/>
      </c>
      <c r="F262" s="91" t="str">
        <f>+IF(本会場・準会場用!F262="","",_xlfn.XLOOKUP(本会場・準会場用!F262,PRM!$G$3:$G$5,PRM!$H$3:$H$5))</f>
        <v/>
      </c>
      <c r="G262" s="94" t="str">
        <f>+TEXT(_xlfn.CONCAT(本会場・準会場用!G262,本会場・準会場用!H262,"年",本会場・準会場用!I262,"月",本会場・準会場用!J262,"日"),"yyyy/mm/dd")</f>
        <v>年月日</v>
      </c>
      <c r="H262" s="91" t="str">
        <f>+IF(本会場・準会場用!L262="","",本会場・準会場用!L262)</f>
        <v/>
      </c>
      <c r="I262" s="91" t="str">
        <f>+IF(本会場・準会場用!M262="","",本会場・準会場用!M262)</f>
        <v/>
      </c>
      <c r="J262" s="91" t="str">
        <f>+IF(本会場・準会場用!N262="","",本会場・準会場用!AB262)</f>
        <v/>
      </c>
      <c r="K262" s="91" t="str">
        <f>+IF(本会場・準会場用!O262="","",本会場・準会場用!O262)</f>
        <v/>
      </c>
      <c r="L262" s="91" t="str">
        <f>+IF(本会場・準会場用!P262="","",本会場・準会場用!P262)</f>
        <v/>
      </c>
      <c r="M262" s="91" t="str">
        <f>+IF(本会場・準会場用!Q262="","",本会場・準会場用!Q262)</f>
        <v/>
      </c>
      <c r="N262" s="91" t="str">
        <f>+TEXT(IF(本会場・準会場用!AC262="","",本会場・準会場用!AC262),"00")</f>
        <v/>
      </c>
      <c r="P262" s="91">
        <f>+IF(本会場・準会場用!AD262="","",本会場・準会場用!AD262)</f>
        <v>0</v>
      </c>
      <c r="Q262" s="91">
        <f>+IF(本会場・準会場用!AE262="","",本会場・準会場用!AE262)</f>
        <v>0</v>
      </c>
      <c r="R262" s="91" t="str">
        <f>+IF(本会場・準会場用!R262="","",本会場・準会場用!R262)</f>
        <v/>
      </c>
      <c r="S262" s="91" t="str">
        <f>+IF(本会場・準会場用!S262="","",本会場・準会場用!S262)</f>
        <v/>
      </c>
      <c r="T262" s="91" t="str">
        <f>+IF(本会場・準会場用!T262="","",本会場・準会場用!T262)</f>
        <v/>
      </c>
      <c r="U262" s="91" t="str">
        <f>+IF(本会場・準会場用!U262="","",本会場・準会場用!U262)</f>
        <v/>
      </c>
    </row>
    <row r="263" spans="1:21" s="91" customFormat="1">
      <c r="A263" s="91" t="str">
        <f>+IF(本会場・準会場用!A263="","",本会場・準会場用!A263)</f>
        <v/>
      </c>
      <c r="B263" s="91" t="str">
        <f>+IF(本会場・準会場用!B263="","",本会場・準会場用!B263)</f>
        <v/>
      </c>
      <c r="C263" s="91" t="str">
        <f>+IF(本会場・準会場用!C263="","",本会場・準会場用!C263)</f>
        <v/>
      </c>
      <c r="D263" s="91" t="str">
        <f>+IF(本会場・準会場用!D263="","",本会場・準会場用!D263)</f>
        <v/>
      </c>
      <c r="E263" s="91" t="str">
        <f>+IF(本会場・準会場用!E263="","",本会場・準会場用!E263)</f>
        <v/>
      </c>
      <c r="F263" s="91" t="str">
        <f>+IF(本会場・準会場用!F263="","",_xlfn.XLOOKUP(本会場・準会場用!F263,PRM!$G$3:$G$5,PRM!$H$3:$H$5))</f>
        <v/>
      </c>
      <c r="G263" s="94" t="str">
        <f>+TEXT(_xlfn.CONCAT(本会場・準会場用!G263,本会場・準会場用!H263,"年",本会場・準会場用!I263,"月",本会場・準会場用!J263,"日"),"yyyy/mm/dd")</f>
        <v>年月日</v>
      </c>
      <c r="H263" s="91" t="str">
        <f>+IF(本会場・準会場用!L263="","",本会場・準会場用!L263)</f>
        <v/>
      </c>
      <c r="I263" s="91" t="str">
        <f>+IF(本会場・準会場用!M263="","",本会場・準会場用!M263)</f>
        <v/>
      </c>
      <c r="J263" s="91" t="str">
        <f>+IF(本会場・準会場用!N263="","",本会場・準会場用!AB263)</f>
        <v/>
      </c>
      <c r="K263" s="91" t="str">
        <f>+IF(本会場・準会場用!O263="","",本会場・準会場用!O263)</f>
        <v/>
      </c>
      <c r="L263" s="91" t="str">
        <f>+IF(本会場・準会場用!P263="","",本会場・準会場用!P263)</f>
        <v/>
      </c>
      <c r="M263" s="91" t="str">
        <f>+IF(本会場・準会場用!Q263="","",本会場・準会場用!Q263)</f>
        <v/>
      </c>
      <c r="N263" s="91" t="str">
        <f>+TEXT(IF(本会場・準会場用!AC263="","",本会場・準会場用!AC263),"00")</f>
        <v/>
      </c>
      <c r="P263" s="91">
        <f>+IF(本会場・準会場用!AD263="","",本会場・準会場用!AD263)</f>
        <v>0</v>
      </c>
      <c r="Q263" s="91">
        <f>+IF(本会場・準会場用!AE263="","",本会場・準会場用!AE263)</f>
        <v>0</v>
      </c>
      <c r="R263" s="91" t="str">
        <f>+IF(本会場・準会場用!R263="","",本会場・準会場用!R263)</f>
        <v/>
      </c>
      <c r="S263" s="91" t="str">
        <f>+IF(本会場・準会場用!S263="","",本会場・準会場用!S263)</f>
        <v/>
      </c>
      <c r="T263" s="91" t="str">
        <f>+IF(本会場・準会場用!T263="","",本会場・準会場用!T263)</f>
        <v/>
      </c>
      <c r="U263" s="91" t="str">
        <f>+IF(本会場・準会場用!U263="","",本会場・準会場用!U263)</f>
        <v/>
      </c>
    </row>
    <row r="264" spans="1:21" s="91" customFormat="1">
      <c r="A264" s="91" t="str">
        <f>+IF(本会場・準会場用!A264="","",本会場・準会場用!A264)</f>
        <v/>
      </c>
      <c r="B264" s="91" t="str">
        <f>+IF(本会場・準会場用!B264="","",本会場・準会場用!B264)</f>
        <v/>
      </c>
      <c r="C264" s="91" t="str">
        <f>+IF(本会場・準会場用!C264="","",本会場・準会場用!C264)</f>
        <v/>
      </c>
      <c r="D264" s="91" t="str">
        <f>+IF(本会場・準会場用!D264="","",本会場・準会場用!D264)</f>
        <v/>
      </c>
      <c r="E264" s="91" t="str">
        <f>+IF(本会場・準会場用!E264="","",本会場・準会場用!E264)</f>
        <v/>
      </c>
      <c r="F264" s="91" t="str">
        <f>+IF(本会場・準会場用!F264="","",_xlfn.XLOOKUP(本会場・準会場用!F264,PRM!$G$3:$G$5,PRM!$H$3:$H$5))</f>
        <v/>
      </c>
      <c r="G264" s="94" t="str">
        <f>+TEXT(_xlfn.CONCAT(本会場・準会場用!G264,本会場・準会場用!H264,"年",本会場・準会場用!I264,"月",本会場・準会場用!J264,"日"),"yyyy/mm/dd")</f>
        <v>年月日</v>
      </c>
      <c r="H264" s="91" t="str">
        <f>+IF(本会場・準会場用!L264="","",本会場・準会場用!L264)</f>
        <v/>
      </c>
      <c r="I264" s="91" t="str">
        <f>+IF(本会場・準会場用!M264="","",本会場・準会場用!M264)</f>
        <v/>
      </c>
      <c r="J264" s="91" t="str">
        <f>+IF(本会場・準会場用!N264="","",本会場・準会場用!AB264)</f>
        <v/>
      </c>
      <c r="K264" s="91" t="str">
        <f>+IF(本会場・準会場用!O264="","",本会場・準会場用!O264)</f>
        <v/>
      </c>
      <c r="L264" s="91" t="str">
        <f>+IF(本会場・準会場用!P264="","",本会場・準会場用!P264)</f>
        <v/>
      </c>
      <c r="M264" s="91" t="str">
        <f>+IF(本会場・準会場用!Q264="","",本会場・準会場用!Q264)</f>
        <v/>
      </c>
      <c r="N264" s="91" t="str">
        <f>+TEXT(IF(本会場・準会場用!AC264="","",本会場・準会場用!AC264),"00")</f>
        <v/>
      </c>
      <c r="P264" s="91">
        <f>+IF(本会場・準会場用!AD264="","",本会場・準会場用!AD264)</f>
        <v>0</v>
      </c>
      <c r="Q264" s="91">
        <f>+IF(本会場・準会場用!AE264="","",本会場・準会場用!AE264)</f>
        <v>0</v>
      </c>
      <c r="R264" s="91" t="str">
        <f>+IF(本会場・準会場用!R264="","",本会場・準会場用!R264)</f>
        <v/>
      </c>
      <c r="S264" s="91" t="str">
        <f>+IF(本会場・準会場用!S264="","",本会場・準会場用!S264)</f>
        <v/>
      </c>
      <c r="T264" s="91" t="str">
        <f>+IF(本会場・準会場用!T264="","",本会場・準会場用!T264)</f>
        <v/>
      </c>
      <c r="U264" s="91" t="str">
        <f>+IF(本会場・準会場用!U264="","",本会場・準会場用!U264)</f>
        <v/>
      </c>
    </row>
    <row r="265" spans="1:21" s="91" customFormat="1">
      <c r="A265" s="91" t="str">
        <f>+IF(本会場・準会場用!A265="","",本会場・準会場用!A265)</f>
        <v/>
      </c>
      <c r="B265" s="91" t="str">
        <f>+IF(本会場・準会場用!B265="","",本会場・準会場用!B265)</f>
        <v/>
      </c>
      <c r="C265" s="91" t="str">
        <f>+IF(本会場・準会場用!C265="","",本会場・準会場用!C265)</f>
        <v/>
      </c>
      <c r="D265" s="91" t="str">
        <f>+IF(本会場・準会場用!D265="","",本会場・準会場用!D265)</f>
        <v/>
      </c>
      <c r="E265" s="91" t="str">
        <f>+IF(本会場・準会場用!E265="","",本会場・準会場用!E265)</f>
        <v/>
      </c>
      <c r="F265" s="91" t="str">
        <f>+IF(本会場・準会場用!F265="","",_xlfn.XLOOKUP(本会場・準会場用!F265,PRM!$G$3:$G$5,PRM!$H$3:$H$5))</f>
        <v/>
      </c>
      <c r="G265" s="94" t="str">
        <f>+TEXT(_xlfn.CONCAT(本会場・準会場用!G265,本会場・準会場用!H265,"年",本会場・準会場用!I265,"月",本会場・準会場用!J265,"日"),"yyyy/mm/dd")</f>
        <v>年月日</v>
      </c>
      <c r="H265" s="91" t="str">
        <f>+IF(本会場・準会場用!L265="","",本会場・準会場用!L265)</f>
        <v/>
      </c>
      <c r="I265" s="91" t="str">
        <f>+IF(本会場・準会場用!M265="","",本会場・準会場用!M265)</f>
        <v/>
      </c>
      <c r="J265" s="91" t="str">
        <f>+IF(本会場・準会場用!N265="","",本会場・準会場用!AB265)</f>
        <v/>
      </c>
      <c r="K265" s="91" t="str">
        <f>+IF(本会場・準会場用!O265="","",本会場・準会場用!O265)</f>
        <v/>
      </c>
      <c r="L265" s="91" t="str">
        <f>+IF(本会場・準会場用!P265="","",本会場・準会場用!P265)</f>
        <v/>
      </c>
      <c r="M265" s="91" t="str">
        <f>+IF(本会場・準会場用!Q265="","",本会場・準会場用!Q265)</f>
        <v/>
      </c>
      <c r="N265" s="91" t="str">
        <f>+TEXT(IF(本会場・準会場用!AC265="","",本会場・準会場用!AC265),"00")</f>
        <v/>
      </c>
      <c r="P265" s="91">
        <f>+IF(本会場・準会場用!AD265="","",本会場・準会場用!AD265)</f>
        <v>0</v>
      </c>
      <c r="Q265" s="91">
        <f>+IF(本会場・準会場用!AE265="","",本会場・準会場用!AE265)</f>
        <v>0</v>
      </c>
      <c r="R265" s="91" t="str">
        <f>+IF(本会場・準会場用!R265="","",本会場・準会場用!R265)</f>
        <v/>
      </c>
      <c r="S265" s="91" t="str">
        <f>+IF(本会場・準会場用!S265="","",本会場・準会場用!S265)</f>
        <v/>
      </c>
      <c r="T265" s="91" t="str">
        <f>+IF(本会場・準会場用!T265="","",本会場・準会場用!T265)</f>
        <v/>
      </c>
      <c r="U265" s="91" t="str">
        <f>+IF(本会場・準会場用!U265="","",本会場・準会場用!U265)</f>
        <v/>
      </c>
    </row>
    <row r="266" spans="1:21" s="91" customFormat="1">
      <c r="A266" s="91" t="str">
        <f>+IF(本会場・準会場用!A266="","",本会場・準会場用!A266)</f>
        <v/>
      </c>
      <c r="B266" s="91" t="str">
        <f>+IF(本会場・準会場用!B266="","",本会場・準会場用!B266)</f>
        <v/>
      </c>
      <c r="C266" s="91" t="str">
        <f>+IF(本会場・準会場用!C266="","",本会場・準会場用!C266)</f>
        <v/>
      </c>
      <c r="D266" s="91" t="str">
        <f>+IF(本会場・準会場用!D266="","",本会場・準会場用!D266)</f>
        <v/>
      </c>
      <c r="E266" s="91" t="str">
        <f>+IF(本会場・準会場用!E266="","",本会場・準会場用!E266)</f>
        <v/>
      </c>
      <c r="F266" s="91" t="str">
        <f>+IF(本会場・準会場用!F266="","",_xlfn.XLOOKUP(本会場・準会場用!F266,PRM!$G$3:$G$5,PRM!$H$3:$H$5))</f>
        <v/>
      </c>
      <c r="G266" s="94" t="str">
        <f>+TEXT(_xlfn.CONCAT(本会場・準会場用!G266,本会場・準会場用!H266,"年",本会場・準会場用!I266,"月",本会場・準会場用!J266,"日"),"yyyy/mm/dd")</f>
        <v>年月日</v>
      </c>
      <c r="H266" s="91" t="str">
        <f>+IF(本会場・準会場用!L266="","",本会場・準会場用!L266)</f>
        <v/>
      </c>
      <c r="I266" s="91" t="str">
        <f>+IF(本会場・準会場用!M266="","",本会場・準会場用!M266)</f>
        <v/>
      </c>
      <c r="J266" s="91" t="str">
        <f>+IF(本会場・準会場用!N266="","",本会場・準会場用!AB266)</f>
        <v/>
      </c>
      <c r="K266" s="91" t="str">
        <f>+IF(本会場・準会場用!O266="","",本会場・準会場用!O266)</f>
        <v/>
      </c>
      <c r="L266" s="91" t="str">
        <f>+IF(本会場・準会場用!P266="","",本会場・準会場用!P266)</f>
        <v/>
      </c>
      <c r="M266" s="91" t="str">
        <f>+IF(本会場・準会場用!Q266="","",本会場・準会場用!Q266)</f>
        <v/>
      </c>
      <c r="N266" s="91" t="str">
        <f>+TEXT(IF(本会場・準会場用!AC266="","",本会場・準会場用!AC266),"00")</f>
        <v/>
      </c>
      <c r="P266" s="91">
        <f>+IF(本会場・準会場用!AD266="","",本会場・準会場用!AD266)</f>
        <v>0</v>
      </c>
      <c r="Q266" s="91">
        <f>+IF(本会場・準会場用!AE266="","",本会場・準会場用!AE266)</f>
        <v>0</v>
      </c>
      <c r="R266" s="91" t="str">
        <f>+IF(本会場・準会場用!R266="","",本会場・準会場用!R266)</f>
        <v/>
      </c>
      <c r="S266" s="91" t="str">
        <f>+IF(本会場・準会場用!S266="","",本会場・準会場用!S266)</f>
        <v/>
      </c>
      <c r="T266" s="91" t="str">
        <f>+IF(本会場・準会場用!T266="","",本会場・準会場用!T266)</f>
        <v/>
      </c>
      <c r="U266" s="91" t="str">
        <f>+IF(本会場・準会場用!U266="","",本会場・準会場用!U266)</f>
        <v/>
      </c>
    </row>
    <row r="267" spans="1:21" s="91" customFormat="1">
      <c r="A267" s="91" t="str">
        <f>+IF(本会場・準会場用!A267="","",本会場・準会場用!A267)</f>
        <v/>
      </c>
      <c r="B267" s="91" t="str">
        <f>+IF(本会場・準会場用!B267="","",本会場・準会場用!B267)</f>
        <v/>
      </c>
      <c r="C267" s="91" t="str">
        <f>+IF(本会場・準会場用!C267="","",本会場・準会場用!C267)</f>
        <v/>
      </c>
      <c r="D267" s="91" t="str">
        <f>+IF(本会場・準会場用!D267="","",本会場・準会場用!D267)</f>
        <v/>
      </c>
      <c r="E267" s="91" t="str">
        <f>+IF(本会場・準会場用!E267="","",本会場・準会場用!E267)</f>
        <v/>
      </c>
      <c r="F267" s="91" t="str">
        <f>+IF(本会場・準会場用!F267="","",_xlfn.XLOOKUP(本会場・準会場用!F267,PRM!$G$3:$G$5,PRM!$H$3:$H$5))</f>
        <v/>
      </c>
      <c r="G267" s="94" t="str">
        <f>+TEXT(_xlfn.CONCAT(本会場・準会場用!G267,本会場・準会場用!H267,"年",本会場・準会場用!I267,"月",本会場・準会場用!J267,"日"),"yyyy/mm/dd")</f>
        <v>年月日</v>
      </c>
      <c r="H267" s="91" t="str">
        <f>+IF(本会場・準会場用!L267="","",本会場・準会場用!L267)</f>
        <v/>
      </c>
      <c r="I267" s="91" t="str">
        <f>+IF(本会場・準会場用!M267="","",本会場・準会場用!M267)</f>
        <v/>
      </c>
      <c r="J267" s="91" t="str">
        <f>+IF(本会場・準会場用!N267="","",本会場・準会場用!AB267)</f>
        <v/>
      </c>
      <c r="K267" s="91" t="str">
        <f>+IF(本会場・準会場用!O267="","",本会場・準会場用!O267)</f>
        <v/>
      </c>
      <c r="L267" s="91" t="str">
        <f>+IF(本会場・準会場用!P267="","",本会場・準会場用!P267)</f>
        <v/>
      </c>
      <c r="M267" s="91" t="str">
        <f>+IF(本会場・準会場用!Q267="","",本会場・準会場用!Q267)</f>
        <v/>
      </c>
      <c r="N267" s="91" t="str">
        <f>+TEXT(IF(本会場・準会場用!AC267="","",本会場・準会場用!AC267),"00")</f>
        <v/>
      </c>
      <c r="P267" s="91">
        <f>+IF(本会場・準会場用!AD267="","",本会場・準会場用!AD267)</f>
        <v>0</v>
      </c>
      <c r="Q267" s="91">
        <f>+IF(本会場・準会場用!AE267="","",本会場・準会場用!AE267)</f>
        <v>0</v>
      </c>
      <c r="R267" s="91" t="str">
        <f>+IF(本会場・準会場用!R267="","",本会場・準会場用!R267)</f>
        <v/>
      </c>
      <c r="S267" s="91" t="str">
        <f>+IF(本会場・準会場用!S267="","",本会場・準会場用!S267)</f>
        <v/>
      </c>
      <c r="T267" s="91" t="str">
        <f>+IF(本会場・準会場用!T267="","",本会場・準会場用!T267)</f>
        <v/>
      </c>
      <c r="U267" s="91" t="str">
        <f>+IF(本会場・準会場用!U267="","",本会場・準会場用!U267)</f>
        <v/>
      </c>
    </row>
    <row r="268" spans="1:21" s="91" customFormat="1">
      <c r="A268" s="91" t="str">
        <f>+IF(本会場・準会場用!A268="","",本会場・準会場用!A268)</f>
        <v/>
      </c>
      <c r="B268" s="91" t="str">
        <f>+IF(本会場・準会場用!B268="","",本会場・準会場用!B268)</f>
        <v/>
      </c>
      <c r="C268" s="91" t="str">
        <f>+IF(本会場・準会場用!C268="","",本会場・準会場用!C268)</f>
        <v/>
      </c>
      <c r="D268" s="91" t="str">
        <f>+IF(本会場・準会場用!D268="","",本会場・準会場用!D268)</f>
        <v/>
      </c>
      <c r="E268" s="91" t="str">
        <f>+IF(本会場・準会場用!E268="","",本会場・準会場用!E268)</f>
        <v/>
      </c>
      <c r="F268" s="91" t="str">
        <f>+IF(本会場・準会場用!F268="","",_xlfn.XLOOKUP(本会場・準会場用!F268,PRM!$G$3:$G$5,PRM!$H$3:$H$5))</f>
        <v/>
      </c>
      <c r="G268" s="94" t="str">
        <f>+TEXT(_xlfn.CONCAT(本会場・準会場用!G268,本会場・準会場用!H268,"年",本会場・準会場用!I268,"月",本会場・準会場用!J268,"日"),"yyyy/mm/dd")</f>
        <v>年月日</v>
      </c>
      <c r="H268" s="91" t="str">
        <f>+IF(本会場・準会場用!L268="","",本会場・準会場用!L268)</f>
        <v/>
      </c>
      <c r="I268" s="91" t="str">
        <f>+IF(本会場・準会場用!M268="","",本会場・準会場用!M268)</f>
        <v/>
      </c>
      <c r="J268" s="91" t="str">
        <f>+IF(本会場・準会場用!N268="","",本会場・準会場用!AB268)</f>
        <v/>
      </c>
      <c r="K268" s="91" t="str">
        <f>+IF(本会場・準会場用!O268="","",本会場・準会場用!O268)</f>
        <v/>
      </c>
      <c r="L268" s="91" t="str">
        <f>+IF(本会場・準会場用!P268="","",本会場・準会場用!P268)</f>
        <v/>
      </c>
      <c r="M268" s="91" t="str">
        <f>+IF(本会場・準会場用!Q268="","",本会場・準会場用!Q268)</f>
        <v/>
      </c>
      <c r="N268" s="91" t="str">
        <f>+TEXT(IF(本会場・準会場用!AC268="","",本会場・準会場用!AC268),"00")</f>
        <v/>
      </c>
      <c r="P268" s="91">
        <f>+IF(本会場・準会場用!AD268="","",本会場・準会場用!AD268)</f>
        <v>0</v>
      </c>
      <c r="Q268" s="91">
        <f>+IF(本会場・準会場用!AE268="","",本会場・準会場用!AE268)</f>
        <v>0</v>
      </c>
      <c r="R268" s="91" t="str">
        <f>+IF(本会場・準会場用!R268="","",本会場・準会場用!R268)</f>
        <v/>
      </c>
      <c r="S268" s="91" t="str">
        <f>+IF(本会場・準会場用!S268="","",本会場・準会場用!S268)</f>
        <v/>
      </c>
      <c r="T268" s="91" t="str">
        <f>+IF(本会場・準会場用!T268="","",本会場・準会場用!T268)</f>
        <v/>
      </c>
      <c r="U268" s="91" t="str">
        <f>+IF(本会場・準会場用!U268="","",本会場・準会場用!U268)</f>
        <v/>
      </c>
    </row>
    <row r="269" spans="1:21" s="91" customFormat="1">
      <c r="A269" s="91" t="str">
        <f>+IF(本会場・準会場用!A269="","",本会場・準会場用!A269)</f>
        <v/>
      </c>
      <c r="B269" s="91" t="str">
        <f>+IF(本会場・準会場用!B269="","",本会場・準会場用!B269)</f>
        <v/>
      </c>
      <c r="C269" s="91" t="str">
        <f>+IF(本会場・準会場用!C269="","",本会場・準会場用!C269)</f>
        <v/>
      </c>
      <c r="D269" s="91" t="str">
        <f>+IF(本会場・準会場用!D269="","",本会場・準会場用!D269)</f>
        <v/>
      </c>
      <c r="E269" s="91" t="str">
        <f>+IF(本会場・準会場用!E269="","",本会場・準会場用!E269)</f>
        <v/>
      </c>
      <c r="F269" s="91" t="str">
        <f>+IF(本会場・準会場用!F269="","",_xlfn.XLOOKUP(本会場・準会場用!F269,PRM!$G$3:$G$5,PRM!$H$3:$H$5))</f>
        <v/>
      </c>
      <c r="G269" s="94" t="str">
        <f>+TEXT(_xlfn.CONCAT(本会場・準会場用!G269,本会場・準会場用!H269,"年",本会場・準会場用!I269,"月",本会場・準会場用!J269,"日"),"yyyy/mm/dd")</f>
        <v>年月日</v>
      </c>
      <c r="H269" s="91" t="str">
        <f>+IF(本会場・準会場用!L269="","",本会場・準会場用!L269)</f>
        <v/>
      </c>
      <c r="I269" s="91" t="str">
        <f>+IF(本会場・準会場用!M269="","",本会場・準会場用!M269)</f>
        <v/>
      </c>
      <c r="J269" s="91" t="str">
        <f>+IF(本会場・準会場用!N269="","",本会場・準会場用!AB269)</f>
        <v/>
      </c>
      <c r="K269" s="91" t="str">
        <f>+IF(本会場・準会場用!O269="","",本会場・準会場用!O269)</f>
        <v/>
      </c>
      <c r="L269" s="91" t="str">
        <f>+IF(本会場・準会場用!P269="","",本会場・準会場用!P269)</f>
        <v/>
      </c>
      <c r="M269" s="91" t="str">
        <f>+IF(本会場・準会場用!Q269="","",本会場・準会場用!Q269)</f>
        <v/>
      </c>
      <c r="N269" s="91" t="str">
        <f>+TEXT(IF(本会場・準会場用!AC269="","",本会場・準会場用!AC269),"00")</f>
        <v/>
      </c>
      <c r="P269" s="91">
        <f>+IF(本会場・準会場用!AD269="","",本会場・準会場用!AD269)</f>
        <v>0</v>
      </c>
      <c r="Q269" s="91">
        <f>+IF(本会場・準会場用!AE269="","",本会場・準会場用!AE269)</f>
        <v>0</v>
      </c>
      <c r="R269" s="91" t="str">
        <f>+IF(本会場・準会場用!R269="","",本会場・準会場用!R269)</f>
        <v/>
      </c>
      <c r="S269" s="91" t="str">
        <f>+IF(本会場・準会場用!S269="","",本会場・準会場用!S269)</f>
        <v/>
      </c>
      <c r="T269" s="91" t="str">
        <f>+IF(本会場・準会場用!T269="","",本会場・準会場用!T269)</f>
        <v/>
      </c>
      <c r="U269" s="91" t="str">
        <f>+IF(本会場・準会場用!U269="","",本会場・準会場用!U269)</f>
        <v/>
      </c>
    </row>
    <row r="270" spans="1:21" s="91" customFormat="1">
      <c r="A270" s="91" t="str">
        <f>+IF(本会場・準会場用!A270="","",本会場・準会場用!A270)</f>
        <v/>
      </c>
      <c r="B270" s="91" t="str">
        <f>+IF(本会場・準会場用!B270="","",本会場・準会場用!B270)</f>
        <v/>
      </c>
      <c r="C270" s="91" t="str">
        <f>+IF(本会場・準会場用!C270="","",本会場・準会場用!C270)</f>
        <v/>
      </c>
      <c r="D270" s="91" t="str">
        <f>+IF(本会場・準会場用!D270="","",本会場・準会場用!D270)</f>
        <v/>
      </c>
      <c r="E270" s="91" t="str">
        <f>+IF(本会場・準会場用!E270="","",本会場・準会場用!E270)</f>
        <v/>
      </c>
      <c r="F270" s="91" t="str">
        <f>+IF(本会場・準会場用!F270="","",_xlfn.XLOOKUP(本会場・準会場用!F270,PRM!$G$3:$G$5,PRM!$H$3:$H$5))</f>
        <v/>
      </c>
      <c r="G270" s="94" t="str">
        <f>+TEXT(_xlfn.CONCAT(本会場・準会場用!G270,本会場・準会場用!H270,"年",本会場・準会場用!I270,"月",本会場・準会場用!J270,"日"),"yyyy/mm/dd")</f>
        <v>年月日</v>
      </c>
      <c r="H270" s="91" t="str">
        <f>+IF(本会場・準会場用!L270="","",本会場・準会場用!L270)</f>
        <v/>
      </c>
      <c r="I270" s="91" t="str">
        <f>+IF(本会場・準会場用!M270="","",本会場・準会場用!M270)</f>
        <v/>
      </c>
      <c r="J270" s="91" t="str">
        <f>+IF(本会場・準会場用!N270="","",本会場・準会場用!AB270)</f>
        <v/>
      </c>
      <c r="K270" s="91" t="str">
        <f>+IF(本会場・準会場用!O270="","",本会場・準会場用!O270)</f>
        <v/>
      </c>
      <c r="L270" s="91" t="str">
        <f>+IF(本会場・準会場用!P270="","",本会場・準会場用!P270)</f>
        <v/>
      </c>
      <c r="M270" s="91" t="str">
        <f>+IF(本会場・準会場用!Q270="","",本会場・準会場用!Q270)</f>
        <v/>
      </c>
      <c r="N270" s="91" t="str">
        <f>+TEXT(IF(本会場・準会場用!AC270="","",本会場・準会場用!AC270),"00")</f>
        <v/>
      </c>
      <c r="P270" s="91">
        <f>+IF(本会場・準会場用!AD270="","",本会場・準会場用!AD270)</f>
        <v>0</v>
      </c>
      <c r="Q270" s="91">
        <f>+IF(本会場・準会場用!AE270="","",本会場・準会場用!AE270)</f>
        <v>0</v>
      </c>
      <c r="R270" s="91" t="str">
        <f>+IF(本会場・準会場用!R270="","",本会場・準会場用!R270)</f>
        <v/>
      </c>
      <c r="S270" s="91" t="str">
        <f>+IF(本会場・準会場用!S270="","",本会場・準会場用!S270)</f>
        <v/>
      </c>
      <c r="T270" s="91" t="str">
        <f>+IF(本会場・準会場用!T270="","",本会場・準会場用!T270)</f>
        <v/>
      </c>
      <c r="U270" s="91" t="str">
        <f>+IF(本会場・準会場用!U270="","",本会場・準会場用!U270)</f>
        <v/>
      </c>
    </row>
    <row r="271" spans="1:21" s="91" customFormat="1">
      <c r="A271" s="91" t="str">
        <f>+IF(本会場・準会場用!A271="","",本会場・準会場用!A271)</f>
        <v/>
      </c>
      <c r="B271" s="91" t="str">
        <f>+IF(本会場・準会場用!B271="","",本会場・準会場用!B271)</f>
        <v/>
      </c>
      <c r="C271" s="91" t="str">
        <f>+IF(本会場・準会場用!C271="","",本会場・準会場用!C271)</f>
        <v/>
      </c>
      <c r="D271" s="91" t="str">
        <f>+IF(本会場・準会場用!D271="","",本会場・準会場用!D271)</f>
        <v/>
      </c>
      <c r="E271" s="91" t="str">
        <f>+IF(本会場・準会場用!E271="","",本会場・準会場用!E271)</f>
        <v/>
      </c>
      <c r="F271" s="91" t="str">
        <f>+IF(本会場・準会場用!F271="","",_xlfn.XLOOKUP(本会場・準会場用!F271,PRM!$G$3:$G$5,PRM!$H$3:$H$5))</f>
        <v/>
      </c>
      <c r="G271" s="94" t="str">
        <f>+TEXT(_xlfn.CONCAT(本会場・準会場用!G271,本会場・準会場用!H271,"年",本会場・準会場用!I271,"月",本会場・準会場用!J271,"日"),"yyyy/mm/dd")</f>
        <v>年月日</v>
      </c>
      <c r="H271" s="91" t="str">
        <f>+IF(本会場・準会場用!L271="","",本会場・準会場用!L271)</f>
        <v/>
      </c>
      <c r="I271" s="91" t="str">
        <f>+IF(本会場・準会場用!M271="","",本会場・準会場用!M271)</f>
        <v/>
      </c>
      <c r="J271" s="91" t="str">
        <f>+IF(本会場・準会場用!N271="","",本会場・準会場用!AB271)</f>
        <v/>
      </c>
      <c r="K271" s="91" t="str">
        <f>+IF(本会場・準会場用!O271="","",本会場・準会場用!O271)</f>
        <v/>
      </c>
      <c r="L271" s="91" t="str">
        <f>+IF(本会場・準会場用!P271="","",本会場・準会場用!P271)</f>
        <v/>
      </c>
      <c r="M271" s="91" t="str">
        <f>+IF(本会場・準会場用!Q271="","",本会場・準会場用!Q271)</f>
        <v/>
      </c>
      <c r="N271" s="91" t="str">
        <f>+TEXT(IF(本会場・準会場用!AC271="","",本会場・準会場用!AC271),"00")</f>
        <v/>
      </c>
      <c r="P271" s="91">
        <f>+IF(本会場・準会場用!AD271="","",本会場・準会場用!AD271)</f>
        <v>0</v>
      </c>
      <c r="Q271" s="91">
        <f>+IF(本会場・準会場用!AE271="","",本会場・準会場用!AE271)</f>
        <v>0</v>
      </c>
      <c r="R271" s="91" t="str">
        <f>+IF(本会場・準会場用!R271="","",本会場・準会場用!R271)</f>
        <v/>
      </c>
      <c r="S271" s="91" t="str">
        <f>+IF(本会場・準会場用!S271="","",本会場・準会場用!S271)</f>
        <v/>
      </c>
      <c r="T271" s="91" t="str">
        <f>+IF(本会場・準会場用!T271="","",本会場・準会場用!T271)</f>
        <v/>
      </c>
      <c r="U271" s="91" t="str">
        <f>+IF(本会場・準会場用!U271="","",本会場・準会場用!U271)</f>
        <v/>
      </c>
    </row>
    <row r="272" spans="1:21" s="91" customFormat="1">
      <c r="A272" s="91" t="str">
        <f>+IF(本会場・準会場用!A272="","",本会場・準会場用!A272)</f>
        <v/>
      </c>
      <c r="B272" s="91" t="str">
        <f>+IF(本会場・準会場用!B272="","",本会場・準会場用!B272)</f>
        <v/>
      </c>
      <c r="C272" s="91" t="str">
        <f>+IF(本会場・準会場用!C272="","",本会場・準会場用!C272)</f>
        <v/>
      </c>
      <c r="D272" s="91" t="str">
        <f>+IF(本会場・準会場用!D272="","",本会場・準会場用!D272)</f>
        <v/>
      </c>
      <c r="E272" s="91" t="str">
        <f>+IF(本会場・準会場用!E272="","",本会場・準会場用!E272)</f>
        <v/>
      </c>
      <c r="F272" s="91" t="str">
        <f>+IF(本会場・準会場用!F272="","",_xlfn.XLOOKUP(本会場・準会場用!F272,PRM!$G$3:$G$5,PRM!$H$3:$H$5))</f>
        <v/>
      </c>
      <c r="G272" s="94" t="str">
        <f>+TEXT(_xlfn.CONCAT(本会場・準会場用!G272,本会場・準会場用!H272,"年",本会場・準会場用!I272,"月",本会場・準会場用!J272,"日"),"yyyy/mm/dd")</f>
        <v>年月日</v>
      </c>
      <c r="H272" s="91" t="str">
        <f>+IF(本会場・準会場用!L272="","",本会場・準会場用!L272)</f>
        <v/>
      </c>
      <c r="I272" s="91" t="str">
        <f>+IF(本会場・準会場用!M272="","",本会場・準会場用!M272)</f>
        <v/>
      </c>
      <c r="J272" s="91" t="str">
        <f>+IF(本会場・準会場用!N272="","",本会場・準会場用!AB272)</f>
        <v/>
      </c>
      <c r="K272" s="91" t="str">
        <f>+IF(本会場・準会場用!O272="","",本会場・準会場用!O272)</f>
        <v/>
      </c>
      <c r="L272" s="91" t="str">
        <f>+IF(本会場・準会場用!P272="","",本会場・準会場用!P272)</f>
        <v/>
      </c>
      <c r="M272" s="91" t="str">
        <f>+IF(本会場・準会場用!Q272="","",本会場・準会場用!Q272)</f>
        <v/>
      </c>
      <c r="N272" s="91" t="str">
        <f>+TEXT(IF(本会場・準会場用!AC272="","",本会場・準会場用!AC272),"00")</f>
        <v/>
      </c>
      <c r="P272" s="91">
        <f>+IF(本会場・準会場用!AD272="","",本会場・準会場用!AD272)</f>
        <v>0</v>
      </c>
      <c r="Q272" s="91">
        <f>+IF(本会場・準会場用!AE272="","",本会場・準会場用!AE272)</f>
        <v>0</v>
      </c>
      <c r="R272" s="91" t="str">
        <f>+IF(本会場・準会場用!R272="","",本会場・準会場用!R272)</f>
        <v/>
      </c>
      <c r="S272" s="91" t="str">
        <f>+IF(本会場・準会場用!S272="","",本会場・準会場用!S272)</f>
        <v/>
      </c>
      <c r="T272" s="91" t="str">
        <f>+IF(本会場・準会場用!T272="","",本会場・準会場用!T272)</f>
        <v/>
      </c>
      <c r="U272" s="91" t="str">
        <f>+IF(本会場・準会場用!U272="","",本会場・準会場用!U272)</f>
        <v/>
      </c>
    </row>
    <row r="273" spans="1:21" s="91" customFormat="1">
      <c r="A273" s="91" t="str">
        <f>+IF(本会場・準会場用!A273="","",本会場・準会場用!A273)</f>
        <v/>
      </c>
      <c r="B273" s="91" t="str">
        <f>+IF(本会場・準会場用!B273="","",本会場・準会場用!B273)</f>
        <v/>
      </c>
      <c r="C273" s="91" t="str">
        <f>+IF(本会場・準会場用!C273="","",本会場・準会場用!C273)</f>
        <v/>
      </c>
      <c r="D273" s="91" t="str">
        <f>+IF(本会場・準会場用!D273="","",本会場・準会場用!D273)</f>
        <v/>
      </c>
      <c r="E273" s="91" t="str">
        <f>+IF(本会場・準会場用!E273="","",本会場・準会場用!E273)</f>
        <v/>
      </c>
      <c r="F273" s="91" t="str">
        <f>+IF(本会場・準会場用!F273="","",_xlfn.XLOOKUP(本会場・準会場用!F273,PRM!$G$3:$G$5,PRM!$H$3:$H$5))</f>
        <v/>
      </c>
      <c r="G273" s="94" t="str">
        <f>+TEXT(_xlfn.CONCAT(本会場・準会場用!G273,本会場・準会場用!H273,"年",本会場・準会場用!I273,"月",本会場・準会場用!J273,"日"),"yyyy/mm/dd")</f>
        <v>年月日</v>
      </c>
      <c r="H273" s="91" t="str">
        <f>+IF(本会場・準会場用!L273="","",本会場・準会場用!L273)</f>
        <v/>
      </c>
      <c r="I273" s="91" t="str">
        <f>+IF(本会場・準会場用!M273="","",本会場・準会場用!M273)</f>
        <v/>
      </c>
      <c r="J273" s="91" t="str">
        <f>+IF(本会場・準会場用!N273="","",本会場・準会場用!AB273)</f>
        <v/>
      </c>
      <c r="K273" s="91" t="str">
        <f>+IF(本会場・準会場用!O273="","",本会場・準会場用!O273)</f>
        <v/>
      </c>
      <c r="L273" s="91" t="str">
        <f>+IF(本会場・準会場用!P273="","",本会場・準会場用!P273)</f>
        <v/>
      </c>
      <c r="M273" s="91" t="str">
        <f>+IF(本会場・準会場用!Q273="","",本会場・準会場用!Q273)</f>
        <v/>
      </c>
      <c r="N273" s="91" t="str">
        <f>+TEXT(IF(本会場・準会場用!AC273="","",本会場・準会場用!AC273),"00")</f>
        <v/>
      </c>
      <c r="P273" s="91">
        <f>+IF(本会場・準会場用!AD273="","",本会場・準会場用!AD273)</f>
        <v>0</v>
      </c>
      <c r="Q273" s="91">
        <f>+IF(本会場・準会場用!AE273="","",本会場・準会場用!AE273)</f>
        <v>0</v>
      </c>
      <c r="R273" s="91" t="str">
        <f>+IF(本会場・準会場用!R273="","",本会場・準会場用!R273)</f>
        <v/>
      </c>
      <c r="S273" s="91" t="str">
        <f>+IF(本会場・準会場用!S273="","",本会場・準会場用!S273)</f>
        <v/>
      </c>
      <c r="T273" s="91" t="str">
        <f>+IF(本会場・準会場用!T273="","",本会場・準会場用!T273)</f>
        <v/>
      </c>
      <c r="U273" s="91" t="str">
        <f>+IF(本会場・準会場用!U273="","",本会場・準会場用!U273)</f>
        <v/>
      </c>
    </row>
    <row r="274" spans="1:21" s="91" customFormat="1">
      <c r="A274" s="91" t="str">
        <f>+IF(本会場・準会場用!A274="","",本会場・準会場用!A274)</f>
        <v/>
      </c>
      <c r="B274" s="91" t="str">
        <f>+IF(本会場・準会場用!B274="","",本会場・準会場用!B274)</f>
        <v/>
      </c>
      <c r="C274" s="91" t="str">
        <f>+IF(本会場・準会場用!C274="","",本会場・準会場用!C274)</f>
        <v/>
      </c>
      <c r="D274" s="91" t="str">
        <f>+IF(本会場・準会場用!D274="","",本会場・準会場用!D274)</f>
        <v/>
      </c>
      <c r="E274" s="91" t="str">
        <f>+IF(本会場・準会場用!E274="","",本会場・準会場用!E274)</f>
        <v/>
      </c>
      <c r="F274" s="91" t="str">
        <f>+IF(本会場・準会場用!F274="","",_xlfn.XLOOKUP(本会場・準会場用!F274,PRM!$G$3:$G$5,PRM!$H$3:$H$5))</f>
        <v/>
      </c>
      <c r="G274" s="94" t="str">
        <f>+TEXT(_xlfn.CONCAT(本会場・準会場用!G274,本会場・準会場用!H274,"年",本会場・準会場用!I274,"月",本会場・準会場用!J274,"日"),"yyyy/mm/dd")</f>
        <v>年月日</v>
      </c>
      <c r="H274" s="91" t="str">
        <f>+IF(本会場・準会場用!L274="","",本会場・準会場用!L274)</f>
        <v/>
      </c>
      <c r="I274" s="91" t="str">
        <f>+IF(本会場・準会場用!M274="","",本会場・準会場用!M274)</f>
        <v/>
      </c>
      <c r="J274" s="91" t="str">
        <f>+IF(本会場・準会場用!N274="","",本会場・準会場用!AB274)</f>
        <v/>
      </c>
      <c r="K274" s="91" t="str">
        <f>+IF(本会場・準会場用!O274="","",本会場・準会場用!O274)</f>
        <v/>
      </c>
      <c r="L274" s="91" t="str">
        <f>+IF(本会場・準会場用!P274="","",本会場・準会場用!P274)</f>
        <v/>
      </c>
      <c r="M274" s="91" t="str">
        <f>+IF(本会場・準会場用!Q274="","",本会場・準会場用!Q274)</f>
        <v/>
      </c>
      <c r="N274" s="91" t="str">
        <f>+TEXT(IF(本会場・準会場用!AC274="","",本会場・準会場用!AC274),"00")</f>
        <v/>
      </c>
      <c r="P274" s="91">
        <f>+IF(本会場・準会場用!AD274="","",本会場・準会場用!AD274)</f>
        <v>0</v>
      </c>
      <c r="Q274" s="91">
        <f>+IF(本会場・準会場用!AE274="","",本会場・準会場用!AE274)</f>
        <v>0</v>
      </c>
      <c r="R274" s="91" t="str">
        <f>+IF(本会場・準会場用!R274="","",本会場・準会場用!R274)</f>
        <v/>
      </c>
      <c r="S274" s="91" t="str">
        <f>+IF(本会場・準会場用!S274="","",本会場・準会場用!S274)</f>
        <v/>
      </c>
      <c r="T274" s="91" t="str">
        <f>+IF(本会場・準会場用!T274="","",本会場・準会場用!T274)</f>
        <v/>
      </c>
      <c r="U274" s="91" t="str">
        <f>+IF(本会場・準会場用!U274="","",本会場・準会場用!U274)</f>
        <v/>
      </c>
    </row>
    <row r="275" spans="1:21" s="91" customFormat="1">
      <c r="A275" s="91" t="str">
        <f>+IF(本会場・準会場用!A275="","",本会場・準会場用!A275)</f>
        <v/>
      </c>
      <c r="B275" s="91" t="str">
        <f>+IF(本会場・準会場用!B275="","",本会場・準会場用!B275)</f>
        <v/>
      </c>
      <c r="C275" s="91" t="str">
        <f>+IF(本会場・準会場用!C275="","",本会場・準会場用!C275)</f>
        <v/>
      </c>
      <c r="D275" s="91" t="str">
        <f>+IF(本会場・準会場用!D275="","",本会場・準会場用!D275)</f>
        <v/>
      </c>
      <c r="E275" s="91" t="str">
        <f>+IF(本会場・準会場用!E275="","",本会場・準会場用!E275)</f>
        <v/>
      </c>
      <c r="F275" s="91" t="str">
        <f>+IF(本会場・準会場用!F275="","",_xlfn.XLOOKUP(本会場・準会場用!F275,PRM!$G$3:$G$5,PRM!$H$3:$H$5))</f>
        <v/>
      </c>
      <c r="G275" s="94" t="str">
        <f>+TEXT(_xlfn.CONCAT(本会場・準会場用!G275,本会場・準会場用!H275,"年",本会場・準会場用!I275,"月",本会場・準会場用!J275,"日"),"yyyy/mm/dd")</f>
        <v>年月日</v>
      </c>
      <c r="H275" s="91" t="str">
        <f>+IF(本会場・準会場用!L275="","",本会場・準会場用!L275)</f>
        <v/>
      </c>
      <c r="I275" s="91" t="str">
        <f>+IF(本会場・準会場用!M275="","",本会場・準会場用!M275)</f>
        <v/>
      </c>
      <c r="J275" s="91" t="str">
        <f>+IF(本会場・準会場用!N275="","",本会場・準会場用!AB275)</f>
        <v/>
      </c>
      <c r="K275" s="91" t="str">
        <f>+IF(本会場・準会場用!O275="","",本会場・準会場用!O275)</f>
        <v/>
      </c>
      <c r="L275" s="91" t="str">
        <f>+IF(本会場・準会場用!P275="","",本会場・準会場用!P275)</f>
        <v/>
      </c>
      <c r="M275" s="91" t="str">
        <f>+IF(本会場・準会場用!Q275="","",本会場・準会場用!Q275)</f>
        <v/>
      </c>
      <c r="N275" s="91" t="str">
        <f>+TEXT(IF(本会場・準会場用!AC275="","",本会場・準会場用!AC275),"00")</f>
        <v/>
      </c>
      <c r="P275" s="91">
        <f>+IF(本会場・準会場用!AD275="","",本会場・準会場用!AD275)</f>
        <v>0</v>
      </c>
      <c r="Q275" s="91">
        <f>+IF(本会場・準会場用!AE275="","",本会場・準会場用!AE275)</f>
        <v>0</v>
      </c>
      <c r="R275" s="91" t="str">
        <f>+IF(本会場・準会場用!R275="","",本会場・準会場用!R275)</f>
        <v/>
      </c>
      <c r="S275" s="91" t="str">
        <f>+IF(本会場・準会場用!S275="","",本会場・準会場用!S275)</f>
        <v/>
      </c>
      <c r="T275" s="91" t="str">
        <f>+IF(本会場・準会場用!T275="","",本会場・準会場用!T275)</f>
        <v/>
      </c>
      <c r="U275" s="91" t="str">
        <f>+IF(本会場・準会場用!U275="","",本会場・準会場用!U275)</f>
        <v/>
      </c>
    </row>
    <row r="276" spans="1:21" s="91" customFormat="1">
      <c r="A276" s="91" t="str">
        <f>+IF(本会場・準会場用!A276="","",本会場・準会場用!A276)</f>
        <v/>
      </c>
      <c r="B276" s="91" t="str">
        <f>+IF(本会場・準会場用!B276="","",本会場・準会場用!B276)</f>
        <v/>
      </c>
      <c r="C276" s="91" t="str">
        <f>+IF(本会場・準会場用!C276="","",本会場・準会場用!C276)</f>
        <v/>
      </c>
      <c r="D276" s="91" t="str">
        <f>+IF(本会場・準会場用!D276="","",本会場・準会場用!D276)</f>
        <v/>
      </c>
      <c r="E276" s="91" t="str">
        <f>+IF(本会場・準会場用!E276="","",本会場・準会場用!E276)</f>
        <v/>
      </c>
      <c r="F276" s="91" t="str">
        <f>+IF(本会場・準会場用!F276="","",_xlfn.XLOOKUP(本会場・準会場用!F276,PRM!$G$3:$G$5,PRM!$H$3:$H$5))</f>
        <v/>
      </c>
      <c r="G276" s="94" t="str">
        <f>+TEXT(_xlfn.CONCAT(本会場・準会場用!G276,本会場・準会場用!H276,"年",本会場・準会場用!I276,"月",本会場・準会場用!J276,"日"),"yyyy/mm/dd")</f>
        <v>年月日</v>
      </c>
      <c r="H276" s="91" t="str">
        <f>+IF(本会場・準会場用!L276="","",本会場・準会場用!L276)</f>
        <v/>
      </c>
      <c r="I276" s="91" t="str">
        <f>+IF(本会場・準会場用!M276="","",本会場・準会場用!M276)</f>
        <v/>
      </c>
      <c r="J276" s="91" t="str">
        <f>+IF(本会場・準会場用!N276="","",本会場・準会場用!AB276)</f>
        <v/>
      </c>
      <c r="K276" s="91" t="str">
        <f>+IF(本会場・準会場用!O276="","",本会場・準会場用!O276)</f>
        <v/>
      </c>
      <c r="L276" s="91" t="str">
        <f>+IF(本会場・準会場用!P276="","",本会場・準会場用!P276)</f>
        <v/>
      </c>
      <c r="M276" s="91" t="str">
        <f>+IF(本会場・準会場用!Q276="","",本会場・準会場用!Q276)</f>
        <v/>
      </c>
      <c r="N276" s="91" t="str">
        <f>+TEXT(IF(本会場・準会場用!AC276="","",本会場・準会場用!AC276),"00")</f>
        <v/>
      </c>
      <c r="P276" s="91">
        <f>+IF(本会場・準会場用!AD276="","",本会場・準会場用!AD276)</f>
        <v>0</v>
      </c>
      <c r="Q276" s="91">
        <f>+IF(本会場・準会場用!AE276="","",本会場・準会場用!AE276)</f>
        <v>0</v>
      </c>
      <c r="R276" s="91" t="str">
        <f>+IF(本会場・準会場用!R276="","",本会場・準会場用!R276)</f>
        <v/>
      </c>
      <c r="S276" s="91" t="str">
        <f>+IF(本会場・準会場用!S276="","",本会場・準会場用!S276)</f>
        <v/>
      </c>
      <c r="T276" s="91" t="str">
        <f>+IF(本会場・準会場用!T276="","",本会場・準会場用!T276)</f>
        <v/>
      </c>
      <c r="U276" s="91" t="str">
        <f>+IF(本会場・準会場用!U276="","",本会場・準会場用!U276)</f>
        <v/>
      </c>
    </row>
    <row r="277" spans="1:21" s="91" customFormat="1">
      <c r="A277" s="91" t="str">
        <f>+IF(本会場・準会場用!A277="","",本会場・準会場用!A277)</f>
        <v/>
      </c>
      <c r="B277" s="91" t="str">
        <f>+IF(本会場・準会場用!B277="","",本会場・準会場用!B277)</f>
        <v/>
      </c>
      <c r="C277" s="91" t="str">
        <f>+IF(本会場・準会場用!C277="","",本会場・準会場用!C277)</f>
        <v/>
      </c>
      <c r="D277" s="91" t="str">
        <f>+IF(本会場・準会場用!D277="","",本会場・準会場用!D277)</f>
        <v/>
      </c>
      <c r="E277" s="91" t="str">
        <f>+IF(本会場・準会場用!E277="","",本会場・準会場用!E277)</f>
        <v/>
      </c>
      <c r="F277" s="91" t="str">
        <f>+IF(本会場・準会場用!F277="","",_xlfn.XLOOKUP(本会場・準会場用!F277,PRM!$G$3:$G$5,PRM!$H$3:$H$5))</f>
        <v/>
      </c>
      <c r="G277" s="94" t="str">
        <f>+TEXT(_xlfn.CONCAT(本会場・準会場用!G277,本会場・準会場用!H277,"年",本会場・準会場用!I277,"月",本会場・準会場用!J277,"日"),"yyyy/mm/dd")</f>
        <v>年月日</v>
      </c>
      <c r="H277" s="91" t="str">
        <f>+IF(本会場・準会場用!L277="","",本会場・準会場用!L277)</f>
        <v/>
      </c>
      <c r="I277" s="91" t="str">
        <f>+IF(本会場・準会場用!M277="","",本会場・準会場用!M277)</f>
        <v/>
      </c>
      <c r="J277" s="91" t="str">
        <f>+IF(本会場・準会場用!N277="","",本会場・準会場用!AB277)</f>
        <v/>
      </c>
      <c r="K277" s="91" t="str">
        <f>+IF(本会場・準会場用!O277="","",本会場・準会場用!O277)</f>
        <v/>
      </c>
      <c r="L277" s="91" t="str">
        <f>+IF(本会場・準会場用!P277="","",本会場・準会場用!P277)</f>
        <v/>
      </c>
      <c r="M277" s="91" t="str">
        <f>+IF(本会場・準会場用!Q277="","",本会場・準会場用!Q277)</f>
        <v/>
      </c>
      <c r="N277" s="91" t="str">
        <f>+TEXT(IF(本会場・準会場用!AC277="","",本会場・準会場用!AC277),"00")</f>
        <v/>
      </c>
      <c r="P277" s="91">
        <f>+IF(本会場・準会場用!AD277="","",本会場・準会場用!AD277)</f>
        <v>0</v>
      </c>
      <c r="Q277" s="91">
        <f>+IF(本会場・準会場用!AE277="","",本会場・準会場用!AE277)</f>
        <v>0</v>
      </c>
      <c r="R277" s="91" t="str">
        <f>+IF(本会場・準会場用!R277="","",本会場・準会場用!R277)</f>
        <v/>
      </c>
      <c r="S277" s="91" t="str">
        <f>+IF(本会場・準会場用!S277="","",本会場・準会場用!S277)</f>
        <v/>
      </c>
      <c r="T277" s="91" t="str">
        <f>+IF(本会場・準会場用!T277="","",本会場・準会場用!T277)</f>
        <v/>
      </c>
      <c r="U277" s="91" t="str">
        <f>+IF(本会場・準会場用!U277="","",本会場・準会場用!U277)</f>
        <v/>
      </c>
    </row>
    <row r="278" spans="1:21" s="91" customFormat="1">
      <c r="A278" s="91" t="str">
        <f>+IF(本会場・準会場用!A278="","",本会場・準会場用!A278)</f>
        <v/>
      </c>
      <c r="B278" s="91" t="str">
        <f>+IF(本会場・準会場用!B278="","",本会場・準会場用!B278)</f>
        <v/>
      </c>
      <c r="C278" s="91" t="str">
        <f>+IF(本会場・準会場用!C278="","",本会場・準会場用!C278)</f>
        <v/>
      </c>
      <c r="D278" s="91" t="str">
        <f>+IF(本会場・準会場用!D278="","",本会場・準会場用!D278)</f>
        <v/>
      </c>
      <c r="E278" s="91" t="str">
        <f>+IF(本会場・準会場用!E278="","",本会場・準会場用!E278)</f>
        <v/>
      </c>
      <c r="F278" s="91" t="str">
        <f>+IF(本会場・準会場用!F278="","",_xlfn.XLOOKUP(本会場・準会場用!F278,PRM!$G$3:$G$5,PRM!$H$3:$H$5))</f>
        <v/>
      </c>
      <c r="G278" s="94" t="str">
        <f>+TEXT(_xlfn.CONCAT(本会場・準会場用!G278,本会場・準会場用!H278,"年",本会場・準会場用!I278,"月",本会場・準会場用!J278,"日"),"yyyy/mm/dd")</f>
        <v>年月日</v>
      </c>
      <c r="H278" s="91" t="str">
        <f>+IF(本会場・準会場用!L278="","",本会場・準会場用!L278)</f>
        <v/>
      </c>
      <c r="I278" s="91" t="str">
        <f>+IF(本会場・準会場用!M278="","",本会場・準会場用!M278)</f>
        <v/>
      </c>
      <c r="J278" s="91" t="str">
        <f>+IF(本会場・準会場用!N278="","",本会場・準会場用!AB278)</f>
        <v/>
      </c>
      <c r="K278" s="91" t="str">
        <f>+IF(本会場・準会場用!O278="","",本会場・準会場用!O278)</f>
        <v/>
      </c>
      <c r="L278" s="91" t="str">
        <f>+IF(本会場・準会場用!P278="","",本会場・準会場用!P278)</f>
        <v/>
      </c>
      <c r="M278" s="91" t="str">
        <f>+IF(本会場・準会場用!Q278="","",本会場・準会場用!Q278)</f>
        <v/>
      </c>
      <c r="N278" s="91" t="str">
        <f>+TEXT(IF(本会場・準会場用!AC278="","",本会場・準会場用!AC278),"00")</f>
        <v/>
      </c>
      <c r="P278" s="91">
        <f>+IF(本会場・準会場用!AD278="","",本会場・準会場用!AD278)</f>
        <v>0</v>
      </c>
      <c r="Q278" s="91">
        <f>+IF(本会場・準会場用!AE278="","",本会場・準会場用!AE278)</f>
        <v>0</v>
      </c>
      <c r="R278" s="91" t="str">
        <f>+IF(本会場・準会場用!R278="","",本会場・準会場用!R278)</f>
        <v/>
      </c>
      <c r="S278" s="91" t="str">
        <f>+IF(本会場・準会場用!S278="","",本会場・準会場用!S278)</f>
        <v/>
      </c>
      <c r="T278" s="91" t="str">
        <f>+IF(本会場・準会場用!T278="","",本会場・準会場用!T278)</f>
        <v/>
      </c>
      <c r="U278" s="91" t="str">
        <f>+IF(本会場・準会場用!U278="","",本会場・準会場用!U278)</f>
        <v/>
      </c>
    </row>
    <row r="279" spans="1:21" s="91" customFormat="1">
      <c r="A279" s="91" t="str">
        <f>+IF(本会場・準会場用!A279="","",本会場・準会場用!A279)</f>
        <v/>
      </c>
      <c r="B279" s="91" t="str">
        <f>+IF(本会場・準会場用!B279="","",本会場・準会場用!B279)</f>
        <v/>
      </c>
      <c r="C279" s="91" t="str">
        <f>+IF(本会場・準会場用!C279="","",本会場・準会場用!C279)</f>
        <v/>
      </c>
      <c r="D279" s="91" t="str">
        <f>+IF(本会場・準会場用!D279="","",本会場・準会場用!D279)</f>
        <v/>
      </c>
      <c r="E279" s="91" t="str">
        <f>+IF(本会場・準会場用!E279="","",本会場・準会場用!E279)</f>
        <v/>
      </c>
      <c r="F279" s="91" t="str">
        <f>+IF(本会場・準会場用!F279="","",_xlfn.XLOOKUP(本会場・準会場用!F279,PRM!$G$3:$G$5,PRM!$H$3:$H$5))</f>
        <v/>
      </c>
      <c r="G279" s="94" t="str">
        <f>+TEXT(_xlfn.CONCAT(本会場・準会場用!G279,本会場・準会場用!H279,"年",本会場・準会場用!I279,"月",本会場・準会場用!J279,"日"),"yyyy/mm/dd")</f>
        <v>年月日</v>
      </c>
      <c r="H279" s="91" t="str">
        <f>+IF(本会場・準会場用!L279="","",本会場・準会場用!L279)</f>
        <v/>
      </c>
      <c r="I279" s="91" t="str">
        <f>+IF(本会場・準会場用!M279="","",本会場・準会場用!M279)</f>
        <v/>
      </c>
      <c r="J279" s="91" t="str">
        <f>+IF(本会場・準会場用!N279="","",本会場・準会場用!AB279)</f>
        <v/>
      </c>
      <c r="K279" s="91" t="str">
        <f>+IF(本会場・準会場用!O279="","",本会場・準会場用!O279)</f>
        <v/>
      </c>
      <c r="L279" s="91" t="str">
        <f>+IF(本会場・準会場用!P279="","",本会場・準会場用!P279)</f>
        <v/>
      </c>
      <c r="M279" s="91" t="str">
        <f>+IF(本会場・準会場用!Q279="","",本会場・準会場用!Q279)</f>
        <v/>
      </c>
      <c r="N279" s="91" t="str">
        <f>+TEXT(IF(本会場・準会場用!AC279="","",本会場・準会場用!AC279),"00")</f>
        <v/>
      </c>
      <c r="P279" s="91">
        <f>+IF(本会場・準会場用!AD279="","",本会場・準会場用!AD279)</f>
        <v>0</v>
      </c>
      <c r="Q279" s="91">
        <f>+IF(本会場・準会場用!AE279="","",本会場・準会場用!AE279)</f>
        <v>0</v>
      </c>
      <c r="R279" s="91" t="str">
        <f>+IF(本会場・準会場用!R279="","",本会場・準会場用!R279)</f>
        <v/>
      </c>
      <c r="S279" s="91" t="str">
        <f>+IF(本会場・準会場用!S279="","",本会場・準会場用!S279)</f>
        <v/>
      </c>
      <c r="T279" s="91" t="str">
        <f>+IF(本会場・準会場用!T279="","",本会場・準会場用!T279)</f>
        <v/>
      </c>
      <c r="U279" s="91" t="str">
        <f>+IF(本会場・準会場用!U279="","",本会場・準会場用!U279)</f>
        <v/>
      </c>
    </row>
    <row r="280" spans="1:21" s="91" customFormat="1">
      <c r="A280" s="91" t="str">
        <f>+IF(本会場・準会場用!A280="","",本会場・準会場用!A280)</f>
        <v/>
      </c>
      <c r="B280" s="91" t="str">
        <f>+IF(本会場・準会場用!B280="","",本会場・準会場用!B280)</f>
        <v/>
      </c>
      <c r="C280" s="91" t="str">
        <f>+IF(本会場・準会場用!C280="","",本会場・準会場用!C280)</f>
        <v/>
      </c>
      <c r="D280" s="91" t="str">
        <f>+IF(本会場・準会場用!D280="","",本会場・準会場用!D280)</f>
        <v/>
      </c>
      <c r="E280" s="91" t="str">
        <f>+IF(本会場・準会場用!E280="","",本会場・準会場用!E280)</f>
        <v/>
      </c>
      <c r="F280" s="91" t="str">
        <f>+IF(本会場・準会場用!F280="","",_xlfn.XLOOKUP(本会場・準会場用!F280,PRM!$G$3:$G$5,PRM!$H$3:$H$5))</f>
        <v/>
      </c>
      <c r="G280" s="94" t="str">
        <f>+TEXT(_xlfn.CONCAT(本会場・準会場用!G280,本会場・準会場用!H280,"年",本会場・準会場用!I280,"月",本会場・準会場用!J280,"日"),"yyyy/mm/dd")</f>
        <v>年月日</v>
      </c>
      <c r="H280" s="91" t="str">
        <f>+IF(本会場・準会場用!L280="","",本会場・準会場用!L280)</f>
        <v/>
      </c>
      <c r="I280" s="91" t="str">
        <f>+IF(本会場・準会場用!M280="","",本会場・準会場用!M280)</f>
        <v/>
      </c>
      <c r="J280" s="91" t="str">
        <f>+IF(本会場・準会場用!N280="","",本会場・準会場用!AB280)</f>
        <v/>
      </c>
      <c r="K280" s="91" t="str">
        <f>+IF(本会場・準会場用!O280="","",本会場・準会場用!O280)</f>
        <v/>
      </c>
      <c r="L280" s="91" t="str">
        <f>+IF(本会場・準会場用!P280="","",本会場・準会場用!P280)</f>
        <v/>
      </c>
      <c r="M280" s="91" t="str">
        <f>+IF(本会場・準会場用!Q280="","",本会場・準会場用!Q280)</f>
        <v/>
      </c>
      <c r="N280" s="91" t="str">
        <f>+TEXT(IF(本会場・準会場用!AC280="","",本会場・準会場用!AC280),"00")</f>
        <v/>
      </c>
      <c r="P280" s="91">
        <f>+IF(本会場・準会場用!AD280="","",本会場・準会場用!AD280)</f>
        <v>0</v>
      </c>
      <c r="Q280" s="91">
        <f>+IF(本会場・準会場用!AE280="","",本会場・準会場用!AE280)</f>
        <v>0</v>
      </c>
      <c r="R280" s="91" t="str">
        <f>+IF(本会場・準会場用!R280="","",本会場・準会場用!R280)</f>
        <v/>
      </c>
      <c r="S280" s="91" t="str">
        <f>+IF(本会場・準会場用!S280="","",本会場・準会場用!S280)</f>
        <v/>
      </c>
      <c r="T280" s="91" t="str">
        <f>+IF(本会場・準会場用!T280="","",本会場・準会場用!T280)</f>
        <v/>
      </c>
      <c r="U280" s="91" t="str">
        <f>+IF(本会場・準会場用!U280="","",本会場・準会場用!U280)</f>
        <v/>
      </c>
    </row>
    <row r="281" spans="1:21" s="91" customFormat="1">
      <c r="A281" s="91" t="str">
        <f>+IF(本会場・準会場用!A281="","",本会場・準会場用!A281)</f>
        <v/>
      </c>
      <c r="B281" s="91" t="str">
        <f>+IF(本会場・準会場用!B281="","",本会場・準会場用!B281)</f>
        <v/>
      </c>
      <c r="C281" s="91" t="str">
        <f>+IF(本会場・準会場用!C281="","",本会場・準会場用!C281)</f>
        <v/>
      </c>
      <c r="D281" s="91" t="str">
        <f>+IF(本会場・準会場用!D281="","",本会場・準会場用!D281)</f>
        <v/>
      </c>
      <c r="E281" s="91" t="str">
        <f>+IF(本会場・準会場用!E281="","",本会場・準会場用!E281)</f>
        <v/>
      </c>
      <c r="F281" s="91" t="str">
        <f>+IF(本会場・準会場用!F281="","",_xlfn.XLOOKUP(本会場・準会場用!F281,PRM!$G$3:$G$5,PRM!$H$3:$H$5))</f>
        <v/>
      </c>
      <c r="G281" s="94" t="str">
        <f>+TEXT(_xlfn.CONCAT(本会場・準会場用!G281,本会場・準会場用!H281,"年",本会場・準会場用!I281,"月",本会場・準会場用!J281,"日"),"yyyy/mm/dd")</f>
        <v>年月日</v>
      </c>
      <c r="H281" s="91" t="str">
        <f>+IF(本会場・準会場用!L281="","",本会場・準会場用!L281)</f>
        <v/>
      </c>
      <c r="I281" s="91" t="str">
        <f>+IF(本会場・準会場用!M281="","",本会場・準会場用!M281)</f>
        <v/>
      </c>
      <c r="J281" s="91" t="str">
        <f>+IF(本会場・準会場用!N281="","",本会場・準会場用!AB281)</f>
        <v/>
      </c>
      <c r="K281" s="91" t="str">
        <f>+IF(本会場・準会場用!O281="","",本会場・準会場用!O281)</f>
        <v/>
      </c>
      <c r="L281" s="91" t="str">
        <f>+IF(本会場・準会場用!P281="","",本会場・準会場用!P281)</f>
        <v/>
      </c>
      <c r="M281" s="91" t="str">
        <f>+IF(本会場・準会場用!Q281="","",本会場・準会場用!Q281)</f>
        <v/>
      </c>
      <c r="N281" s="91" t="str">
        <f>+TEXT(IF(本会場・準会場用!AC281="","",本会場・準会場用!AC281),"00")</f>
        <v/>
      </c>
      <c r="P281" s="91">
        <f>+IF(本会場・準会場用!AD281="","",本会場・準会場用!AD281)</f>
        <v>0</v>
      </c>
      <c r="Q281" s="91">
        <f>+IF(本会場・準会場用!AE281="","",本会場・準会場用!AE281)</f>
        <v>0</v>
      </c>
      <c r="R281" s="91" t="str">
        <f>+IF(本会場・準会場用!R281="","",本会場・準会場用!R281)</f>
        <v/>
      </c>
      <c r="S281" s="91" t="str">
        <f>+IF(本会場・準会場用!S281="","",本会場・準会場用!S281)</f>
        <v/>
      </c>
      <c r="T281" s="91" t="str">
        <f>+IF(本会場・準会場用!T281="","",本会場・準会場用!T281)</f>
        <v/>
      </c>
      <c r="U281" s="91" t="str">
        <f>+IF(本会場・準会場用!U281="","",本会場・準会場用!U281)</f>
        <v/>
      </c>
    </row>
    <row r="282" spans="1:21" s="91" customFormat="1">
      <c r="A282" s="91" t="str">
        <f>+IF(本会場・準会場用!A282="","",本会場・準会場用!A282)</f>
        <v/>
      </c>
      <c r="B282" s="91" t="str">
        <f>+IF(本会場・準会場用!B282="","",本会場・準会場用!B282)</f>
        <v/>
      </c>
      <c r="C282" s="91" t="str">
        <f>+IF(本会場・準会場用!C282="","",本会場・準会場用!C282)</f>
        <v/>
      </c>
      <c r="D282" s="91" t="str">
        <f>+IF(本会場・準会場用!D282="","",本会場・準会場用!D282)</f>
        <v/>
      </c>
      <c r="E282" s="91" t="str">
        <f>+IF(本会場・準会場用!E282="","",本会場・準会場用!E282)</f>
        <v/>
      </c>
      <c r="F282" s="91" t="str">
        <f>+IF(本会場・準会場用!F282="","",_xlfn.XLOOKUP(本会場・準会場用!F282,PRM!$G$3:$G$5,PRM!$H$3:$H$5))</f>
        <v/>
      </c>
      <c r="G282" s="94" t="str">
        <f>+TEXT(_xlfn.CONCAT(本会場・準会場用!G282,本会場・準会場用!H282,"年",本会場・準会場用!I282,"月",本会場・準会場用!J282,"日"),"yyyy/mm/dd")</f>
        <v>年月日</v>
      </c>
      <c r="H282" s="91" t="str">
        <f>+IF(本会場・準会場用!L282="","",本会場・準会場用!L282)</f>
        <v/>
      </c>
      <c r="I282" s="91" t="str">
        <f>+IF(本会場・準会場用!M282="","",本会場・準会場用!M282)</f>
        <v/>
      </c>
      <c r="J282" s="91" t="str">
        <f>+IF(本会場・準会場用!N282="","",本会場・準会場用!AB282)</f>
        <v/>
      </c>
      <c r="K282" s="91" t="str">
        <f>+IF(本会場・準会場用!O282="","",本会場・準会場用!O282)</f>
        <v/>
      </c>
      <c r="L282" s="91" t="str">
        <f>+IF(本会場・準会場用!P282="","",本会場・準会場用!P282)</f>
        <v/>
      </c>
      <c r="M282" s="91" t="str">
        <f>+IF(本会場・準会場用!Q282="","",本会場・準会場用!Q282)</f>
        <v/>
      </c>
      <c r="N282" s="91" t="str">
        <f>+TEXT(IF(本会場・準会場用!AC282="","",本会場・準会場用!AC282),"00")</f>
        <v/>
      </c>
      <c r="P282" s="91">
        <f>+IF(本会場・準会場用!AD282="","",本会場・準会場用!AD282)</f>
        <v>0</v>
      </c>
      <c r="Q282" s="91">
        <f>+IF(本会場・準会場用!AE282="","",本会場・準会場用!AE282)</f>
        <v>0</v>
      </c>
      <c r="R282" s="91" t="str">
        <f>+IF(本会場・準会場用!R282="","",本会場・準会場用!R282)</f>
        <v/>
      </c>
      <c r="S282" s="91" t="str">
        <f>+IF(本会場・準会場用!S282="","",本会場・準会場用!S282)</f>
        <v/>
      </c>
      <c r="T282" s="91" t="str">
        <f>+IF(本会場・準会場用!T282="","",本会場・準会場用!T282)</f>
        <v/>
      </c>
      <c r="U282" s="91" t="str">
        <f>+IF(本会場・準会場用!U282="","",本会場・準会場用!U282)</f>
        <v/>
      </c>
    </row>
    <row r="283" spans="1:21" s="91" customFormat="1">
      <c r="A283" s="91" t="str">
        <f>+IF(本会場・準会場用!A283="","",本会場・準会場用!A283)</f>
        <v/>
      </c>
      <c r="B283" s="91" t="str">
        <f>+IF(本会場・準会場用!B283="","",本会場・準会場用!B283)</f>
        <v/>
      </c>
      <c r="C283" s="91" t="str">
        <f>+IF(本会場・準会場用!C283="","",本会場・準会場用!C283)</f>
        <v/>
      </c>
      <c r="D283" s="91" t="str">
        <f>+IF(本会場・準会場用!D283="","",本会場・準会場用!D283)</f>
        <v/>
      </c>
      <c r="E283" s="91" t="str">
        <f>+IF(本会場・準会場用!E283="","",本会場・準会場用!E283)</f>
        <v/>
      </c>
      <c r="F283" s="91" t="str">
        <f>+IF(本会場・準会場用!F283="","",_xlfn.XLOOKUP(本会場・準会場用!F283,PRM!$G$3:$G$5,PRM!$H$3:$H$5))</f>
        <v/>
      </c>
      <c r="G283" s="94" t="str">
        <f>+TEXT(_xlfn.CONCAT(本会場・準会場用!G283,本会場・準会場用!H283,"年",本会場・準会場用!I283,"月",本会場・準会場用!J283,"日"),"yyyy/mm/dd")</f>
        <v>年月日</v>
      </c>
      <c r="H283" s="91" t="str">
        <f>+IF(本会場・準会場用!L283="","",本会場・準会場用!L283)</f>
        <v/>
      </c>
      <c r="I283" s="91" t="str">
        <f>+IF(本会場・準会場用!M283="","",本会場・準会場用!M283)</f>
        <v/>
      </c>
      <c r="J283" s="91" t="str">
        <f>+IF(本会場・準会場用!N283="","",本会場・準会場用!AB283)</f>
        <v/>
      </c>
      <c r="K283" s="91" t="str">
        <f>+IF(本会場・準会場用!O283="","",本会場・準会場用!O283)</f>
        <v/>
      </c>
      <c r="L283" s="91" t="str">
        <f>+IF(本会場・準会場用!P283="","",本会場・準会場用!P283)</f>
        <v/>
      </c>
      <c r="M283" s="91" t="str">
        <f>+IF(本会場・準会場用!Q283="","",本会場・準会場用!Q283)</f>
        <v/>
      </c>
      <c r="N283" s="91" t="str">
        <f>+TEXT(IF(本会場・準会場用!AC283="","",本会場・準会場用!AC283),"00")</f>
        <v/>
      </c>
      <c r="P283" s="91">
        <f>+IF(本会場・準会場用!AD283="","",本会場・準会場用!AD283)</f>
        <v>0</v>
      </c>
      <c r="Q283" s="91">
        <f>+IF(本会場・準会場用!AE283="","",本会場・準会場用!AE283)</f>
        <v>0</v>
      </c>
      <c r="R283" s="91" t="str">
        <f>+IF(本会場・準会場用!R283="","",本会場・準会場用!R283)</f>
        <v/>
      </c>
      <c r="S283" s="91" t="str">
        <f>+IF(本会場・準会場用!S283="","",本会場・準会場用!S283)</f>
        <v/>
      </c>
      <c r="T283" s="91" t="str">
        <f>+IF(本会場・準会場用!T283="","",本会場・準会場用!T283)</f>
        <v/>
      </c>
      <c r="U283" s="91" t="str">
        <f>+IF(本会場・準会場用!U283="","",本会場・準会場用!U283)</f>
        <v/>
      </c>
    </row>
    <row r="284" spans="1:21" s="91" customFormat="1">
      <c r="A284" s="91" t="str">
        <f>+IF(本会場・準会場用!A284="","",本会場・準会場用!A284)</f>
        <v/>
      </c>
      <c r="B284" s="91" t="str">
        <f>+IF(本会場・準会場用!B284="","",本会場・準会場用!B284)</f>
        <v/>
      </c>
      <c r="C284" s="91" t="str">
        <f>+IF(本会場・準会場用!C284="","",本会場・準会場用!C284)</f>
        <v/>
      </c>
      <c r="D284" s="91" t="str">
        <f>+IF(本会場・準会場用!D284="","",本会場・準会場用!D284)</f>
        <v/>
      </c>
      <c r="E284" s="91" t="str">
        <f>+IF(本会場・準会場用!E284="","",本会場・準会場用!E284)</f>
        <v/>
      </c>
      <c r="F284" s="91" t="str">
        <f>+IF(本会場・準会場用!F284="","",_xlfn.XLOOKUP(本会場・準会場用!F284,PRM!$G$3:$G$5,PRM!$H$3:$H$5))</f>
        <v/>
      </c>
      <c r="G284" s="94" t="str">
        <f>+TEXT(_xlfn.CONCAT(本会場・準会場用!G284,本会場・準会場用!H284,"年",本会場・準会場用!I284,"月",本会場・準会場用!J284,"日"),"yyyy/mm/dd")</f>
        <v>年月日</v>
      </c>
      <c r="H284" s="91" t="str">
        <f>+IF(本会場・準会場用!L284="","",本会場・準会場用!L284)</f>
        <v/>
      </c>
      <c r="I284" s="91" t="str">
        <f>+IF(本会場・準会場用!M284="","",本会場・準会場用!M284)</f>
        <v/>
      </c>
      <c r="J284" s="91" t="str">
        <f>+IF(本会場・準会場用!N284="","",本会場・準会場用!AB284)</f>
        <v/>
      </c>
      <c r="K284" s="91" t="str">
        <f>+IF(本会場・準会場用!O284="","",本会場・準会場用!O284)</f>
        <v/>
      </c>
      <c r="L284" s="91" t="str">
        <f>+IF(本会場・準会場用!P284="","",本会場・準会場用!P284)</f>
        <v/>
      </c>
      <c r="M284" s="91" t="str">
        <f>+IF(本会場・準会場用!Q284="","",本会場・準会場用!Q284)</f>
        <v/>
      </c>
      <c r="N284" s="91" t="str">
        <f>+TEXT(IF(本会場・準会場用!AC284="","",本会場・準会場用!AC284),"00")</f>
        <v/>
      </c>
      <c r="P284" s="91">
        <f>+IF(本会場・準会場用!AD284="","",本会場・準会場用!AD284)</f>
        <v>0</v>
      </c>
      <c r="Q284" s="91">
        <f>+IF(本会場・準会場用!AE284="","",本会場・準会場用!AE284)</f>
        <v>0</v>
      </c>
      <c r="R284" s="91" t="str">
        <f>+IF(本会場・準会場用!R284="","",本会場・準会場用!R284)</f>
        <v/>
      </c>
      <c r="S284" s="91" t="str">
        <f>+IF(本会場・準会場用!S284="","",本会場・準会場用!S284)</f>
        <v/>
      </c>
      <c r="T284" s="91" t="str">
        <f>+IF(本会場・準会場用!T284="","",本会場・準会場用!T284)</f>
        <v/>
      </c>
      <c r="U284" s="91" t="str">
        <f>+IF(本会場・準会場用!U284="","",本会場・準会場用!U284)</f>
        <v/>
      </c>
    </row>
    <row r="285" spans="1:21" s="91" customFormat="1">
      <c r="A285" s="91" t="str">
        <f>+IF(本会場・準会場用!A285="","",本会場・準会場用!A285)</f>
        <v/>
      </c>
      <c r="B285" s="91" t="str">
        <f>+IF(本会場・準会場用!B285="","",本会場・準会場用!B285)</f>
        <v/>
      </c>
      <c r="C285" s="91" t="str">
        <f>+IF(本会場・準会場用!C285="","",本会場・準会場用!C285)</f>
        <v/>
      </c>
      <c r="D285" s="91" t="str">
        <f>+IF(本会場・準会場用!D285="","",本会場・準会場用!D285)</f>
        <v/>
      </c>
      <c r="E285" s="91" t="str">
        <f>+IF(本会場・準会場用!E285="","",本会場・準会場用!E285)</f>
        <v/>
      </c>
      <c r="F285" s="91" t="str">
        <f>+IF(本会場・準会場用!F285="","",_xlfn.XLOOKUP(本会場・準会場用!F285,PRM!$G$3:$G$5,PRM!$H$3:$H$5))</f>
        <v/>
      </c>
      <c r="G285" s="94" t="str">
        <f>+TEXT(_xlfn.CONCAT(本会場・準会場用!G285,本会場・準会場用!H285,"年",本会場・準会場用!I285,"月",本会場・準会場用!J285,"日"),"yyyy/mm/dd")</f>
        <v>年月日</v>
      </c>
      <c r="H285" s="91" t="str">
        <f>+IF(本会場・準会場用!L285="","",本会場・準会場用!L285)</f>
        <v/>
      </c>
      <c r="I285" s="91" t="str">
        <f>+IF(本会場・準会場用!M285="","",本会場・準会場用!M285)</f>
        <v/>
      </c>
      <c r="J285" s="91" t="str">
        <f>+IF(本会場・準会場用!N285="","",本会場・準会場用!AB285)</f>
        <v/>
      </c>
      <c r="K285" s="91" t="str">
        <f>+IF(本会場・準会場用!O285="","",本会場・準会場用!O285)</f>
        <v/>
      </c>
      <c r="L285" s="91" t="str">
        <f>+IF(本会場・準会場用!P285="","",本会場・準会場用!P285)</f>
        <v/>
      </c>
      <c r="M285" s="91" t="str">
        <f>+IF(本会場・準会場用!Q285="","",本会場・準会場用!Q285)</f>
        <v/>
      </c>
      <c r="N285" s="91" t="str">
        <f>+TEXT(IF(本会場・準会場用!AC285="","",本会場・準会場用!AC285),"00")</f>
        <v/>
      </c>
      <c r="P285" s="91">
        <f>+IF(本会場・準会場用!AD285="","",本会場・準会場用!AD285)</f>
        <v>0</v>
      </c>
      <c r="Q285" s="91">
        <f>+IF(本会場・準会場用!AE285="","",本会場・準会場用!AE285)</f>
        <v>0</v>
      </c>
      <c r="R285" s="91" t="str">
        <f>+IF(本会場・準会場用!R285="","",本会場・準会場用!R285)</f>
        <v/>
      </c>
      <c r="S285" s="91" t="str">
        <f>+IF(本会場・準会場用!S285="","",本会場・準会場用!S285)</f>
        <v/>
      </c>
      <c r="T285" s="91" t="str">
        <f>+IF(本会場・準会場用!T285="","",本会場・準会場用!T285)</f>
        <v/>
      </c>
      <c r="U285" s="91" t="str">
        <f>+IF(本会場・準会場用!U285="","",本会場・準会場用!U285)</f>
        <v/>
      </c>
    </row>
    <row r="286" spans="1:21" s="91" customFormat="1">
      <c r="A286" s="91" t="str">
        <f>+IF(本会場・準会場用!A286="","",本会場・準会場用!A286)</f>
        <v/>
      </c>
      <c r="B286" s="91" t="str">
        <f>+IF(本会場・準会場用!B286="","",本会場・準会場用!B286)</f>
        <v/>
      </c>
      <c r="C286" s="91" t="str">
        <f>+IF(本会場・準会場用!C286="","",本会場・準会場用!C286)</f>
        <v/>
      </c>
      <c r="D286" s="91" t="str">
        <f>+IF(本会場・準会場用!D286="","",本会場・準会場用!D286)</f>
        <v/>
      </c>
      <c r="E286" s="91" t="str">
        <f>+IF(本会場・準会場用!E286="","",本会場・準会場用!E286)</f>
        <v/>
      </c>
      <c r="F286" s="91" t="str">
        <f>+IF(本会場・準会場用!F286="","",_xlfn.XLOOKUP(本会場・準会場用!F286,PRM!$G$3:$G$5,PRM!$H$3:$H$5))</f>
        <v/>
      </c>
      <c r="G286" s="94" t="str">
        <f>+TEXT(_xlfn.CONCAT(本会場・準会場用!G286,本会場・準会場用!H286,"年",本会場・準会場用!I286,"月",本会場・準会場用!J286,"日"),"yyyy/mm/dd")</f>
        <v>年月日</v>
      </c>
      <c r="H286" s="91" t="str">
        <f>+IF(本会場・準会場用!L286="","",本会場・準会場用!L286)</f>
        <v/>
      </c>
      <c r="I286" s="91" t="str">
        <f>+IF(本会場・準会場用!M286="","",本会場・準会場用!M286)</f>
        <v/>
      </c>
      <c r="J286" s="91" t="str">
        <f>+IF(本会場・準会場用!N286="","",本会場・準会場用!AB286)</f>
        <v/>
      </c>
      <c r="K286" s="91" t="str">
        <f>+IF(本会場・準会場用!O286="","",本会場・準会場用!O286)</f>
        <v/>
      </c>
      <c r="L286" s="91" t="str">
        <f>+IF(本会場・準会場用!P286="","",本会場・準会場用!P286)</f>
        <v/>
      </c>
      <c r="M286" s="91" t="str">
        <f>+IF(本会場・準会場用!Q286="","",本会場・準会場用!Q286)</f>
        <v/>
      </c>
      <c r="N286" s="91" t="str">
        <f>+TEXT(IF(本会場・準会場用!AC286="","",本会場・準会場用!AC286),"00")</f>
        <v/>
      </c>
      <c r="P286" s="91">
        <f>+IF(本会場・準会場用!AD286="","",本会場・準会場用!AD286)</f>
        <v>0</v>
      </c>
      <c r="Q286" s="91">
        <f>+IF(本会場・準会場用!AE286="","",本会場・準会場用!AE286)</f>
        <v>0</v>
      </c>
      <c r="R286" s="91" t="str">
        <f>+IF(本会場・準会場用!R286="","",本会場・準会場用!R286)</f>
        <v/>
      </c>
      <c r="S286" s="91" t="str">
        <f>+IF(本会場・準会場用!S286="","",本会場・準会場用!S286)</f>
        <v/>
      </c>
      <c r="T286" s="91" t="str">
        <f>+IF(本会場・準会場用!T286="","",本会場・準会場用!T286)</f>
        <v/>
      </c>
      <c r="U286" s="91" t="str">
        <f>+IF(本会場・準会場用!U286="","",本会場・準会場用!U286)</f>
        <v/>
      </c>
    </row>
    <row r="287" spans="1:21" s="91" customFormat="1">
      <c r="A287" s="91" t="str">
        <f>+IF(本会場・準会場用!A287="","",本会場・準会場用!A287)</f>
        <v/>
      </c>
      <c r="B287" s="91" t="str">
        <f>+IF(本会場・準会場用!B287="","",本会場・準会場用!B287)</f>
        <v/>
      </c>
      <c r="C287" s="91" t="str">
        <f>+IF(本会場・準会場用!C287="","",本会場・準会場用!C287)</f>
        <v/>
      </c>
      <c r="D287" s="91" t="str">
        <f>+IF(本会場・準会場用!D287="","",本会場・準会場用!D287)</f>
        <v/>
      </c>
      <c r="E287" s="91" t="str">
        <f>+IF(本会場・準会場用!E287="","",本会場・準会場用!E287)</f>
        <v/>
      </c>
      <c r="F287" s="91" t="str">
        <f>+IF(本会場・準会場用!F287="","",_xlfn.XLOOKUP(本会場・準会場用!F287,PRM!$G$3:$G$5,PRM!$H$3:$H$5))</f>
        <v/>
      </c>
      <c r="G287" s="94" t="str">
        <f>+TEXT(_xlfn.CONCAT(本会場・準会場用!G287,本会場・準会場用!H287,"年",本会場・準会場用!I287,"月",本会場・準会場用!J287,"日"),"yyyy/mm/dd")</f>
        <v>年月日</v>
      </c>
      <c r="H287" s="91" t="str">
        <f>+IF(本会場・準会場用!L287="","",本会場・準会場用!L287)</f>
        <v/>
      </c>
      <c r="I287" s="91" t="str">
        <f>+IF(本会場・準会場用!M287="","",本会場・準会場用!M287)</f>
        <v/>
      </c>
      <c r="J287" s="91" t="str">
        <f>+IF(本会場・準会場用!N287="","",本会場・準会場用!AB287)</f>
        <v/>
      </c>
      <c r="K287" s="91" t="str">
        <f>+IF(本会場・準会場用!O287="","",本会場・準会場用!O287)</f>
        <v/>
      </c>
      <c r="L287" s="91" t="str">
        <f>+IF(本会場・準会場用!P287="","",本会場・準会場用!P287)</f>
        <v/>
      </c>
      <c r="M287" s="91" t="str">
        <f>+IF(本会場・準会場用!Q287="","",本会場・準会場用!Q287)</f>
        <v/>
      </c>
      <c r="N287" s="91" t="str">
        <f>+TEXT(IF(本会場・準会場用!AC287="","",本会場・準会場用!AC287),"00")</f>
        <v/>
      </c>
      <c r="P287" s="91">
        <f>+IF(本会場・準会場用!AD287="","",本会場・準会場用!AD287)</f>
        <v>0</v>
      </c>
      <c r="Q287" s="91">
        <f>+IF(本会場・準会場用!AE287="","",本会場・準会場用!AE287)</f>
        <v>0</v>
      </c>
      <c r="R287" s="91" t="str">
        <f>+IF(本会場・準会場用!R287="","",本会場・準会場用!R287)</f>
        <v/>
      </c>
      <c r="S287" s="91" t="str">
        <f>+IF(本会場・準会場用!S287="","",本会場・準会場用!S287)</f>
        <v/>
      </c>
      <c r="T287" s="91" t="str">
        <f>+IF(本会場・準会場用!T287="","",本会場・準会場用!T287)</f>
        <v/>
      </c>
      <c r="U287" s="91" t="str">
        <f>+IF(本会場・準会場用!U287="","",本会場・準会場用!U287)</f>
        <v/>
      </c>
    </row>
    <row r="288" spans="1:21" s="91" customFormat="1">
      <c r="A288" s="91" t="str">
        <f>+IF(本会場・準会場用!A288="","",本会場・準会場用!A288)</f>
        <v/>
      </c>
      <c r="B288" s="91" t="str">
        <f>+IF(本会場・準会場用!B288="","",本会場・準会場用!B288)</f>
        <v/>
      </c>
      <c r="C288" s="91" t="str">
        <f>+IF(本会場・準会場用!C288="","",本会場・準会場用!C288)</f>
        <v/>
      </c>
      <c r="D288" s="91" t="str">
        <f>+IF(本会場・準会場用!D288="","",本会場・準会場用!D288)</f>
        <v/>
      </c>
      <c r="E288" s="91" t="str">
        <f>+IF(本会場・準会場用!E288="","",本会場・準会場用!E288)</f>
        <v/>
      </c>
      <c r="F288" s="91" t="str">
        <f>+IF(本会場・準会場用!F288="","",_xlfn.XLOOKUP(本会場・準会場用!F288,PRM!$G$3:$G$5,PRM!$H$3:$H$5))</f>
        <v/>
      </c>
      <c r="G288" s="94" t="str">
        <f>+TEXT(_xlfn.CONCAT(本会場・準会場用!G288,本会場・準会場用!H288,"年",本会場・準会場用!I288,"月",本会場・準会場用!J288,"日"),"yyyy/mm/dd")</f>
        <v>年月日</v>
      </c>
      <c r="H288" s="91" t="str">
        <f>+IF(本会場・準会場用!L288="","",本会場・準会場用!L288)</f>
        <v/>
      </c>
      <c r="I288" s="91" t="str">
        <f>+IF(本会場・準会場用!M288="","",本会場・準会場用!M288)</f>
        <v/>
      </c>
      <c r="J288" s="91" t="str">
        <f>+IF(本会場・準会場用!N288="","",本会場・準会場用!AB288)</f>
        <v/>
      </c>
      <c r="K288" s="91" t="str">
        <f>+IF(本会場・準会場用!O288="","",本会場・準会場用!O288)</f>
        <v/>
      </c>
      <c r="L288" s="91" t="str">
        <f>+IF(本会場・準会場用!P288="","",本会場・準会場用!P288)</f>
        <v/>
      </c>
      <c r="M288" s="91" t="str">
        <f>+IF(本会場・準会場用!Q288="","",本会場・準会場用!Q288)</f>
        <v/>
      </c>
      <c r="N288" s="91" t="str">
        <f>+TEXT(IF(本会場・準会場用!AC288="","",本会場・準会場用!AC288),"00")</f>
        <v/>
      </c>
      <c r="P288" s="91">
        <f>+IF(本会場・準会場用!AD288="","",本会場・準会場用!AD288)</f>
        <v>0</v>
      </c>
      <c r="Q288" s="91">
        <f>+IF(本会場・準会場用!AE288="","",本会場・準会場用!AE288)</f>
        <v>0</v>
      </c>
      <c r="R288" s="91" t="str">
        <f>+IF(本会場・準会場用!R288="","",本会場・準会場用!R288)</f>
        <v/>
      </c>
      <c r="S288" s="91" t="str">
        <f>+IF(本会場・準会場用!S288="","",本会場・準会場用!S288)</f>
        <v/>
      </c>
      <c r="T288" s="91" t="str">
        <f>+IF(本会場・準会場用!T288="","",本会場・準会場用!T288)</f>
        <v/>
      </c>
      <c r="U288" s="91" t="str">
        <f>+IF(本会場・準会場用!U288="","",本会場・準会場用!U288)</f>
        <v/>
      </c>
    </row>
    <row r="289" spans="1:21" s="91" customFormat="1">
      <c r="A289" s="91" t="str">
        <f>+IF(本会場・準会場用!A289="","",本会場・準会場用!A289)</f>
        <v/>
      </c>
      <c r="B289" s="91" t="str">
        <f>+IF(本会場・準会場用!B289="","",本会場・準会場用!B289)</f>
        <v/>
      </c>
      <c r="C289" s="91" t="str">
        <f>+IF(本会場・準会場用!C289="","",本会場・準会場用!C289)</f>
        <v/>
      </c>
      <c r="D289" s="91" t="str">
        <f>+IF(本会場・準会場用!D289="","",本会場・準会場用!D289)</f>
        <v/>
      </c>
      <c r="E289" s="91" t="str">
        <f>+IF(本会場・準会場用!E289="","",本会場・準会場用!E289)</f>
        <v/>
      </c>
      <c r="F289" s="91" t="str">
        <f>+IF(本会場・準会場用!F289="","",_xlfn.XLOOKUP(本会場・準会場用!F289,PRM!$G$3:$G$5,PRM!$H$3:$H$5))</f>
        <v/>
      </c>
      <c r="G289" s="94" t="str">
        <f>+TEXT(_xlfn.CONCAT(本会場・準会場用!G289,本会場・準会場用!H289,"年",本会場・準会場用!I289,"月",本会場・準会場用!J289,"日"),"yyyy/mm/dd")</f>
        <v>年月日</v>
      </c>
      <c r="H289" s="91" t="str">
        <f>+IF(本会場・準会場用!L289="","",本会場・準会場用!L289)</f>
        <v/>
      </c>
      <c r="I289" s="91" t="str">
        <f>+IF(本会場・準会場用!M289="","",本会場・準会場用!M289)</f>
        <v/>
      </c>
      <c r="J289" s="91" t="str">
        <f>+IF(本会場・準会場用!N289="","",本会場・準会場用!AB289)</f>
        <v/>
      </c>
      <c r="K289" s="91" t="str">
        <f>+IF(本会場・準会場用!O289="","",本会場・準会場用!O289)</f>
        <v/>
      </c>
      <c r="L289" s="91" t="str">
        <f>+IF(本会場・準会場用!P289="","",本会場・準会場用!P289)</f>
        <v/>
      </c>
      <c r="M289" s="91" t="str">
        <f>+IF(本会場・準会場用!Q289="","",本会場・準会場用!Q289)</f>
        <v/>
      </c>
      <c r="N289" s="91" t="str">
        <f>+TEXT(IF(本会場・準会場用!AC289="","",本会場・準会場用!AC289),"00")</f>
        <v/>
      </c>
      <c r="P289" s="91">
        <f>+IF(本会場・準会場用!AD289="","",本会場・準会場用!AD289)</f>
        <v>0</v>
      </c>
      <c r="Q289" s="91">
        <f>+IF(本会場・準会場用!AE289="","",本会場・準会場用!AE289)</f>
        <v>0</v>
      </c>
      <c r="R289" s="91" t="str">
        <f>+IF(本会場・準会場用!R289="","",本会場・準会場用!R289)</f>
        <v/>
      </c>
      <c r="S289" s="91" t="str">
        <f>+IF(本会場・準会場用!S289="","",本会場・準会場用!S289)</f>
        <v/>
      </c>
      <c r="T289" s="91" t="str">
        <f>+IF(本会場・準会場用!T289="","",本会場・準会場用!T289)</f>
        <v/>
      </c>
      <c r="U289" s="91" t="str">
        <f>+IF(本会場・準会場用!U289="","",本会場・準会場用!U289)</f>
        <v/>
      </c>
    </row>
    <row r="290" spans="1:21" s="91" customFormat="1">
      <c r="A290" s="91" t="str">
        <f>+IF(本会場・準会場用!A290="","",本会場・準会場用!A290)</f>
        <v/>
      </c>
      <c r="B290" s="91" t="str">
        <f>+IF(本会場・準会場用!B290="","",本会場・準会場用!B290)</f>
        <v/>
      </c>
      <c r="C290" s="91" t="str">
        <f>+IF(本会場・準会場用!C290="","",本会場・準会場用!C290)</f>
        <v/>
      </c>
      <c r="D290" s="91" t="str">
        <f>+IF(本会場・準会場用!D290="","",本会場・準会場用!D290)</f>
        <v/>
      </c>
      <c r="E290" s="91" t="str">
        <f>+IF(本会場・準会場用!E290="","",本会場・準会場用!E290)</f>
        <v/>
      </c>
      <c r="F290" s="91" t="str">
        <f>+IF(本会場・準会場用!F290="","",_xlfn.XLOOKUP(本会場・準会場用!F290,PRM!$G$3:$G$5,PRM!$H$3:$H$5))</f>
        <v/>
      </c>
      <c r="G290" s="94" t="str">
        <f>+TEXT(_xlfn.CONCAT(本会場・準会場用!G290,本会場・準会場用!H290,"年",本会場・準会場用!I290,"月",本会場・準会場用!J290,"日"),"yyyy/mm/dd")</f>
        <v>年月日</v>
      </c>
      <c r="H290" s="91" t="str">
        <f>+IF(本会場・準会場用!L290="","",本会場・準会場用!L290)</f>
        <v/>
      </c>
      <c r="I290" s="91" t="str">
        <f>+IF(本会場・準会場用!M290="","",本会場・準会場用!M290)</f>
        <v/>
      </c>
      <c r="J290" s="91" t="str">
        <f>+IF(本会場・準会場用!N290="","",本会場・準会場用!AB290)</f>
        <v/>
      </c>
      <c r="K290" s="91" t="str">
        <f>+IF(本会場・準会場用!O290="","",本会場・準会場用!O290)</f>
        <v/>
      </c>
      <c r="L290" s="91" t="str">
        <f>+IF(本会場・準会場用!P290="","",本会場・準会場用!P290)</f>
        <v/>
      </c>
      <c r="M290" s="91" t="str">
        <f>+IF(本会場・準会場用!Q290="","",本会場・準会場用!Q290)</f>
        <v/>
      </c>
      <c r="N290" s="91" t="str">
        <f>+TEXT(IF(本会場・準会場用!AC290="","",本会場・準会場用!AC290),"00")</f>
        <v/>
      </c>
      <c r="P290" s="91">
        <f>+IF(本会場・準会場用!AD290="","",本会場・準会場用!AD290)</f>
        <v>0</v>
      </c>
      <c r="Q290" s="91">
        <f>+IF(本会場・準会場用!AE290="","",本会場・準会場用!AE290)</f>
        <v>0</v>
      </c>
      <c r="R290" s="91" t="str">
        <f>+IF(本会場・準会場用!R290="","",本会場・準会場用!R290)</f>
        <v/>
      </c>
      <c r="S290" s="91" t="str">
        <f>+IF(本会場・準会場用!S290="","",本会場・準会場用!S290)</f>
        <v/>
      </c>
      <c r="T290" s="91" t="str">
        <f>+IF(本会場・準会場用!T290="","",本会場・準会場用!T290)</f>
        <v/>
      </c>
      <c r="U290" s="91" t="str">
        <f>+IF(本会場・準会場用!U290="","",本会場・準会場用!U290)</f>
        <v/>
      </c>
    </row>
    <row r="291" spans="1:21" s="91" customFormat="1">
      <c r="A291" s="91" t="str">
        <f>+IF(本会場・準会場用!A291="","",本会場・準会場用!A291)</f>
        <v/>
      </c>
      <c r="B291" s="91" t="str">
        <f>+IF(本会場・準会場用!B291="","",本会場・準会場用!B291)</f>
        <v/>
      </c>
      <c r="C291" s="91" t="str">
        <f>+IF(本会場・準会場用!C291="","",本会場・準会場用!C291)</f>
        <v/>
      </c>
      <c r="D291" s="91" t="str">
        <f>+IF(本会場・準会場用!D291="","",本会場・準会場用!D291)</f>
        <v/>
      </c>
      <c r="E291" s="91" t="str">
        <f>+IF(本会場・準会場用!E291="","",本会場・準会場用!E291)</f>
        <v/>
      </c>
      <c r="F291" s="91" t="str">
        <f>+IF(本会場・準会場用!F291="","",_xlfn.XLOOKUP(本会場・準会場用!F291,PRM!$G$3:$G$5,PRM!$H$3:$H$5))</f>
        <v/>
      </c>
      <c r="G291" s="94" t="str">
        <f>+TEXT(_xlfn.CONCAT(本会場・準会場用!G291,本会場・準会場用!H291,"年",本会場・準会場用!I291,"月",本会場・準会場用!J291,"日"),"yyyy/mm/dd")</f>
        <v>年月日</v>
      </c>
      <c r="H291" s="91" t="str">
        <f>+IF(本会場・準会場用!L291="","",本会場・準会場用!L291)</f>
        <v/>
      </c>
      <c r="I291" s="91" t="str">
        <f>+IF(本会場・準会場用!M291="","",本会場・準会場用!M291)</f>
        <v/>
      </c>
      <c r="J291" s="91" t="str">
        <f>+IF(本会場・準会場用!N291="","",本会場・準会場用!AB291)</f>
        <v/>
      </c>
      <c r="K291" s="91" t="str">
        <f>+IF(本会場・準会場用!O291="","",本会場・準会場用!O291)</f>
        <v/>
      </c>
      <c r="L291" s="91" t="str">
        <f>+IF(本会場・準会場用!P291="","",本会場・準会場用!P291)</f>
        <v/>
      </c>
      <c r="M291" s="91" t="str">
        <f>+IF(本会場・準会場用!Q291="","",本会場・準会場用!Q291)</f>
        <v/>
      </c>
      <c r="N291" s="91" t="str">
        <f>+TEXT(IF(本会場・準会場用!AC291="","",本会場・準会場用!AC291),"00")</f>
        <v/>
      </c>
      <c r="P291" s="91">
        <f>+IF(本会場・準会場用!AD291="","",本会場・準会場用!AD291)</f>
        <v>0</v>
      </c>
      <c r="Q291" s="91">
        <f>+IF(本会場・準会場用!AE291="","",本会場・準会場用!AE291)</f>
        <v>0</v>
      </c>
      <c r="R291" s="91" t="str">
        <f>+IF(本会場・準会場用!R291="","",本会場・準会場用!R291)</f>
        <v/>
      </c>
      <c r="S291" s="91" t="str">
        <f>+IF(本会場・準会場用!S291="","",本会場・準会場用!S291)</f>
        <v/>
      </c>
      <c r="T291" s="91" t="str">
        <f>+IF(本会場・準会場用!T291="","",本会場・準会場用!T291)</f>
        <v/>
      </c>
      <c r="U291" s="91" t="str">
        <f>+IF(本会場・準会場用!U291="","",本会場・準会場用!U291)</f>
        <v/>
      </c>
    </row>
    <row r="292" spans="1:21" s="91" customFormat="1">
      <c r="A292" s="91" t="str">
        <f>+IF(本会場・準会場用!A292="","",本会場・準会場用!A292)</f>
        <v/>
      </c>
      <c r="B292" s="91" t="str">
        <f>+IF(本会場・準会場用!B292="","",本会場・準会場用!B292)</f>
        <v/>
      </c>
      <c r="C292" s="91" t="str">
        <f>+IF(本会場・準会場用!C292="","",本会場・準会場用!C292)</f>
        <v/>
      </c>
      <c r="D292" s="91" t="str">
        <f>+IF(本会場・準会場用!D292="","",本会場・準会場用!D292)</f>
        <v/>
      </c>
      <c r="E292" s="91" t="str">
        <f>+IF(本会場・準会場用!E292="","",本会場・準会場用!E292)</f>
        <v/>
      </c>
      <c r="F292" s="91" t="str">
        <f>+IF(本会場・準会場用!F292="","",_xlfn.XLOOKUP(本会場・準会場用!F292,PRM!$G$3:$G$5,PRM!$H$3:$H$5))</f>
        <v/>
      </c>
      <c r="G292" s="94" t="str">
        <f>+TEXT(_xlfn.CONCAT(本会場・準会場用!G292,本会場・準会場用!H292,"年",本会場・準会場用!I292,"月",本会場・準会場用!J292,"日"),"yyyy/mm/dd")</f>
        <v>年月日</v>
      </c>
      <c r="H292" s="91" t="str">
        <f>+IF(本会場・準会場用!L292="","",本会場・準会場用!L292)</f>
        <v/>
      </c>
      <c r="I292" s="91" t="str">
        <f>+IF(本会場・準会場用!M292="","",本会場・準会場用!M292)</f>
        <v/>
      </c>
      <c r="J292" s="91" t="str">
        <f>+IF(本会場・準会場用!N292="","",本会場・準会場用!AB292)</f>
        <v/>
      </c>
      <c r="K292" s="91" t="str">
        <f>+IF(本会場・準会場用!O292="","",本会場・準会場用!O292)</f>
        <v/>
      </c>
      <c r="L292" s="91" t="str">
        <f>+IF(本会場・準会場用!P292="","",本会場・準会場用!P292)</f>
        <v/>
      </c>
      <c r="M292" s="91" t="str">
        <f>+IF(本会場・準会場用!Q292="","",本会場・準会場用!Q292)</f>
        <v/>
      </c>
      <c r="N292" s="91" t="str">
        <f>+TEXT(IF(本会場・準会場用!AC292="","",本会場・準会場用!AC292),"00")</f>
        <v/>
      </c>
      <c r="P292" s="91">
        <f>+IF(本会場・準会場用!AD292="","",本会場・準会場用!AD292)</f>
        <v>0</v>
      </c>
      <c r="Q292" s="91">
        <f>+IF(本会場・準会場用!AE292="","",本会場・準会場用!AE292)</f>
        <v>0</v>
      </c>
      <c r="R292" s="91" t="str">
        <f>+IF(本会場・準会場用!R292="","",本会場・準会場用!R292)</f>
        <v/>
      </c>
      <c r="S292" s="91" t="str">
        <f>+IF(本会場・準会場用!S292="","",本会場・準会場用!S292)</f>
        <v/>
      </c>
      <c r="T292" s="91" t="str">
        <f>+IF(本会場・準会場用!T292="","",本会場・準会場用!T292)</f>
        <v/>
      </c>
      <c r="U292" s="91" t="str">
        <f>+IF(本会場・準会場用!U292="","",本会場・準会場用!U292)</f>
        <v/>
      </c>
    </row>
    <row r="293" spans="1:21" s="91" customFormat="1">
      <c r="A293" s="91" t="str">
        <f>+IF(本会場・準会場用!A293="","",本会場・準会場用!A293)</f>
        <v/>
      </c>
      <c r="B293" s="91" t="str">
        <f>+IF(本会場・準会場用!B293="","",本会場・準会場用!B293)</f>
        <v/>
      </c>
      <c r="C293" s="91" t="str">
        <f>+IF(本会場・準会場用!C293="","",本会場・準会場用!C293)</f>
        <v/>
      </c>
      <c r="D293" s="91" t="str">
        <f>+IF(本会場・準会場用!D293="","",本会場・準会場用!D293)</f>
        <v/>
      </c>
      <c r="E293" s="91" t="str">
        <f>+IF(本会場・準会場用!E293="","",本会場・準会場用!E293)</f>
        <v/>
      </c>
      <c r="F293" s="91" t="str">
        <f>+IF(本会場・準会場用!F293="","",_xlfn.XLOOKUP(本会場・準会場用!F293,PRM!$G$3:$G$5,PRM!$H$3:$H$5))</f>
        <v/>
      </c>
      <c r="G293" s="94" t="str">
        <f>+TEXT(_xlfn.CONCAT(本会場・準会場用!G293,本会場・準会場用!H293,"年",本会場・準会場用!I293,"月",本会場・準会場用!J293,"日"),"yyyy/mm/dd")</f>
        <v>年月日</v>
      </c>
      <c r="H293" s="91" t="str">
        <f>+IF(本会場・準会場用!L293="","",本会場・準会場用!L293)</f>
        <v/>
      </c>
      <c r="I293" s="91" t="str">
        <f>+IF(本会場・準会場用!M293="","",本会場・準会場用!M293)</f>
        <v/>
      </c>
      <c r="J293" s="91" t="str">
        <f>+IF(本会場・準会場用!N293="","",本会場・準会場用!AB293)</f>
        <v/>
      </c>
      <c r="K293" s="91" t="str">
        <f>+IF(本会場・準会場用!O293="","",本会場・準会場用!O293)</f>
        <v/>
      </c>
      <c r="L293" s="91" t="str">
        <f>+IF(本会場・準会場用!P293="","",本会場・準会場用!P293)</f>
        <v/>
      </c>
      <c r="M293" s="91" t="str">
        <f>+IF(本会場・準会場用!Q293="","",本会場・準会場用!Q293)</f>
        <v/>
      </c>
      <c r="N293" s="91" t="str">
        <f>+TEXT(IF(本会場・準会場用!AC293="","",本会場・準会場用!AC293),"00")</f>
        <v/>
      </c>
      <c r="P293" s="91">
        <f>+IF(本会場・準会場用!AD293="","",本会場・準会場用!AD293)</f>
        <v>0</v>
      </c>
      <c r="Q293" s="91">
        <f>+IF(本会場・準会場用!AE293="","",本会場・準会場用!AE293)</f>
        <v>0</v>
      </c>
      <c r="R293" s="91" t="str">
        <f>+IF(本会場・準会場用!R293="","",本会場・準会場用!R293)</f>
        <v/>
      </c>
      <c r="S293" s="91" t="str">
        <f>+IF(本会場・準会場用!S293="","",本会場・準会場用!S293)</f>
        <v/>
      </c>
      <c r="T293" s="91" t="str">
        <f>+IF(本会場・準会場用!T293="","",本会場・準会場用!T293)</f>
        <v/>
      </c>
      <c r="U293" s="91" t="str">
        <f>+IF(本会場・準会場用!U293="","",本会場・準会場用!U293)</f>
        <v/>
      </c>
    </row>
    <row r="294" spans="1:21" s="91" customFormat="1">
      <c r="A294" s="91" t="str">
        <f>+IF(本会場・準会場用!A294="","",本会場・準会場用!A294)</f>
        <v/>
      </c>
      <c r="B294" s="91" t="str">
        <f>+IF(本会場・準会場用!B294="","",本会場・準会場用!B294)</f>
        <v/>
      </c>
      <c r="C294" s="91" t="str">
        <f>+IF(本会場・準会場用!C294="","",本会場・準会場用!C294)</f>
        <v/>
      </c>
      <c r="D294" s="91" t="str">
        <f>+IF(本会場・準会場用!D294="","",本会場・準会場用!D294)</f>
        <v/>
      </c>
      <c r="E294" s="91" t="str">
        <f>+IF(本会場・準会場用!E294="","",本会場・準会場用!E294)</f>
        <v/>
      </c>
      <c r="F294" s="91" t="str">
        <f>+IF(本会場・準会場用!F294="","",_xlfn.XLOOKUP(本会場・準会場用!F294,PRM!$G$3:$G$5,PRM!$H$3:$H$5))</f>
        <v/>
      </c>
      <c r="G294" s="94" t="str">
        <f>+TEXT(_xlfn.CONCAT(本会場・準会場用!G294,本会場・準会場用!H294,"年",本会場・準会場用!I294,"月",本会場・準会場用!J294,"日"),"yyyy/mm/dd")</f>
        <v>年月日</v>
      </c>
      <c r="H294" s="91" t="str">
        <f>+IF(本会場・準会場用!L294="","",本会場・準会場用!L294)</f>
        <v/>
      </c>
      <c r="I294" s="91" t="str">
        <f>+IF(本会場・準会場用!M294="","",本会場・準会場用!M294)</f>
        <v/>
      </c>
      <c r="J294" s="91" t="str">
        <f>+IF(本会場・準会場用!N294="","",本会場・準会場用!AB294)</f>
        <v/>
      </c>
      <c r="K294" s="91" t="str">
        <f>+IF(本会場・準会場用!O294="","",本会場・準会場用!O294)</f>
        <v/>
      </c>
      <c r="L294" s="91" t="str">
        <f>+IF(本会場・準会場用!P294="","",本会場・準会場用!P294)</f>
        <v/>
      </c>
      <c r="M294" s="91" t="str">
        <f>+IF(本会場・準会場用!Q294="","",本会場・準会場用!Q294)</f>
        <v/>
      </c>
      <c r="N294" s="91" t="str">
        <f>+TEXT(IF(本会場・準会場用!AC294="","",本会場・準会場用!AC294),"00")</f>
        <v/>
      </c>
      <c r="P294" s="91">
        <f>+IF(本会場・準会場用!AD294="","",本会場・準会場用!AD294)</f>
        <v>0</v>
      </c>
      <c r="Q294" s="91">
        <f>+IF(本会場・準会場用!AE294="","",本会場・準会場用!AE294)</f>
        <v>0</v>
      </c>
      <c r="R294" s="91" t="str">
        <f>+IF(本会場・準会場用!R294="","",本会場・準会場用!R294)</f>
        <v/>
      </c>
      <c r="S294" s="91" t="str">
        <f>+IF(本会場・準会場用!S294="","",本会場・準会場用!S294)</f>
        <v/>
      </c>
      <c r="T294" s="91" t="str">
        <f>+IF(本会場・準会場用!T294="","",本会場・準会場用!T294)</f>
        <v/>
      </c>
      <c r="U294" s="91" t="str">
        <f>+IF(本会場・準会場用!U294="","",本会場・準会場用!U294)</f>
        <v/>
      </c>
    </row>
    <row r="295" spans="1:21" s="91" customFormat="1">
      <c r="A295" s="91" t="str">
        <f>+IF(本会場・準会場用!A295="","",本会場・準会場用!A295)</f>
        <v/>
      </c>
      <c r="B295" s="91" t="str">
        <f>+IF(本会場・準会場用!B295="","",本会場・準会場用!B295)</f>
        <v/>
      </c>
      <c r="C295" s="91" t="str">
        <f>+IF(本会場・準会場用!C295="","",本会場・準会場用!C295)</f>
        <v/>
      </c>
      <c r="D295" s="91" t="str">
        <f>+IF(本会場・準会場用!D295="","",本会場・準会場用!D295)</f>
        <v/>
      </c>
      <c r="E295" s="91" t="str">
        <f>+IF(本会場・準会場用!E295="","",本会場・準会場用!E295)</f>
        <v/>
      </c>
      <c r="F295" s="91" t="str">
        <f>+IF(本会場・準会場用!F295="","",_xlfn.XLOOKUP(本会場・準会場用!F295,PRM!$G$3:$G$5,PRM!$H$3:$H$5))</f>
        <v/>
      </c>
      <c r="G295" s="94" t="str">
        <f>+TEXT(_xlfn.CONCAT(本会場・準会場用!G295,本会場・準会場用!H295,"年",本会場・準会場用!I295,"月",本会場・準会場用!J295,"日"),"yyyy/mm/dd")</f>
        <v>年月日</v>
      </c>
      <c r="H295" s="91" t="str">
        <f>+IF(本会場・準会場用!L295="","",本会場・準会場用!L295)</f>
        <v/>
      </c>
      <c r="I295" s="91" t="str">
        <f>+IF(本会場・準会場用!M295="","",本会場・準会場用!M295)</f>
        <v/>
      </c>
      <c r="J295" s="91" t="str">
        <f>+IF(本会場・準会場用!N295="","",本会場・準会場用!AB295)</f>
        <v/>
      </c>
      <c r="K295" s="91" t="str">
        <f>+IF(本会場・準会場用!O295="","",本会場・準会場用!O295)</f>
        <v/>
      </c>
      <c r="L295" s="91" t="str">
        <f>+IF(本会場・準会場用!P295="","",本会場・準会場用!P295)</f>
        <v/>
      </c>
      <c r="M295" s="91" t="str">
        <f>+IF(本会場・準会場用!Q295="","",本会場・準会場用!Q295)</f>
        <v/>
      </c>
      <c r="N295" s="91" t="str">
        <f>+TEXT(IF(本会場・準会場用!AC295="","",本会場・準会場用!AC295),"00")</f>
        <v/>
      </c>
      <c r="P295" s="91">
        <f>+IF(本会場・準会場用!AD295="","",本会場・準会場用!AD295)</f>
        <v>0</v>
      </c>
      <c r="Q295" s="91">
        <f>+IF(本会場・準会場用!AE295="","",本会場・準会場用!AE295)</f>
        <v>0</v>
      </c>
      <c r="R295" s="91" t="str">
        <f>+IF(本会場・準会場用!R295="","",本会場・準会場用!R295)</f>
        <v/>
      </c>
      <c r="S295" s="91" t="str">
        <f>+IF(本会場・準会場用!S295="","",本会場・準会場用!S295)</f>
        <v/>
      </c>
      <c r="T295" s="91" t="str">
        <f>+IF(本会場・準会場用!T295="","",本会場・準会場用!T295)</f>
        <v/>
      </c>
      <c r="U295" s="91" t="str">
        <f>+IF(本会場・準会場用!U295="","",本会場・準会場用!U295)</f>
        <v/>
      </c>
    </row>
    <row r="296" spans="1:21" s="91" customFormat="1">
      <c r="A296" s="91" t="str">
        <f>+IF(本会場・準会場用!A296="","",本会場・準会場用!A296)</f>
        <v/>
      </c>
      <c r="B296" s="91" t="str">
        <f>+IF(本会場・準会場用!B296="","",本会場・準会場用!B296)</f>
        <v/>
      </c>
      <c r="C296" s="91" t="str">
        <f>+IF(本会場・準会場用!C296="","",本会場・準会場用!C296)</f>
        <v/>
      </c>
      <c r="D296" s="91" t="str">
        <f>+IF(本会場・準会場用!D296="","",本会場・準会場用!D296)</f>
        <v/>
      </c>
      <c r="E296" s="91" t="str">
        <f>+IF(本会場・準会場用!E296="","",本会場・準会場用!E296)</f>
        <v/>
      </c>
      <c r="F296" s="91" t="str">
        <f>+IF(本会場・準会場用!F296="","",_xlfn.XLOOKUP(本会場・準会場用!F296,PRM!$G$3:$G$5,PRM!$H$3:$H$5))</f>
        <v/>
      </c>
      <c r="G296" s="94" t="str">
        <f>+TEXT(_xlfn.CONCAT(本会場・準会場用!G296,本会場・準会場用!H296,"年",本会場・準会場用!I296,"月",本会場・準会場用!J296,"日"),"yyyy/mm/dd")</f>
        <v>年月日</v>
      </c>
      <c r="H296" s="91" t="str">
        <f>+IF(本会場・準会場用!L296="","",本会場・準会場用!L296)</f>
        <v/>
      </c>
      <c r="I296" s="91" t="str">
        <f>+IF(本会場・準会場用!M296="","",本会場・準会場用!M296)</f>
        <v/>
      </c>
      <c r="J296" s="91" t="str">
        <f>+IF(本会場・準会場用!N296="","",本会場・準会場用!AB296)</f>
        <v/>
      </c>
      <c r="K296" s="91" t="str">
        <f>+IF(本会場・準会場用!O296="","",本会場・準会場用!O296)</f>
        <v/>
      </c>
      <c r="L296" s="91" t="str">
        <f>+IF(本会場・準会場用!P296="","",本会場・準会場用!P296)</f>
        <v/>
      </c>
      <c r="M296" s="91" t="str">
        <f>+IF(本会場・準会場用!Q296="","",本会場・準会場用!Q296)</f>
        <v/>
      </c>
      <c r="N296" s="91" t="str">
        <f>+TEXT(IF(本会場・準会場用!AC296="","",本会場・準会場用!AC296),"00")</f>
        <v/>
      </c>
      <c r="P296" s="91">
        <f>+IF(本会場・準会場用!AD296="","",本会場・準会場用!AD296)</f>
        <v>0</v>
      </c>
      <c r="Q296" s="91">
        <f>+IF(本会場・準会場用!AE296="","",本会場・準会場用!AE296)</f>
        <v>0</v>
      </c>
      <c r="R296" s="91" t="str">
        <f>+IF(本会場・準会場用!R296="","",本会場・準会場用!R296)</f>
        <v/>
      </c>
      <c r="S296" s="91" t="str">
        <f>+IF(本会場・準会場用!S296="","",本会場・準会場用!S296)</f>
        <v/>
      </c>
      <c r="T296" s="91" t="str">
        <f>+IF(本会場・準会場用!T296="","",本会場・準会場用!T296)</f>
        <v/>
      </c>
      <c r="U296" s="91" t="str">
        <f>+IF(本会場・準会場用!U296="","",本会場・準会場用!U296)</f>
        <v/>
      </c>
    </row>
    <row r="297" spans="1:21" s="91" customFormat="1">
      <c r="A297" s="91" t="str">
        <f>+IF(本会場・準会場用!A297="","",本会場・準会場用!A297)</f>
        <v/>
      </c>
      <c r="B297" s="91" t="str">
        <f>+IF(本会場・準会場用!B297="","",本会場・準会場用!B297)</f>
        <v/>
      </c>
      <c r="C297" s="91" t="str">
        <f>+IF(本会場・準会場用!C297="","",本会場・準会場用!C297)</f>
        <v/>
      </c>
      <c r="D297" s="91" t="str">
        <f>+IF(本会場・準会場用!D297="","",本会場・準会場用!D297)</f>
        <v/>
      </c>
      <c r="E297" s="91" t="str">
        <f>+IF(本会場・準会場用!E297="","",本会場・準会場用!E297)</f>
        <v/>
      </c>
      <c r="F297" s="91" t="str">
        <f>+IF(本会場・準会場用!F297="","",_xlfn.XLOOKUP(本会場・準会場用!F297,PRM!$G$3:$G$5,PRM!$H$3:$H$5))</f>
        <v/>
      </c>
      <c r="G297" s="94" t="str">
        <f>+TEXT(_xlfn.CONCAT(本会場・準会場用!G297,本会場・準会場用!H297,"年",本会場・準会場用!I297,"月",本会場・準会場用!J297,"日"),"yyyy/mm/dd")</f>
        <v>年月日</v>
      </c>
      <c r="H297" s="91" t="str">
        <f>+IF(本会場・準会場用!L297="","",本会場・準会場用!L297)</f>
        <v/>
      </c>
      <c r="I297" s="91" t="str">
        <f>+IF(本会場・準会場用!M297="","",本会場・準会場用!M297)</f>
        <v/>
      </c>
      <c r="J297" s="91" t="str">
        <f>+IF(本会場・準会場用!N297="","",本会場・準会場用!AB297)</f>
        <v/>
      </c>
      <c r="K297" s="91" t="str">
        <f>+IF(本会場・準会場用!O297="","",本会場・準会場用!O297)</f>
        <v/>
      </c>
      <c r="L297" s="91" t="str">
        <f>+IF(本会場・準会場用!P297="","",本会場・準会場用!P297)</f>
        <v/>
      </c>
      <c r="M297" s="91" t="str">
        <f>+IF(本会場・準会場用!Q297="","",本会場・準会場用!Q297)</f>
        <v/>
      </c>
      <c r="N297" s="91" t="str">
        <f>+TEXT(IF(本会場・準会場用!AC297="","",本会場・準会場用!AC297),"00")</f>
        <v/>
      </c>
      <c r="P297" s="91">
        <f>+IF(本会場・準会場用!AD297="","",本会場・準会場用!AD297)</f>
        <v>0</v>
      </c>
      <c r="Q297" s="91">
        <f>+IF(本会場・準会場用!AE297="","",本会場・準会場用!AE297)</f>
        <v>0</v>
      </c>
      <c r="R297" s="91" t="str">
        <f>+IF(本会場・準会場用!R297="","",本会場・準会場用!R297)</f>
        <v/>
      </c>
      <c r="S297" s="91" t="str">
        <f>+IF(本会場・準会場用!S297="","",本会場・準会場用!S297)</f>
        <v/>
      </c>
      <c r="T297" s="91" t="str">
        <f>+IF(本会場・準会場用!T297="","",本会場・準会場用!T297)</f>
        <v/>
      </c>
      <c r="U297" s="91" t="str">
        <f>+IF(本会場・準会場用!U297="","",本会場・準会場用!U297)</f>
        <v/>
      </c>
    </row>
    <row r="298" spans="1:21" s="91" customFormat="1">
      <c r="A298" s="91" t="str">
        <f>+IF(本会場・準会場用!A298="","",本会場・準会場用!A298)</f>
        <v/>
      </c>
      <c r="B298" s="91" t="str">
        <f>+IF(本会場・準会場用!B298="","",本会場・準会場用!B298)</f>
        <v/>
      </c>
      <c r="C298" s="91" t="str">
        <f>+IF(本会場・準会場用!C298="","",本会場・準会場用!C298)</f>
        <v/>
      </c>
      <c r="D298" s="91" t="str">
        <f>+IF(本会場・準会場用!D298="","",本会場・準会場用!D298)</f>
        <v/>
      </c>
      <c r="E298" s="91" t="str">
        <f>+IF(本会場・準会場用!E298="","",本会場・準会場用!E298)</f>
        <v/>
      </c>
      <c r="F298" s="91" t="str">
        <f>+IF(本会場・準会場用!F298="","",_xlfn.XLOOKUP(本会場・準会場用!F298,PRM!$G$3:$G$5,PRM!$H$3:$H$5))</f>
        <v/>
      </c>
      <c r="G298" s="94" t="str">
        <f>+TEXT(_xlfn.CONCAT(本会場・準会場用!G298,本会場・準会場用!H298,"年",本会場・準会場用!I298,"月",本会場・準会場用!J298,"日"),"yyyy/mm/dd")</f>
        <v>年月日</v>
      </c>
      <c r="H298" s="91" t="str">
        <f>+IF(本会場・準会場用!L298="","",本会場・準会場用!L298)</f>
        <v/>
      </c>
      <c r="I298" s="91" t="str">
        <f>+IF(本会場・準会場用!M298="","",本会場・準会場用!M298)</f>
        <v/>
      </c>
      <c r="J298" s="91" t="str">
        <f>+IF(本会場・準会場用!N298="","",本会場・準会場用!AB298)</f>
        <v/>
      </c>
      <c r="K298" s="91" t="str">
        <f>+IF(本会場・準会場用!O298="","",本会場・準会場用!O298)</f>
        <v/>
      </c>
      <c r="L298" s="91" t="str">
        <f>+IF(本会場・準会場用!P298="","",本会場・準会場用!P298)</f>
        <v/>
      </c>
      <c r="M298" s="91" t="str">
        <f>+IF(本会場・準会場用!Q298="","",本会場・準会場用!Q298)</f>
        <v/>
      </c>
      <c r="N298" s="91" t="str">
        <f>+TEXT(IF(本会場・準会場用!AC298="","",本会場・準会場用!AC298),"00")</f>
        <v/>
      </c>
      <c r="P298" s="91">
        <f>+IF(本会場・準会場用!AD298="","",本会場・準会場用!AD298)</f>
        <v>0</v>
      </c>
      <c r="Q298" s="91">
        <f>+IF(本会場・準会場用!AE298="","",本会場・準会場用!AE298)</f>
        <v>0</v>
      </c>
      <c r="R298" s="91" t="str">
        <f>+IF(本会場・準会場用!R298="","",本会場・準会場用!R298)</f>
        <v/>
      </c>
      <c r="S298" s="91" t="str">
        <f>+IF(本会場・準会場用!S298="","",本会場・準会場用!S298)</f>
        <v/>
      </c>
      <c r="T298" s="91" t="str">
        <f>+IF(本会場・準会場用!T298="","",本会場・準会場用!T298)</f>
        <v/>
      </c>
      <c r="U298" s="91" t="str">
        <f>+IF(本会場・準会場用!U298="","",本会場・準会場用!U298)</f>
        <v/>
      </c>
    </row>
    <row r="299" spans="1:21" s="91" customFormat="1">
      <c r="A299" s="91" t="str">
        <f>+IF(本会場・準会場用!A299="","",本会場・準会場用!A299)</f>
        <v/>
      </c>
      <c r="B299" s="91" t="str">
        <f>+IF(本会場・準会場用!B299="","",本会場・準会場用!B299)</f>
        <v/>
      </c>
      <c r="C299" s="91" t="str">
        <f>+IF(本会場・準会場用!C299="","",本会場・準会場用!C299)</f>
        <v/>
      </c>
      <c r="D299" s="91" t="str">
        <f>+IF(本会場・準会場用!D299="","",本会場・準会場用!D299)</f>
        <v/>
      </c>
      <c r="E299" s="91" t="str">
        <f>+IF(本会場・準会場用!E299="","",本会場・準会場用!E299)</f>
        <v/>
      </c>
      <c r="F299" s="91" t="str">
        <f>+IF(本会場・準会場用!F299="","",_xlfn.XLOOKUP(本会場・準会場用!F299,PRM!$G$3:$G$5,PRM!$H$3:$H$5))</f>
        <v/>
      </c>
      <c r="G299" s="94" t="str">
        <f>+TEXT(_xlfn.CONCAT(本会場・準会場用!G299,本会場・準会場用!H299,"年",本会場・準会場用!I299,"月",本会場・準会場用!J299,"日"),"yyyy/mm/dd")</f>
        <v>年月日</v>
      </c>
      <c r="H299" s="91" t="str">
        <f>+IF(本会場・準会場用!L299="","",本会場・準会場用!L299)</f>
        <v/>
      </c>
      <c r="I299" s="91" t="str">
        <f>+IF(本会場・準会場用!M299="","",本会場・準会場用!M299)</f>
        <v/>
      </c>
      <c r="J299" s="91" t="str">
        <f>+IF(本会場・準会場用!N299="","",本会場・準会場用!AB299)</f>
        <v/>
      </c>
      <c r="K299" s="91" t="str">
        <f>+IF(本会場・準会場用!O299="","",本会場・準会場用!O299)</f>
        <v/>
      </c>
      <c r="L299" s="91" t="str">
        <f>+IF(本会場・準会場用!P299="","",本会場・準会場用!P299)</f>
        <v/>
      </c>
      <c r="M299" s="91" t="str">
        <f>+IF(本会場・準会場用!Q299="","",本会場・準会場用!Q299)</f>
        <v/>
      </c>
      <c r="N299" s="91" t="str">
        <f>+TEXT(IF(本会場・準会場用!AC299="","",本会場・準会場用!AC299),"00")</f>
        <v/>
      </c>
      <c r="P299" s="91">
        <f>+IF(本会場・準会場用!AD299="","",本会場・準会場用!AD299)</f>
        <v>0</v>
      </c>
      <c r="Q299" s="91">
        <f>+IF(本会場・準会場用!AE299="","",本会場・準会場用!AE299)</f>
        <v>0</v>
      </c>
      <c r="R299" s="91" t="str">
        <f>+IF(本会場・準会場用!R299="","",本会場・準会場用!R299)</f>
        <v/>
      </c>
      <c r="S299" s="91" t="str">
        <f>+IF(本会場・準会場用!S299="","",本会場・準会場用!S299)</f>
        <v/>
      </c>
      <c r="T299" s="91" t="str">
        <f>+IF(本会場・準会場用!T299="","",本会場・準会場用!T299)</f>
        <v/>
      </c>
      <c r="U299" s="91" t="str">
        <f>+IF(本会場・準会場用!U299="","",本会場・準会場用!U299)</f>
        <v/>
      </c>
    </row>
    <row r="300" spans="1:21" s="91" customFormat="1">
      <c r="A300" s="91" t="str">
        <f>+IF(本会場・準会場用!A300="","",本会場・準会場用!A300)</f>
        <v/>
      </c>
      <c r="B300" s="91" t="str">
        <f>+IF(本会場・準会場用!B300="","",本会場・準会場用!B300)</f>
        <v/>
      </c>
      <c r="C300" s="91" t="str">
        <f>+IF(本会場・準会場用!C300="","",本会場・準会場用!C300)</f>
        <v/>
      </c>
      <c r="D300" s="91" t="str">
        <f>+IF(本会場・準会場用!D300="","",本会場・準会場用!D300)</f>
        <v/>
      </c>
      <c r="E300" s="91" t="str">
        <f>+IF(本会場・準会場用!E300="","",本会場・準会場用!E300)</f>
        <v/>
      </c>
      <c r="F300" s="91" t="str">
        <f>+IF(本会場・準会場用!F300="","",_xlfn.XLOOKUP(本会場・準会場用!F300,PRM!$G$3:$G$5,PRM!$H$3:$H$5))</f>
        <v/>
      </c>
      <c r="G300" s="94" t="str">
        <f>+TEXT(_xlfn.CONCAT(本会場・準会場用!G300,本会場・準会場用!H300,"年",本会場・準会場用!I300,"月",本会場・準会場用!J300,"日"),"yyyy/mm/dd")</f>
        <v>年月日</v>
      </c>
      <c r="H300" s="91" t="str">
        <f>+IF(本会場・準会場用!L300="","",本会場・準会場用!L300)</f>
        <v/>
      </c>
      <c r="I300" s="91" t="str">
        <f>+IF(本会場・準会場用!M300="","",本会場・準会場用!M300)</f>
        <v/>
      </c>
      <c r="J300" s="91" t="str">
        <f>+IF(本会場・準会場用!N300="","",本会場・準会場用!AB300)</f>
        <v/>
      </c>
      <c r="K300" s="91" t="str">
        <f>+IF(本会場・準会場用!O300="","",本会場・準会場用!O300)</f>
        <v/>
      </c>
      <c r="L300" s="91" t="str">
        <f>+IF(本会場・準会場用!P300="","",本会場・準会場用!P300)</f>
        <v/>
      </c>
      <c r="M300" s="91" t="str">
        <f>+IF(本会場・準会場用!Q300="","",本会場・準会場用!Q300)</f>
        <v/>
      </c>
      <c r="N300" s="91" t="str">
        <f>+TEXT(IF(本会場・準会場用!AC300="","",本会場・準会場用!AC300),"00")</f>
        <v/>
      </c>
      <c r="P300" s="91">
        <f>+IF(本会場・準会場用!AD300="","",本会場・準会場用!AD300)</f>
        <v>0</v>
      </c>
      <c r="Q300" s="91">
        <f>+IF(本会場・準会場用!AE300="","",本会場・準会場用!AE300)</f>
        <v>0</v>
      </c>
      <c r="R300" s="91" t="str">
        <f>+IF(本会場・準会場用!R300="","",本会場・準会場用!R300)</f>
        <v/>
      </c>
      <c r="S300" s="91" t="str">
        <f>+IF(本会場・準会場用!S300="","",本会場・準会場用!S300)</f>
        <v/>
      </c>
      <c r="T300" s="91" t="str">
        <f>+IF(本会場・準会場用!T300="","",本会場・準会場用!T300)</f>
        <v/>
      </c>
      <c r="U300" s="91" t="str">
        <f>+IF(本会場・準会場用!U300="","",本会場・準会場用!U300)</f>
        <v/>
      </c>
    </row>
    <row r="301" spans="1:21" s="91" customFormat="1">
      <c r="A301" s="91" t="str">
        <f>+IF(本会場・準会場用!A301="","",本会場・準会場用!A301)</f>
        <v/>
      </c>
      <c r="B301" s="91" t="str">
        <f>+IF(本会場・準会場用!B301="","",本会場・準会場用!B301)</f>
        <v/>
      </c>
      <c r="C301" s="91" t="str">
        <f>+IF(本会場・準会場用!C301="","",本会場・準会場用!C301)</f>
        <v/>
      </c>
      <c r="D301" s="91" t="str">
        <f>+IF(本会場・準会場用!D301="","",本会場・準会場用!D301)</f>
        <v/>
      </c>
      <c r="E301" s="91" t="str">
        <f>+IF(本会場・準会場用!E301="","",本会場・準会場用!E301)</f>
        <v/>
      </c>
      <c r="F301" s="91" t="str">
        <f>+IF(本会場・準会場用!F301="","",_xlfn.XLOOKUP(本会場・準会場用!F301,PRM!$G$3:$G$5,PRM!$H$3:$H$5))</f>
        <v/>
      </c>
      <c r="G301" s="94" t="str">
        <f>+TEXT(_xlfn.CONCAT(本会場・準会場用!G301,本会場・準会場用!H301,"年",本会場・準会場用!I301,"月",本会場・準会場用!J301,"日"),"yyyy/mm/dd")</f>
        <v>年月日</v>
      </c>
      <c r="H301" s="91" t="str">
        <f>+IF(本会場・準会場用!L301="","",本会場・準会場用!L301)</f>
        <v/>
      </c>
      <c r="I301" s="91" t="str">
        <f>+IF(本会場・準会場用!M301="","",本会場・準会場用!M301)</f>
        <v/>
      </c>
      <c r="J301" s="91" t="str">
        <f>+IF(本会場・準会場用!N301="","",本会場・準会場用!AB301)</f>
        <v/>
      </c>
      <c r="K301" s="91" t="str">
        <f>+IF(本会場・準会場用!O301="","",本会場・準会場用!O301)</f>
        <v/>
      </c>
      <c r="L301" s="91" t="str">
        <f>+IF(本会場・準会場用!P301="","",本会場・準会場用!P301)</f>
        <v/>
      </c>
      <c r="M301" s="91" t="str">
        <f>+IF(本会場・準会場用!Q301="","",本会場・準会場用!Q301)</f>
        <v/>
      </c>
      <c r="N301" s="91" t="str">
        <f>+TEXT(IF(本会場・準会場用!AC301="","",本会場・準会場用!AC301),"00")</f>
        <v/>
      </c>
      <c r="P301" s="91">
        <f>+IF(本会場・準会場用!AD301="","",本会場・準会場用!AD301)</f>
        <v>0</v>
      </c>
      <c r="Q301" s="91">
        <f>+IF(本会場・準会場用!AE301="","",本会場・準会場用!AE301)</f>
        <v>0</v>
      </c>
      <c r="R301" s="91" t="str">
        <f>+IF(本会場・準会場用!R301="","",本会場・準会場用!R301)</f>
        <v/>
      </c>
      <c r="S301" s="91" t="str">
        <f>+IF(本会場・準会場用!S301="","",本会場・準会場用!S301)</f>
        <v/>
      </c>
      <c r="T301" s="91" t="str">
        <f>+IF(本会場・準会場用!T301="","",本会場・準会場用!T301)</f>
        <v/>
      </c>
      <c r="U301" s="91" t="str">
        <f>+IF(本会場・準会場用!U301="","",本会場・準会場用!U301)</f>
        <v/>
      </c>
    </row>
    <row r="302" spans="1:21" s="91" customFormat="1">
      <c r="A302" s="91" t="str">
        <f>+IF(本会場・準会場用!A302="","",本会場・準会場用!A302)</f>
        <v/>
      </c>
      <c r="B302" s="91" t="str">
        <f>+IF(本会場・準会場用!B302="","",本会場・準会場用!B302)</f>
        <v/>
      </c>
      <c r="C302" s="91" t="str">
        <f>+IF(本会場・準会場用!C302="","",本会場・準会場用!C302)</f>
        <v/>
      </c>
      <c r="D302" s="91" t="str">
        <f>+IF(本会場・準会場用!D302="","",本会場・準会場用!D302)</f>
        <v/>
      </c>
      <c r="E302" s="91" t="str">
        <f>+IF(本会場・準会場用!E302="","",本会場・準会場用!E302)</f>
        <v/>
      </c>
      <c r="F302" s="91" t="str">
        <f>+IF(本会場・準会場用!F302="","",_xlfn.XLOOKUP(本会場・準会場用!F302,PRM!$G$3:$G$5,PRM!$H$3:$H$5))</f>
        <v/>
      </c>
      <c r="G302" s="94" t="str">
        <f>+TEXT(_xlfn.CONCAT(本会場・準会場用!G302,本会場・準会場用!H302,"年",本会場・準会場用!I302,"月",本会場・準会場用!J302,"日"),"yyyy/mm/dd")</f>
        <v>年月日</v>
      </c>
      <c r="H302" s="91" t="str">
        <f>+IF(本会場・準会場用!L302="","",本会場・準会場用!L302)</f>
        <v/>
      </c>
      <c r="I302" s="91" t="str">
        <f>+IF(本会場・準会場用!M302="","",本会場・準会場用!M302)</f>
        <v/>
      </c>
      <c r="J302" s="91" t="str">
        <f>+IF(本会場・準会場用!N302="","",本会場・準会場用!AB302)</f>
        <v/>
      </c>
      <c r="K302" s="91" t="str">
        <f>+IF(本会場・準会場用!O302="","",本会場・準会場用!O302)</f>
        <v/>
      </c>
      <c r="L302" s="91" t="str">
        <f>+IF(本会場・準会場用!P302="","",本会場・準会場用!P302)</f>
        <v/>
      </c>
      <c r="M302" s="91" t="str">
        <f>+IF(本会場・準会場用!Q302="","",本会場・準会場用!Q302)</f>
        <v/>
      </c>
      <c r="N302" s="91" t="str">
        <f>+TEXT(IF(本会場・準会場用!AC302="","",本会場・準会場用!AC302),"00")</f>
        <v/>
      </c>
      <c r="P302" s="91">
        <f>+IF(本会場・準会場用!AD302="","",本会場・準会場用!AD302)</f>
        <v>0</v>
      </c>
      <c r="Q302" s="91">
        <f>+IF(本会場・準会場用!AE302="","",本会場・準会場用!AE302)</f>
        <v>0</v>
      </c>
      <c r="R302" s="91" t="str">
        <f>+IF(本会場・準会場用!R302="","",本会場・準会場用!R302)</f>
        <v/>
      </c>
      <c r="S302" s="91" t="str">
        <f>+IF(本会場・準会場用!S302="","",本会場・準会場用!S302)</f>
        <v/>
      </c>
      <c r="T302" s="91" t="str">
        <f>+IF(本会場・準会場用!T302="","",本会場・準会場用!T302)</f>
        <v/>
      </c>
      <c r="U302" s="91" t="str">
        <f>+IF(本会場・準会場用!U302="","",本会場・準会場用!U302)</f>
        <v/>
      </c>
    </row>
    <row r="303" spans="1:21" s="91" customFormat="1">
      <c r="A303" s="91" t="str">
        <f>+IF(本会場・準会場用!A303="","",本会場・準会場用!A303)</f>
        <v/>
      </c>
      <c r="B303" s="91" t="str">
        <f>+IF(本会場・準会場用!B303="","",本会場・準会場用!B303)</f>
        <v/>
      </c>
      <c r="C303" s="91" t="str">
        <f>+IF(本会場・準会場用!C303="","",本会場・準会場用!C303)</f>
        <v/>
      </c>
      <c r="D303" s="91" t="str">
        <f>+IF(本会場・準会場用!D303="","",本会場・準会場用!D303)</f>
        <v/>
      </c>
      <c r="E303" s="91" t="str">
        <f>+IF(本会場・準会場用!E303="","",本会場・準会場用!E303)</f>
        <v/>
      </c>
      <c r="F303" s="91" t="str">
        <f>+IF(本会場・準会場用!F303="","",_xlfn.XLOOKUP(本会場・準会場用!F303,PRM!$G$3:$G$5,PRM!$H$3:$H$5))</f>
        <v/>
      </c>
      <c r="G303" s="94" t="str">
        <f>+TEXT(_xlfn.CONCAT(本会場・準会場用!G303,本会場・準会場用!H303,"年",本会場・準会場用!I303,"月",本会場・準会場用!J303,"日"),"yyyy/mm/dd")</f>
        <v>年月日</v>
      </c>
      <c r="H303" s="91" t="str">
        <f>+IF(本会場・準会場用!L303="","",本会場・準会場用!L303)</f>
        <v/>
      </c>
      <c r="I303" s="91" t="str">
        <f>+IF(本会場・準会場用!M303="","",本会場・準会場用!M303)</f>
        <v/>
      </c>
      <c r="J303" s="91" t="str">
        <f>+IF(本会場・準会場用!N303="","",本会場・準会場用!AB303)</f>
        <v/>
      </c>
      <c r="K303" s="91" t="str">
        <f>+IF(本会場・準会場用!O303="","",本会場・準会場用!O303)</f>
        <v/>
      </c>
      <c r="L303" s="91" t="str">
        <f>+IF(本会場・準会場用!P303="","",本会場・準会場用!P303)</f>
        <v/>
      </c>
      <c r="M303" s="91" t="str">
        <f>+IF(本会場・準会場用!Q303="","",本会場・準会場用!Q303)</f>
        <v/>
      </c>
      <c r="N303" s="91" t="str">
        <f>+TEXT(IF(本会場・準会場用!AC303="","",本会場・準会場用!AC303),"00")</f>
        <v/>
      </c>
      <c r="P303" s="91">
        <f>+IF(本会場・準会場用!AD303="","",本会場・準会場用!AD303)</f>
        <v>0</v>
      </c>
      <c r="Q303" s="91">
        <f>+IF(本会場・準会場用!AE303="","",本会場・準会場用!AE303)</f>
        <v>0</v>
      </c>
      <c r="R303" s="91" t="str">
        <f>+IF(本会場・準会場用!R303="","",本会場・準会場用!R303)</f>
        <v/>
      </c>
      <c r="S303" s="91" t="str">
        <f>+IF(本会場・準会場用!S303="","",本会場・準会場用!S303)</f>
        <v/>
      </c>
      <c r="T303" s="91" t="str">
        <f>+IF(本会場・準会場用!T303="","",本会場・準会場用!T303)</f>
        <v/>
      </c>
      <c r="U303" s="91" t="str">
        <f>+IF(本会場・準会場用!U303="","",本会場・準会場用!U303)</f>
        <v/>
      </c>
    </row>
    <row r="304" spans="1:21" s="91" customFormat="1">
      <c r="A304" s="91" t="str">
        <f>+IF(本会場・準会場用!A304="","",本会場・準会場用!A304)</f>
        <v/>
      </c>
      <c r="B304" s="91" t="str">
        <f>+IF(本会場・準会場用!B304="","",本会場・準会場用!B304)</f>
        <v/>
      </c>
      <c r="C304" s="91" t="str">
        <f>+IF(本会場・準会場用!C304="","",本会場・準会場用!C304)</f>
        <v/>
      </c>
      <c r="D304" s="91" t="str">
        <f>+IF(本会場・準会場用!D304="","",本会場・準会場用!D304)</f>
        <v/>
      </c>
      <c r="E304" s="91" t="str">
        <f>+IF(本会場・準会場用!E304="","",本会場・準会場用!E304)</f>
        <v/>
      </c>
      <c r="F304" s="91" t="str">
        <f>+IF(本会場・準会場用!F304="","",_xlfn.XLOOKUP(本会場・準会場用!F304,PRM!$G$3:$G$5,PRM!$H$3:$H$5))</f>
        <v/>
      </c>
      <c r="G304" s="94" t="str">
        <f>+TEXT(_xlfn.CONCAT(本会場・準会場用!G304,本会場・準会場用!H304,"年",本会場・準会場用!I304,"月",本会場・準会場用!J304,"日"),"yyyy/mm/dd")</f>
        <v>年月日</v>
      </c>
      <c r="H304" s="91" t="str">
        <f>+IF(本会場・準会場用!L304="","",本会場・準会場用!L304)</f>
        <v/>
      </c>
      <c r="I304" s="91" t="str">
        <f>+IF(本会場・準会場用!M304="","",本会場・準会場用!M304)</f>
        <v/>
      </c>
      <c r="J304" s="91" t="str">
        <f>+IF(本会場・準会場用!N304="","",本会場・準会場用!AB304)</f>
        <v/>
      </c>
      <c r="K304" s="91" t="str">
        <f>+IF(本会場・準会場用!O304="","",本会場・準会場用!O304)</f>
        <v/>
      </c>
      <c r="L304" s="91" t="str">
        <f>+IF(本会場・準会場用!P304="","",本会場・準会場用!P304)</f>
        <v/>
      </c>
      <c r="M304" s="91" t="str">
        <f>+IF(本会場・準会場用!Q304="","",本会場・準会場用!Q304)</f>
        <v/>
      </c>
      <c r="N304" s="91" t="str">
        <f>+TEXT(IF(本会場・準会場用!AC304="","",本会場・準会場用!AC304),"00")</f>
        <v/>
      </c>
      <c r="P304" s="91">
        <f>+IF(本会場・準会場用!AD304="","",本会場・準会場用!AD304)</f>
        <v>0</v>
      </c>
      <c r="Q304" s="91">
        <f>+IF(本会場・準会場用!AE304="","",本会場・準会場用!AE304)</f>
        <v>0</v>
      </c>
      <c r="R304" s="91" t="str">
        <f>+IF(本会場・準会場用!R304="","",本会場・準会場用!R304)</f>
        <v/>
      </c>
      <c r="S304" s="91" t="str">
        <f>+IF(本会場・準会場用!S304="","",本会場・準会場用!S304)</f>
        <v/>
      </c>
      <c r="T304" s="91" t="str">
        <f>+IF(本会場・準会場用!T304="","",本会場・準会場用!T304)</f>
        <v/>
      </c>
      <c r="U304" s="91" t="str">
        <f>+IF(本会場・準会場用!U304="","",本会場・準会場用!U304)</f>
        <v/>
      </c>
    </row>
    <row r="305" spans="1:21" s="91" customFormat="1">
      <c r="A305" s="91" t="str">
        <f>+IF(本会場・準会場用!A305="","",本会場・準会場用!A305)</f>
        <v/>
      </c>
      <c r="B305" s="91" t="str">
        <f>+IF(本会場・準会場用!B305="","",本会場・準会場用!B305)</f>
        <v/>
      </c>
      <c r="C305" s="91" t="str">
        <f>+IF(本会場・準会場用!C305="","",本会場・準会場用!C305)</f>
        <v/>
      </c>
      <c r="D305" s="91" t="str">
        <f>+IF(本会場・準会場用!D305="","",本会場・準会場用!D305)</f>
        <v/>
      </c>
      <c r="E305" s="91" t="str">
        <f>+IF(本会場・準会場用!E305="","",本会場・準会場用!E305)</f>
        <v/>
      </c>
      <c r="F305" s="91" t="str">
        <f>+IF(本会場・準会場用!F305="","",_xlfn.XLOOKUP(本会場・準会場用!F305,PRM!$G$3:$G$5,PRM!$H$3:$H$5))</f>
        <v/>
      </c>
      <c r="G305" s="94" t="str">
        <f>+TEXT(_xlfn.CONCAT(本会場・準会場用!G305,本会場・準会場用!H305,"年",本会場・準会場用!I305,"月",本会場・準会場用!J305,"日"),"yyyy/mm/dd")</f>
        <v>年月日</v>
      </c>
      <c r="H305" s="91" t="str">
        <f>+IF(本会場・準会場用!L305="","",本会場・準会場用!L305)</f>
        <v/>
      </c>
      <c r="I305" s="91" t="str">
        <f>+IF(本会場・準会場用!M305="","",本会場・準会場用!M305)</f>
        <v/>
      </c>
      <c r="J305" s="91" t="str">
        <f>+IF(本会場・準会場用!N305="","",本会場・準会場用!AB305)</f>
        <v/>
      </c>
      <c r="K305" s="91" t="str">
        <f>+IF(本会場・準会場用!O305="","",本会場・準会場用!O305)</f>
        <v/>
      </c>
      <c r="L305" s="91" t="str">
        <f>+IF(本会場・準会場用!P305="","",本会場・準会場用!P305)</f>
        <v/>
      </c>
      <c r="M305" s="91" t="str">
        <f>+IF(本会場・準会場用!Q305="","",本会場・準会場用!Q305)</f>
        <v/>
      </c>
      <c r="N305" s="91" t="str">
        <f>+TEXT(IF(本会場・準会場用!AC305="","",本会場・準会場用!AC305),"00")</f>
        <v/>
      </c>
      <c r="P305" s="91">
        <f>+IF(本会場・準会場用!AD305="","",本会場・準会場用!AD305)</f>
        <v>0</v>
      </c>
      <c r="Q305" s="91">
        <f>+IF(本会場・準会場用!AE305="","",本会場・準会場用!AE305)</f>
        <v>0</v>
      </c>
      <c r="R305" s="91" t="str">
        <f>+IF(本会場・準会場用!R305="","",本会場・準会場用!R305)</f>
        <v/>
      </c>
      <c r="S305" s="91" t="str">
        <f>+IF(本会場・準会場用!S305="","",本会場・準会場用!S305)</f>
        <v/>
      </c>
      <c r="T305" s="91" t="str">
        <f>+IF(本会場・準会場用!T305="","",本会場・準会場用!T305)</f>
        <v/>
      </c>
      <c r="U305" s="91" t="str">
        <f>+IF(本会場・準会場用!U305="","",本会場・準会場用!U305)</f>
        <v/>
      </c>
    </row>
    <row r="306" spans="1:21" s="91" customFormat="1">
      <c r="A306" s="91" t="str">
        <f>+IF(本会場・準会場用!A306="","",本会場・準会場用!A306)</f>
        <v/>
      </c>
      <c r="B306" s="91" t="str">
        <f>+IF(本会場・準会場用!B306="","",本会場・準会場用!B306)</f>
        <v/>
      </c>
      <c r="C306" s="91" t="str">
        <f>+IF(本会場・準会場用!C306="","",本会場・準会場用!C306)</f>
        <v/>
      </c>
      <c r="D306" s="91" t="str">
        <f>+IF(本会場・準会場用!D306="","",本会場・準会場用!D306)</f>
        <v/>
      </c>
      <c r="E306" s="91" t="str">
        <f>+IF(本会場・準会場用!E306="","",本会場・準会場用!E306)</f>
        <v/>
      </c>
      <c r="F306" s="91" t="str">
        <f>+IF(本会場・準会場用!F306="","",_xlfn.XLOOKUP(本会場・準会場用!F306,PRM!$G$3:$G$5,PRM!$H$3:$H$5))</f>
        <v/>
      </c>
      <c r="G306" s="94" t="str">
        <f>+TEXT(_xlfn.CONCAT(本会場・準会場用!G306,本会場・準会場用!H306,"年",本会場・準会場用!I306,"月",本会場・準会場用!J306,"日"),"yyyy/mm/dd")</f>
        <v>年月日</v>
      </c>
      <c r="H306" s="91" t="str">
        <f>+IF(本会場・準会場用!L306="","",本会場・準会場用!L306)</f>
        <v/>
      </c>
      <c r="I306" s="91" t="str">
        <f>+IF(本会場・準会場用!M306="","",本会場・準会場用!M306)</f>
        <v/>
      </c>
      <c r="J306" s="91" t="str">
        <f>+IF(本会場・準会場用!N306="","",本会場・準会場用!AB306)</f>
        <v/>
      </c>
      <c r="K306" s="91" t="str">
        <f>+IF(本会場・準会場用!O306="","",本会場・準会場用!O306)</f>
        <v/>
      </c>
      <c r="L306" s="91" t="str">
        <f>+IF(本会場・準会場用!P306="","",本会場・準会場用!P306)</f>
        <v/>
      </c>
      <c r="M306" s="91" t="str">
        <f>+IF(本会場・準会場用!Q306="","",本会場・準会場用!Q306)</f>
        <v/>
      </c>
      <c r="N306" s="91" t="str">
        <f>+TEXT(IF(本会場・準会場用!AC306="","",本会場・準会場用!AC306),"00")</f>
        <v/>
      </c>
      <c r="P306" s="91">
        <f>+IF(本会場・準会場用!AD306="","",本会場・準会場用!AD306)</f>
        <v>0</v>
      </c>
      <c r="Q306" s="91">
        <f>+IF(本会場・準会場用!AE306="","",本会場・準会場用!AE306)</f>
        <v>0</v>
      </c>
      <c r="R306" s="91" t="str">
        <f>+IF(本会場・準会場用!R306="","",本会場・準会場用!R306)</f>
        <v/>
      </c>
      <c r="S306" s="91" t="str">
        <f>+IF(本会場・準会場用!S306="","",本会場・準会場用!S306)</f>
        <v/>
      </c>
      <c r="T306" s="91" t="str">
        <f>+IF(本会場・準会場用!T306="","",本会場・準会場用!T306)</f>
        <v/>
      </c>
      <c r="U306" s="91" t="str">
        <f>+IF(本会場・準会場用!U306="","",本会場・準会場用!U306)</f>
        <v/>
      </c>
    </row>
    <row r="307" spans="1:21" s="91" customFormat="1">
      <c r="A307" s="91" t="str">
        <f>+IF(本会場・準会場用!A307="","",本会場・準会場用!A307)</f>
        <v/>
      </c>
      <c r="B307" s="91" t="str">
        <f>+IF(本会場・準会場用!B307="","",本会場・準会場用!B307)</f>
        <v/>
      </c>
      <c r="C307" s="91" t="str">
        <f>+IF(本会場・準会場用!C307="","",本会場・準会場用!C307)</f>
        <v/>
      </c>
      <c r="D307" s="91" t="str">
        <f>+IF(本会場・準会場用!D307="","",本会場・準会場用!D307)</f>
        <v/>
      </c>
      <c r="E307" s="91" t="str">
        <f>+IF(本会場・準会場用!E307="","",本会場・準会場用!E307)</f>
        <v/>
      </c>
      <c r="F307" s="91" t="str">
        <f>+IF(本会場・準会場用!F307="","",_xlfn.XLOOKUP(本会場・準会場用!F307,PRM!$G$3:$G$5,PRM!$H$3:$H$5))</f>
        <v/>
      </c>
      <c r="G307" s="94" t="str">
        <f>+TEXT(_xlfn.CONCAT(本会場・準会場用!G307,本会場・準会場用!H307,"年",本会場・準会場用!I307,"月",本会場・準会場用!J307,"日"),"yyyy/mm/dd")</f>
        <v>年月日</v>
      </c>
      <c r="H307" s="91" t="str">
        <f>+IF(本会場・準会場用!L307="","",本会場・準会場用!L307)</f>
        <v/>
      </c>
      <c r="I307" s="91" t="str">
        <f>+IF(本会場・準会場用!M307="","",本会場・準会場用!M307)</f>
        <v/>
      </c>
      <c r="J307" s="91" t="str">
        <f>+IF(本会場・準会場用!N307="","",本会場・準会場用!AB307)</f>
        <v/>
      </c>
      <c r="K307" s="91" t="str">
        <f>+IF(本会場・準会場用!O307="","",本会場・準会場用!O307)</f>
        <v/>
      </c>
      <c r="L307" s="91" t="str">
        <f>+IF(本会場・準会場用!P307="","",本会場・準会場用!P307)</f>
        <v/>
      </c>
      <c r="M307" s="91" t="str">
        <f>+IF(本会場・準会場用!Q307="","",本会場・準会場用!Q307)</f>
        <v/>
      </c>
      <c r="N307" s="91" t="str">
        <f>+TEXT(IF(本会場・準会場用!AC307="","",本会場・準会場用!AC307),"00")</f>
        <v/>
      </c>
      <c r="P307" s="91">
        <f>+IF(本会場・準会場用!AD307="","",本会場・準会場用!AD307)</f>
        <v>0</v>
      </c>
      <c r="Q307" s="91">
        <f>+IF(本会場・準会場用!AE307="","",本会場・準会場用!AE307)</f>
        <v>0</v>
      </c>
      <c r="R307" s="91" t="str">
        <f>+IF(本会場・準会場用!R307="","",本会場・準会場用!R307)</f>
        <v/>
      </c>
      <c r="S307" s="91" t="str">
        <f>+IF(本会場・準会場用!S307="","",本会場・準会場用!S307)</f>
        <v/>
      </c>
      <c r="T307" s="91" t="str">
        <f>+IF(本会場・準会場用!T307="","",本会場・準会場用!T307)</f>
        <v/>
      </c>
      <c r="U307" s="91" t="str">
        <f>+IF(本会場・準会場用!U307="","",本会場・準会場用!U307)</f>
        <v/>
      </c>
    </row>
    <row r="308" spans="1:21" s="91" customFormat="1">
      <c r="A308" s="91" t="str">
        <f>+IF(本会場・準会場用!A308="","",本会場・準会場用!A308)</f>
        <v/>
      </c>
      <c r="B308" s="91" t="str">
        <f>+IF(本会場・準会場用!B308="","",本会場・準会場用!B308)</f>
        <v/>
      </c>
      <c r="C308" s="91" t="str">
        <f>+IF(本会場・準会場用!C308="","",本会場・準会場用!C308)</f>
        <v/>
      </c>
      <c r="D308" s="91" t="str">
        <f>+IF(本会場・準会場用!D308="","",本会場・準会場用!D308)</f>
        <v/>
      </c>
      <c r="E308" s="91" t="str">
        <f>+IF(本会場・準会場用!E308="","",本会場・準会場用!E308)</f>
        <v/>
      </c>
      <c r="F308" s="91" t="str">
        <f>+IF(本会場・準会場用!F308="","",_xlfn.XLOOKUP(本会場・準会場用!F308,PRM!$G$3:$G$5,PRM!$H$3:$H$5))</f>
        <v/>
      </c>
      <c r="G308" s="94" t="str">
        <f>+TEXT(_xlfn.CONCAT(本会場・準会場用!G308,本会場・準会場用!H308,"年",本会場・準会場用!I308,"月",本会場・準会場用!J308,"日"),"yyyy/mm/dd")</f>
        <v>年月日</v>
      </c>
      <c r="H308" s="91" t="str">
        <f>+IF(本会場・準会場用!L308="","",本会場・準会場用!L308)</f>
        <v/>
      </c>
      <c r="I308" s="91" t="str">
        <f>+IF(本会場・準会場用!M308="","",本会場・準会場用!M308)</f>
        <v/>
      </c>
      <c r="J308" s="91" t="str">
        <f>+IF(本会場・準会場用!N308="","",本会場・準会場用!AB308)</f>
        <v/>
      </c>
      <c r="K308" s="91" t="str">
        <f>+IF(本会場・準会場用!O308="","",本会場・準会場用!O308)</f>
        <v/>
      </c>
      <c r="L308" s="91" t="str">
        <f>+IF(本会場・準会場用!P308="","",本会場・準会場用!P308)</f>
        <v/>
      </c>
      <c r="M308" s="91" t="str">
        <f>+IF(本会場・準会場用!Q308="","",本会場・準会場用!Q308)</f>
        <v/>
      </c>
      <c r="N308" s="91" t="str">
        <f>+TEXT(IF(本会場・準会場用!AC308="","",本会場・準会場用!AC308),"00")</f>
        <v/>
      </c>
      <c r="P308" s="91">
        <f>+IF(本会場・準会場用!AD308="","",本会場・準会場用!AD308)</f>
        <v>0</v>
      </c>
      <c r="Q308" s="91">
        <f>+IF(本会場・準会場用!AE308="","",本会場・準会場用!AE308)</f>
        <v>0</v>
      </c>
      <c r="R308" s="91" t="str">
        <f>+IF(本会場・準会場用!R308="","",本会場・準会場用!R308)</f>
        <v/>
      </c>
      <c r="S308" s="91" t="str">
        <f>+IF(本会場・準会場用!S308="","",本会場・準会場用!S308)</f>
        <v/>
      </c>
      <c r="T308" s="91" t="str">
        <f>+IF(本会場・準会場用!T308="","",本会場・準会場用!T308)</f>
        <v/>
      </c>
      <c r="U308" s="91" t="str">
        <f>+IF(本会場・準会場用!U308="","",本会場・準会場用!U308)</f>
        <v/>
      </c>
    </row>
    <row r="309" spans="1:21" s="91" customFormat="1">
      <c r="A309" s="91" t="str">
        <f>+IF(本会場・準会場用!A309="","",本会場・準会場用!A309)</f>
        <v/>
      </c>
      <c r="B309" s="91" t="str">
        <f>+IF(本会場・準会場用!B309="","",本会場・準会場用!B309)</f>
        <v/>
      </c>
      <c r="C309" s="91" t="str">
        <f>+IF(本会場・準会場用!C309="","",本会場・準会場用!C309)</f>
        <v/>
      </c>
      <c r="D309" s="91" t="str">
        <f>+IF(本会場・準会場用!D309="","",本会場・準会場用!D309)</f>
        <v/>
      </c>
      <c r="E309" s="91" t="str">
        <f>+IF(本会場・準会場用!E309="","",本会場・準会場用!E309)</f>
        <v/>
      </c>
      <c r="F309" s="91" t="str">
        <f>+IF(本会場・準会場用!F309="","",_xlfn.XLOOKUP(本会場・準会場用!F309,PRM!$G$3:$G$5,PRM!$H$3:$H$5))</f>
        <v/>
      </c>
      <c r="G309" s="94" t="str">
        <f>+TEXT(_xlfn.CONCAT(本会場・準会場用!G309,本会場・準会場用!H309,"年",本会場・準会場用!I309,"月",本会場・準会場用!J309,"日"),"yyyy/mm/dd")</f>
        <v>年月日</v>
      </c>
      <c r="H309" s="91" t="str">
        <f>+IF(本会場・準会場用!L309="","",本会場・準会場用!L309)</f>
        <v/>
      </c>
      <c r="I309" s="91" t="str">
        <f>+IF(本会場・準会場用!M309="","",本会場・準会場用!M309)</f>
        <v/>
      </c>
      <c r="J309" s="91" t="str">
        <f>+IF(本会場・準会場用!N309="","",本会場・準会場用!AB309)</f>
        <v/>
      </c>
      <c r="K309" s="91" t="str">
        <f>+IF(本会場・準会場用!O309="","",本会場・準会場用!O309)</f>
        <v/>
      </c>
      <c r="L309" s="91" t="str">
        <f>+IF(本会場・準会場用!P309="","",本会場・準会場用!P309)</f>
        <v/>
      </c>
      <c r="M309" s="91" t="str">
        <f>+IF(本会場・準会場用!Q309="","",本会場・準会場用!Q309)</f>
        <v/>
      </c>
      <c r="N309" s="91" t="str">
        <f>+TEXT(IF(本会場・準会場用!AC309="","",本会場・準会場用!AC309),"00")</f>
        <v/>
      </c>
      <c r="P309" s="91">
        <f>+IF(本会場・準会場用!AD309="","",本会場・準会場用!AD309)</f>
        <v>0</v>
      </c>
      <c r="Q309" s="91">
        <f>+IF(本会場・準会場用!AE309="","",本会場・準会場用!AE309)</f>
        <v>0</v>
      </c>
      <c r="R309" s="91" t="str">
        <f>+IF(本会場・準会場用!R309="","",本会場・準会場用!R309)</f>
        <v/>
      </c>
      <c r="S309" s="91" t="str">
        <f>+IF(本会場・準会場用!S309="","",本会場・準会場用!S309)</f>
        <v/>
      </c>
      <c r="T309" s="91" t="str">
        <f>+IF(本会場・準会場用!T309="","",本会場・準会場用!T309)</f>
        <v/>
      </c>
      <c r="U309" s="91" t="str">
        <f>+IF(本会場・準会場用!U309="","",本会場・準会場用!U309)</f>
        <v/>
      </c>
    </row>
    <row r="310" spans="1:21" s="91" customFormat="1">
      <c r="A310" s="91" t="str">
        <f>+IF(本会場・準会場用!A310="","",本会場・準会場用!A310)</f>
        <v/>
      </c>
      <c r="B310" s="91" t="str">
        <f>+IF(本会場・準会場用!B310="","",本会場・準会場用!B310)</f>
        <v/>
      </c>
      <c r="C310" s="91" t="str">
        <f>+IF(本会場・準会場用!C310="","",本会場・準会場用!C310)</f>
        <v/>
      </c>
      <c r="D310" s="91" t="str">
        <f>+IF(本会場・準会場用!D310="","",本会場・準会場用!D310)</f>
        <v/>
      </c>
      <c r="E310" s="91" t="str">
        <f>+IF(本会場・準会場用!E310="","",本会場・準会場用!E310)</f>
        <v/>
      </c>
      <c r="F310" s="91" t="str">
        <f>+IF(本会場・準会場用!F310="","",_xlfn.XLOOKUP(本会場・準会場用!F310,PRM!$G$3:$G$5,PRM!$H$3:$H$5))</f>
        <v/>
      </c>
      <c r="G310" s="94" t="str">
        <f>+TEXT(_xlfn.CONCAT(本会場・準会場用!G310,本会場・準会場用!H310,"年",本会場・準会場用!I310,"月",本会場・準会場用!J310,"日"),"yyyy/mm/dd")</f>
        <v>年月日</v>
      </c>
      <c r="H310" s="91" t="str">
        <f>+IF(本会場・準会場用!L310="","",本会場・準会場用!L310)</f>
        <v/>
      </c>
      <c r="I310" s="91" t="str">
        <f>+IF(本会場・準会場用!M310="","",本会場・準会場用!M310)</f>
        <v/>
      </c>
      <c r="J310" s="91" t="str">
        <f>+IF(本会場・準会場用!N310="","",本会場・準会場用!AB310)</f>
        <v/>
      </c>
      <c r="K310" s="91" t="str">
        <f>+IF(本会場・準会場用!O310="","",本会場・準会場用!O310)</f>
        <v/>
      </c>
      <c r="L310" s="91" t="str">
        <f>+IF(本会場・準会場用!P310="","",本会場・準会場用!P310)</f>
        <v/>
      </c>
      <c r="M310" s="91" t="str">
        <f>+IF(本会場・準会場用!Q310="","",本会場・準会場用!Q310)</f>
        <v/>
      </c>
      <c r="N310" s="91" t="str">
        <f>+TEXT(IF(本会場・準会場用!AC310="","",本会場・準会場用!AC310),"00")</f>
        <v/>
      </c>
      <c r="P310" s="91">
        <f>+IF(本会場・準会場用!AD310="","",本会場・準会場用!AD310)</f>
        <v>0</v>
      </c>
      <c r="Q310" s="91">
        <f>+IF(本会場・準会場用!AE310="","",本会場・準会場用!AE310)</f>
        <v>0</v>
      </c>
      <c r="R310" s="91" t="str">
        <f>+IF(本会場・準会場用!R310="","",本会場・準会場用!R310)</f>
        <v/>
      </c>
      <c r="S310" s="91" t="str">
        <f>+IF(本会場・準会場用!S310="","",本会場・準会場用!S310)</f>
        <v/>
      </c>
      <c r="T310" s="91" t="str">
        <f>+IF(本会場・準会場用!T310="","",本会場・準会場用!T310)</f>
        <v/>
      </c>
      <c r="U310" s="91" t="str">
        <f>+IF(本会場・準会場用!U310="","",本会場・準会場用!U310)</f>
        <v/>
      </c>
    </row>
    <row r="311" spans="1:21" s="91" customFormat="1">
      <c r="A311" s="91" t="str">
        <f>+IF(本会場・準会場用!A311="","",本会場・準会場用!A311)</f>
        <v/>
      </c>
      <c r="B311" s="91" t="str">
        <f>+IF(本会場・準会場用!B311="","",本会場・準会場用!B311)</f>
        <v/>
      </c>
      <c r="C311" s="91" t="str">
        <f>+IF(本会場・準会場用!C311="","",本会場・準会場用!C311)</f>
        <v/>
      </c>
      <c r="D311" s="91" t="str">
        <f>+IF(本会場・準会場用!D311="","",本会場・準会場用!D311)</f>
        <v/>
      </c>
      <c r="E311" s="91" t="str">
        <f>+IF(本会場・準会場用!E311="","",本会場・準会場用!E311)</f>
        <v/>
      </c>
      <c r="F311" s="91" t="str">
        <f>+IF(本会場・準会場用!F311="","",_xlfn.XLOOKUP(本会場・準会場用!F311,PRM!$G$3:$G$5,PRM!$H$3:$H$5))</f>
        <v/>
      </c>
      <c r="G311" s="94" t="str">
        <f>+TEXT(_xlfn.CONCAT(本会場・準会場用!G311,本会場・準会場用!H311,"年",本会場・準会場用!I311,"月",本会場・準会場用!J311,"日"),"yyyy/mm/dd")</f>
        <v>年月日</v>
      </c>
      <c r="H311" s="91" t="str">
        <f>+IF(本会場・準会場用!L311="","",本会場・準会場用!L311)</f>
        <v/>
      </c>
      <c r="I311" s="91" t="str">
        <f>+IF(本会場・準会場用!M311="","",本会場・準会場用!M311)</f>
        <v/>
      </c>
      <c r="J311" s="91" t="str">
        <f>+IF(本会場・準会場用!N311="","",本会場・準会場用!AB311)</f>
        <v/>
      </c>
      <c r="K311" s="91" t="str">
        <f>+IF(本会場・準会場用!O311="","",本会場・準会場用!O311)</f>
        <v/>
      </c>
      <c r="L311" s="91" t="str">
        <f>+IF(本会場・準会場用!P311="","",本会場・準会場用!P311)</f>
        <v/>
      </c>
      <c r="M311" s="91" t="str">
        <f>+IF(本会場・準会場用!Q311="","",本会場・準会場用!Q311)</f>
        <v/>
      </c>
      <c r="N311" s="91" t="str">
        <f>+TEXT(IF(本会場・準会場用!AC311="","",本会場・準会場用!AC311),"00")</f>
        <v/>
      </c>
      <c r="P311" s="91">
        <f>+IF(本会場・準会場用!AD311="","",本会場・準会場用!AD311)</f>
        <v>0</v>
      </c>
      <c r="Q311" s="91">
        <f>+IF(本会場・準会場用!AE311="","",本会場・準会場用!AE311)</f>
        <v>0</v>
      </c>
      <c r="R311" s="91" t="str">
        <f>+IF(本会場・準会場用!R311="","",本会場・準会場用!R311)</f>
        <v/>
      </c>
      <c r="S311" s="91" t="str">
        <f>+IF(本会場・準会場用!S311="","",本会場・準会場用!S311)</f>
        <v/>
      </c>
      <c r="T311" s="91" t="str">
        <f>+IF(本会場・準会場用!T311="","",本会場・準会場用!T311)</f>
        <v/>
      </c>
      <c r="U311" s="91" t="str">
        <f>+IF(本会場・準会場用!U311="","",本会場・準会場用!U311)</f>
        <v/>
      </c>
    </row>
    <row r="312" spans="1:21" s="91" customFormat="1">
      <c r="A312" s="91" t="str">
        <f>+IF(本会場・準会場用!A312="","",本会場・準会場用!A312)</f>
        <v/>
      </c>
      <c r="B312" s="91" t="str">
        <f>+IF(本会場・準会場用!B312="","",本会場・準会場用!B312)</f>
        <v/>
      </c>
      <c r="C312" s="91" t="str">
        <f>+IF(本会場・準会場用!C312="","",本会場・準会場用!C312)</f>
        <v/>
      </c>
      <c r="D312" s="91" t="str">
        <f>+IF(本会場・準会場用!D312="","",本会場・準会場用!D312)</f>
        <v/>
      </c>
      <c r="E312" s="91" t="str">
        <f>+IF(本会場・準会場用!E312="","",本会場・準会場用!E312)</f>
        <v/>
      </c>
      <c r="F312" s="91" t="str">
        <f>+IF(本会場・準会場用!F312="","",_xlfn.XLOOKUP(本会場・準会場用!F312,PRM!$G$3:$G$5,PRM!$H$3:$H$5))</f>
        <v/>
      </c>
      <c r="G312" s="94" t="str">
        <f>+TEXT(_xlfn.CONCAT(本会場・準会場用!G312,本会場・準会場用!H312,"年",本会場・準会場用!I312,"月",本会場・準会場用!J312,"日"),"yyyy/mm/dd")</f>
        <v>年月日</v>
      </c>
      <c r="H312" s="91" t="str">
        <f>+IF(本会場・準会場用!L312="","",本会場・準会場用!L312)</f>
        <v/>
      </c>
      <c r="I312" s="91" t="str">
        <f>+IF(本会場・準会場用!M312="","",本会場・準会場用!M312)</f>
        <v/>
      </c>
      <c r="J312" s="91" t="str">
        <f>+IF(本会場・準会場用!N312="","",本会場・準会場用!AB312)</f>
        <v/>
      </c>
      <c r="K312" s="91" t="str">
        <f>+IF(本会場・準会場用!O312="","",本会場・準会場用!O312)</f>
        <v/>
      </c>
      <c r="L312" s="91" t="str">
        <f>+IF(本会場・準会場用!P312="","",本会場・準会場用!P312)</f>
        <v/>
      </c>
      <c r="M312" s="91" t="str">
        <f>+IF(本会場・準会場用!Q312="","",本会場・準会場用!Q312)</f>
        <v/>
      </c>
      <c r="N312" s="91" t="str">
        <f>+TEXT(IF(本会場・準会場用!AC312="","",本会場・準会場用!AC312),"00")</f>
        <v/>
      </c>
      <c r="P312" s="91">
        <f>+IF(本会場・準会場用!AD312="","",本会場・準会場用!AD312)</f>
        <v>0</v>
      </c>
      <c r="Q312" s="91">
        <f>+IF(本会場・準会場用!AE312="","",本会場・準会場用!AE312)</f>
        <v>0</v>
      </c>
      <c r="R312" s="91" t="str">
        <f>+IF(本会場・準会場用!R312="","",本会場・準会場用!R312)</f>
        <v/>
      </c>
      <c r="S312" s="91" t="str">
        <f>+IF(本会場・準会場用!S312="","",本会場・準会場用!S312)</f>
        <v/>
      </c>
      <c r="T312" s="91" t="str">
        <f>+IF(本会場・準会場用!T312="","",本会場・準会場用!T312)</f>
        <v/>
      </c>
      <c r="U312" s="91" t="str">
        <f>+IF(本会場・準会場用!U312="","",本会場・準会場用!U312)</f>
        <v/>
      </c>
    </row>
    <row r="313" spans="1:21" s="91" customFormat="1">
      <c r="A313" s="91" t="str">
        <f>+IF(本会場・準会場用!A313="","",本会場・準会場用!A313)</f>
        <v/>
      </c>
      <c r="B313" s="91" t="str">
        <f>+IF(本会場・準会場用!B313="","",本会場・準会場用!B313)</f>
        <v/>
      </c>
      <c r="C313" s="91" t="str">
        <f>+IF(本会場・準会場用!C313="","",本会場・準会場用!C313)</f>
        <v/>
      </c>
      <c r="D313" s="91" t="str">
        <f>+IF(本会場・準会場用!D313="","",本会場・準会場用!D313)</f>
        <v/>
      </c>
      <c r="E313" s="91" t="str">
        <f>+IF(本会場・準会場用!E313="","",本会場・準会場用!E313)</f>
        <v/>
      </c>
      <c r="F313" s="91" t="str">
        <f>+IF(本会場・準会場用!F313="","",_xlfn.XLOOKUP(本会場・準会場用!F313,PRM!$G$3:$G$5,PRM!$H$3:$H$5))</f>
        <v/>
      </c>
      <c r="G313" s="94" t="str">
        <f>+TEXT(_xlfn.CONCAT(本会場・準会場用!G313,本会場・準会場用!H313,"年",本会場・準会場用!I313,"月",本会場・準会場用!J313,"日"),"yyyy/mm/dd")</f>
        <v>年月日</v>
      </c>
      <c r="H313" s="91" t="str">
        <f>+IF(本会場・準会場用!L313="","",本会場・準会場用!L313)</f>
        <v/>
      </c>
      <c r="I313" s="91" t="str">
        <f>+IF(本会場・準会場用!M313="","",本会場・準会場用!M313)</f>
        <v/>
      </c>
      <c r="J313" s="91" t="str">
        <f>+IF(本会場・準会場用!N313="","",本会場・準会場用!AB313)</f>
        <v/>
      </c>
      <c r="K313" s="91" t="str">
        <f>+IF(本会場・準会場用!O313="","",本会場・準会場用!O313)</f>
        <v/>
      </c>
      <c r="L313" s="91" t="str">
        <f>+IF(本会場・準会場用!P313="","",本会場・準会場用!P313)</f>
        <v/>
      </c>
      <c r="M313" s="91" t="str">
        <f>+IF(本会場・準会場用!Q313="","",本会場・準会場用!Q313)</f>
        <v/>
      </c>
      <c r="N313" s="91" t="str">
        <f>+TEXT(IF(本会場・準会場用!AC313="","",本会場・準会場用!AC313),"00")</f>
        <v/>
      </c>
      <c r="P313" s="91">
        <f>+IF(本会場・準会場用!AD313="","",本会場・準会場用!AD313)</f>
        <v>0</v>
      </c>
      <c r="Q313" s="91">
        <f>+IF(本会場・準会場用!AE313="","",本会場・準会場用!AE313)</f>
        <v>0</v>
      </c>
      <c r="R313" s="91" t="str">
        <f>+IF(本会場・準会場用!R313="","",本会場・準会場用!R313)</f>
        <v/>
      </c>
      <c r="S313" s="91" t="str">
        <f>+IF(本会場・準会場用!S313="","",本会場・準会場用!S313)</f>
        <v/>
      </c>
      <c r="T313" s="91" t="str">
        <f>+IF(本会場・準会場用!T313="","",本会場・準会場用!T313)</f>
        <v/>
      </c>
      <c r="U313" s="91" t="str">
        <f>+IF(本会場・準会場用!U313="","",本会場・準会場用!U313)</f>
        <v/>
      </c>
    </row>
    <row r="314" spans="1:21" s="91" customFormat="1">
      <c r="A314" s="91" t="str">
        <f>+IF(本会場・準会場用!A314="","",本会場・準会場用!A314)</f>
        <v/>
      </c>
      <c r="B314" s="91" t="str">
        <f>+IF(本会場・準会場用!B314="","",本会場・準会場用!B314)</f>
        <v/>
      </c>
      <c r="C314" s="91" t="str">
        <f>+IF(本会場・準会場用!C314="","",本会場・準会場用!C314)</f>
        <v/>
      </c>
      <c r="D314" s="91" t="str">
        <f>+IF(本会場・準会場用!D314="","",本会場・準会場用!D314)</f>
        <v/>
      </c>
      <c r="E314" s="91" t="str">
        <f>+IF(本会場・準会場用!E314="","",本会場・準会場用!E314)</f>
        <v/>
      </c>
      <c r="F314" s="91" t="str">
        <f>+IF(本会場・準会場用!F314="","",_xlfn.XLOOKUP(本会場・準会場用!F314,PRM!$G$3:$G$5,PRM!$H$3:$H$5))</f>
        <v/>
      </c>
      <c r="G314" s="94" t="str">
        <f>+TEXT(_xlfn.CONCAT(本会場・準会場用!G314,本会場・準会場用!H314,"年",本会場・準会場用!I314,"月",本会場・準会場用!J314,"日"),"yyyy/mm/dd")</f>
        <v>年月日</v>
      </c>
      <c r="H314" s="91" t="str">
        <f>+IF(本会場・準会場用!L314="","",本会場・準会場用!L314)</f>
        <v/>
      </c>
      <c r="I314" s="91" t="str">
        <f>+IF(本会場・準会場用!M314="","",本会場・準会場用!M314)</f>
        <v/>
      </c>
      <c r="J314" s="91" t="str">
        <f>+IF(本会場・準会場用!N314="","",本会場・準会場用!AB314)</f>
        <v/>
      </c>
      <c r="K314" s="91" t="str">
        <f>+IF(本会場・準会場用!O314="","",本会場・準会場用!O314)</f>
        <v/>
      </c>
      <c r="L314" s="91" t="str">
        <f>+IF(本会場・準会場用!P314="","",本会場・準会場用!P314)</f>
        <v/>
      </c>
      <c r="M314" s="91" t="str">
        <f>+IF(本会場・準会場用!Q314="","",本会場・準会場用!Q314)</f>
        <v/>
      </c>
      <c r="N314" s="91" t="str">
        <f>+TEXT(IF(本会場・準会場用!AC314="","",本会場・準会場用!AC314),"00")</f>
        <v/>
      </c>
      <c r="P314" s="91">
        <f>+IF(本会場・準会場用!AD314="","",本会場・準会場用!AD314)</f>
        <v>0</v>
      </c>
      <c r="Q314" s="91">
        <f>+IF(本会場・準会場用!AE314="","",本会場・準会場用!AE314)</f>
        <v>0</v>
      </c>
      <c r="R314" s="91" t="str">
        <f>+IF(本会場・準会場用!R314="","",本会場・準会場用!R314)</f>
        <v/>
      </c>
      <c r="S314" s="91" t="str">
        <f>+IF(本会場・準会場用!S314="","",本会場・準会場用!S314)</f>
        <v/>
      </c>
      <c r="T314" s="91" t="str">
        <f>+IF(本会場・準会場用!T314="","",本会場・準会場用!T314)</f>
        <v/>
      </c>
      <c r="U314" s="91" t="str">
        <f>+IF(本会場・準会場用!U314="","",本会場・準会場用!U314)</f>
        <v/>
      </c>
    </row>
    <row r="315" spans="1:21" s="91" customFormat="1">
      <c r="A315" s="91" t="str">
        <f>+IF(本会場・準会場用!A315="","",本会場・準会場用!A315)</f>
        <v/>
      </c>
      <c r="B315" s="91" t="str">
        <f>+IF(本会場・準会場用!B315="","",本会場・準会場用!B315)</f>
        <v/>
      </c>
      <c r="C315" s="91" t="str">
        <f>+IF(本会場・準会場用!C315="","",本会場・準会場用!C315)</f>
        <v/>
      </c>
      <c r="D315" s="91" t="str">
        <f>+IF(本会場・準会場用!D315="","",本会場・準会場用!D315)</f>
        <v/>
      </c>
      <c r="E315" s="91" t="str">
        <f>+IF(本会場・準会場用!E315="","",本会場・準会場用!E315)</f>
        <v/>
      </c>
      <c r="F315" s="91" t="str">
        <f>+IF(本会場・準会場用!F315="","",_xlfn.XLOOKUP(本会場・準会場用!F315,PRM!$G$3:$G$5,PRM!$H$3:$H$5))</f>
        <v/>
      </c>
      <c r="G315" s="94" t="str">
        <f>+TEXT(_xlfn.CONCAT(本会場・準会場用!G315,本会場・準会場用!H315,"年",本会場・準会場用!I315,"月",本会場・準会場用!J315,"日"),"yyyy/mm/dd")</f>
        <v>年月日</v>
      </c>
      <c r="H315" s="91" t="str">
        <f>+IF(本会場・準会場用!L315="","",本会場・準会場用!L315)</f>
        <v/>
      </c>
      <c r="I315" s="91" t="str">
        <f>+IF(本会場・準会場用!M315="","",本会場・準会場用!M315)</f>
        <v/>
      </c>
      <c r="J315" s="91" t="str">
        <f>+IF(本会場・準会場用!N315="","",本会場・準会場用!AB315)</f>
        <v/>
      </c>
      <c r="K315" s="91" t="str">
        <f>+IF(本会場・準会場用!O315="","",本会場・準会場用!O315)</f>
        <v/>
      </c>
      <c r="L315" s="91" t="str">
        <f>+IF(本会場・準会場用!P315="","",本会場・準会場用!P315)</f>
        <v/>
      </c>
      <c r="M315" s="91" t="str">
        <f>+IF(本会場・準会場用!Q315="","",本会場・準会場用!Q315)</f>
        <v/>
      </c>
      <c r="N315" s="91" t="str">
        <f>+TEXT(IF(本会場・準会場用!AC315="","",本会場・準会場用!AC315),"00")</f>
        <v/>
      </c>
      <c r="P315" s="91">
        <f>+IF(本会場・準会場用!AD315="","",本会場・準会場用!AD315)</f>
        <v>0</v>
      </c>
      <c r="Q315" s="91">
        <f>+IF(本会場・準会場用!AE315="","",本会場・準会場用!AE315)</f>
        <v>0</v>
      </c>
      <c r="R315" s="91" t="str">
        <f>+IF(本会場・準会場用!R315="","",本会場・準会場用!R315)</f>
        <v/>
      </c>
      <c r="S315" s="91" t="str">
        <f>+IF(本会場・準会場用!S315="","",本会場・準会場用!S315)</f>
        <v/>
      </c>
      <c r="T315" s="91" t="str">
        <f>+IF(本会場・準会場用!T315="","",本会場・準会場用!T315)</f>
        <v/>
      </c>
      <c r="U315" s="91" t="str">
        <f>+IF(本会場・準会場用!U315="","",本会場・準会場用!U315)</f>
        <v/>
      </c>
    </row>
    <row r="316" spans="1:21" s="91" customFormat="1">
      <c r="A316" s="91" t="str">
        <f>+IF(本会場・準会場用!A316="","",本会場・準会場用!A316)</f>
        <v/>
      </c>
      <c r="B316" s="91" t="str">
        <f>+IF(本会場・準会場用!B316="","",本会場・準会場用!B316)</f>
        <v/>
      </c>
      <c r="C316" s="91" t="str">
        <f>+IF(本会場・準会場用!C316="","",本会場・準会場用!C316)</f>
        <v/>
      </c>
      <c r="D316" s="91" t="str">
        <f>+IF(本会場・準会場用!D316="","",本会場・準会場用!D316)</f>
        <v/>
      </c>
      <c r="E316" s="91" t="str">
        <f>+IF(本会場・準会場用!E316="","",本会場・準会場用!E316)</f>
        <v/>
      </c>
      <c r="F316" s="91" t="str">
        <f>+IF(本会場・準会場用!F316="","",_xlfn.XLOOKUP(本会場・準会場用!F316,PRM!$G$3:$G$5,PRM!$H$3:$H$5))</f>
        <v/>
      </c>
      <c r="G316" s="94" t="str">
        <f>+TEXT(_xlfn.CONCAT(本会場・準会場用!G316,本会場・準会場用!H316,"年",本会場・準会場用!I316,"月",本会場・準会場用!J316,"日"),"yyyy/mm/dd")</f>
        <v>年月日</v>
      </c>
      <c r="H316" s="91" t="str">
        <f>+IF(本会場・準会場用!L316="","",本会場・準会場用!L316)</f>
        <v/>
      </c>
      <c r="I316" s="91" t="str">
        <f>+IF(本会場・準会場用!M316="","",本会場・準会場用!M316)</f>
        <v/>
      </c>
      <c r="J316" s="91" t="str">
        <f>+IF(本会場・準会場用!N316="","",本会場・準会場用!AB316)</f>
        <v/>
      </c>
      <c r="K316" s="91" t="str">
        <f>+IF(本会場・準会場用!O316="","",本会場・準会場用!O316)</f>
        <v/>
      </c>
      <c r="L316" s="91" t="str">
        <f>+IF(本会場・準会場用!P316="","",本会場・準会場用!P316)</f>
        <v/>
      </c>
      <c r="M316" s="91" t="str">
        <f>+IF(本会場・準会場用!Q316="","",本会場・準会場用!Q316)</f>
        <v/>
      </c>
      <c r="N316" s="91" t="str">
        <f>+TEXT(IF(本会場・準会場用!AC316="","",本会場・準会場用!AC316),"00")</f>
        <v/>
      </c>
      <c r="P316" s="91">
        <f>+IF(本会場・準会場用!AD316="","",本会場・準会場用!AD316)</f>
        <v>0</v>
      </c>
      <c r="Q316" s="91">
        <f>+IF(本会場・準会場用!AE316="","",本会場・準会場用!AE316)</f>
        <v>0</v>
      </c>
      <c r="R316" s="91" t="str">
        <f>+IF(本会場・準会場用!R316="","",本会場・準会場用!R316)</f>
        <v/>
      </c>
      <c r="S316" s="91" t="str">
        <f>+IF(本会場・準会場用!S316="","",本会場・準会場用!S316)</f>
        <v/>
      </c>
      <c r="T316" s="91" t="str">
        <f>+IF(本会場・準会場用!T316="","",本会場・準会場用!T316)</f>
        <v/>
      </c>
      <c r="U316" s="91" t="str">
        <f>+IF(本会場・準会場用!U316="","",本会場・準会場用!U316)</f>
        <v/>
      </c>
    </row>
    <row r="317" spans="1:21" s="91" customFormat="1">
      <c r="A317" s="91" t="str">
        <f>+IF(本会場・準会場用!A317="","",本会場・準会場用!A317)</f>
        <v/>
      </c>
      <c r="B317" s="91" t="str">
        <f>+IF(本会場・準会場用!B317="","",本会場・準会場用!B317)</f>
        <v/>
      </c>
      <c r="C317" s="91" t="str">
        <f>+IF(本会場・準会場用!C317="","",本会場・準会場用!C317)</f>
        <v/>
      </c>
      <c r="D317" s="91" t="str">
        <f>+IF(本会場・準会場用!D317="","",本会場・準会場用!D317)</f>
        <v/>
      </c>
      <c r="E317" s="91" t="str">
        <f>+IF(本会場・準会場用!E317="","",本会場・準会場用!E317)</f>
        <v/>
      </c>
      <c r="F317" s="91" t="str">
        <f>+IF(本会場・準会場用!F317="","",_xlfn.XLOOKUP(本会場・準会場用!F317,PRM!$G$3:$G$5,PRM!$H$3:$H$5))</f>
        <v/>
      </c>
      <c r="G317" s="94" t="str">
        <f>+TEXT(_xlfn.CONCAT(本会場・準会場用!G317,本会場・準会場用!H317,"年",本会場・準会場用!I317,"月",本会場・準会場用!J317,"日"),"yyyy/mm/dd")</f>
        <v>年月日</v>
      </c>
      <c r="H317" s="91" t="str">
        <f>+IF(本会場・準会場用!L317="","",本会場・準会場用!L317)</f>
        <v/>
      </c>
      <c r="I317" s="91" t="str">
        <f>+IF(本会場・準会場用!M317="","",本会場・準会場用!M317)</f>
        <v/>
      </c>
      <c r="J317" s="91" t="str">
        <f>+IF(本会場・準会場用!N317="","",本会場・準会場用!AB317)</f>
        <v/>
      </c>
      <c r="K317" s="91" t="str">
        <f>+IF(本会場・準会場用!O317="","",本会場・準会場用!O317)</f>
        <v/>
      </c>
      <c r="L317" s="91" t="str">
        <f>+IF(本会場・準会場用!P317="","",本会場・準会場用!P317)</f>
        <v/>
      </c>
      <c r="M317" s="91" t="str">
        <f>+IF(本会場・準会場用!Q317="","",本会場・準会場用!Q317)</f>
        <v/>
      </c>
      <c r="N317" s="91" t="str">
        <f>+TEXT(IF(本会場・準会場用!AC317="","",本会場・準会場用!AC317),"00")</f>
        <v/>
      </c>
      <c r="P317" s="91">
        <f>+IF(本会場・準会場用!AD317="","",本会場・準会場用!AD317)</f>
        <v>0</v>
      </c>
      <c r="Q317" s="91">
        <f>+IF(本会場・準会場用!AE317="","",本会場・準会場用!AE317)</f>
        <v>0</v>
      </c>
      <c r="R317" s="91" t="str">
        <f>+IF(本会場・準会場用!R317="","",本会場・準会場用!R317)</f>
        <v/>
      </c>
      <c r="S317" s="91" t="str">
        <f>+IF(本会場・準会場用!S317="","",本会場・準会場用!S317)</f>
        <v/>
      </c>
      <c r="T317" s="91" t="str">
        <f>+IF(本会場・準会場用!T317="","",本会場・準会場用!T317)</f>
        <v/>
      </c>
      <c r="U317" s="91" t="str">
        <f>+IF(本会場・準会場用!U317="","",本会場・準会場用!U317)</f>
        <v/>
      </c>
    </row>
    <row r="318" spans="1:21" s="91" customFormat="1">
      <c r="A318" s="91" t="str">
        <f>+IF(本会場・準会場用!A318="","",本会場・準会場用!A318)</f>
        <v/>
      </c>
      <c r="B318" s="91" t="str">
        <f>+IF(本会場・準会場用!B318="","",本会場・準会場用!B318)</f>
        <v/>
      </c>
      <c r="C318" s="91" t="str">
        <f>+IF(本会場・準会場用!C318="","",本会場・準会場用!C318)</f>
        <v/>
      </c>
      <c r="D318" s="91" t="str">
        <f>+IF(本会場・準会場用!D318="","",本会場・準会場用!D318)</f>
        <v/>
      </c>
      <c r="E318" s="91" t="str">
        <f>+IF(本会場・準会場用!E318="","",本会場・準会場用!E318)</f>
        <v/>
      </c>
      <c r="F318" s="91" t="str">
        <f>+IF(本会場・準会場用!F318="","",_xlfn.XLOOKUP(本会場・準会場用!F318,PRM!$G$3:$G$5,PRM!$H$3:$H$5))</f>
        <v/>
      </c>
      <c r="G318" s="94" t="str">
        <f>+TEXT(_xlfn.CONCAT(本会場・準会場用!G318,本会場・準会場用!H318,"年",本会場・準会場用!I318,"月",本会場・準会場用!J318,"日"),"yyyy/mm/dd")</f>
        <v>年月日</v>
      </c>
      <c r="H318" s="91" t="str">
        <f>+IF(本会場・準会場用!L318="","",本会場・準会場用!L318)</f>
        <v/>
      </c>
      <c r="I318" s="91" t="str">
        <f>+IF(本会場・準会場用!M318="","",本会場・準会場用!M318)</f>
        <v/>
      </c>
      <c r="J318" s="91" t="str">
        <f>+IF(本会場・準会場用!N318="","",本会場・準会場用!AB318)</f>
        <v/>
      </c>
      <c r="K318" s="91" t="str">
        <f>+IF(本会場・準会場用!O318="","",本会場・準会場用!O318)</f>
        <v/>
      </c>
      <c r="L318" s="91" t="str">
        <f>+IF(本会場・準会場用!P318="","",本会場・準会場用!P318)</f>
        <v/>
      </c>
      <c r="M318" s="91" t="str">
        <f>+IF(本会場・準会場用!Q318="","",本会場・準会場用!Q318)</f>
        <v/>
      </c>
      <c r="N318" s="91" t="str">
        <f>+TEXT(IF(本会場・準会場用!AC318="","",本会場・準会場用!AC318),"00")</f>
        <v/>
      </c>
      <c r="P318" s="91">
        <f>+IF(本会場・準会場用!AD318="","",本会場・準会場用!AD318)</f>
        <v>0</v>
      </c>
      <c r="Q318" s="91">
        <f>+IF(本会場・準会場用!AE318="","",本会場・準会場用!AE318)</f>
        <v>0</v>
      </c>
      <c r="R318" s="91" t="str">
        <f>+IF(本会場・準会場用!R318="","",本会場・準会場用!R318)</f>
        <v/>
      </c>
      <c r="S318" s="91" t="str">
        <f>+IF(本会場・準会場用!S318="","",本会場・準会場用!S318)</f>
        <v/>
      </c>
      <c r="T318" s="91" t="str">
        <f>+IF(本会場・準会場用!T318="","",本会場・準会場用!T318)</f>
        <v/>
      </c>
      <c r="U318" s="91" t="str">
        <f>+IF(本会場・準会場用!U318="","",本会場・準会場用!U318)</f>
        <v/>
      </c>
    </row>
    <row r="319" spans="1:21" s="91" customFormat="1">
      <c r="A319" s="91" t="str">
        <f>+IF(本会場・準会場用!A319="","",本会場・準会場用!A319)</f>
        <v/>
      </c>
      <c r="B319" s="91" t="str">
        <f>+IF(本会場・準会場用!B319="","",本会場・準会場用!B319)</f>
        <v/>
      </c>
      <c r="C319" s="91" t="str">
        <f>+IF(本会場・準会場用!C319="","",本会場・準会場用!C319)</f>
        <v/>
      </c>
      <c r="D319" s="91" t="str">
        <f>+IF(本会場・準会場用!D319="","",本会場・準会場用!D319)</f>
        <v/>
      </c>
      <c r="E319" s="91" t="str">
        <f>+IF(本会場・準会場用!E319="","",本会場・準会場用!E319)</f>
        <v/>
      </c>
      <c r="F319" s="91" t="str">
        <f>+IF(本会場・準会場用!F319="","",_xlfn.XLOOKUP(本会場・準会場用!F319,PRM!$G$3:$G$5,PRM!$H$3:$H$5))</f>
        <v/>
      </c>
      <c r="G319" s="94" t="str">
        <f>+TEXT(_xlfn.CONCAT(本会場・準会場用!G319,本会場・準会場用!H319,"年",本会場・準会場用!I319,"月",本会場・準会場用!J319,"日"),"yyyy/mm/dd")</f>
        <v>年月日</v>
      </c>
      <c r="H319" s="91" t="str">
        <f>+IF(本会場・準会場用!L319="","",本会場・準会場用!L319)</f>
        <v/>
      </c>
      <c r="I319" s="91" t="str">
        <f>+IF(本会場・準会場用!M319="","",本会場・準会場用!M319)</f>
        <v/>
      </c>
      <c r="J319" s="91" t="str">
        <f>+IF(本会場・準会場用!N319="","",本会場・準会場用!AB319)</f>
        <v/>
      </c>
      <c r="K319" s="91" t="str">
        <f>+IF(本会場・準会場用!O319="","",本会場・準会場用!O319)</f>
        <v/>
      </c>
      <c r="L319" s="91" t="str">
        <f>+IF(本会場・準会場用!P319="","",本会場・準会場用!P319)</f>
        <v/>
      </c>
      <c r="M319" s="91" t="str">
        <f>+IF(本会場・準会場用!Q319="","",本会場・準会場用!Q319)</f>
        <v/>
      </c>
      <c r="N319" s="91" t="str">
        <f>+TEXT(IF(本会場・準会場用!AC319="","",本会場・準会場用!AC319),"00")</f>
        <v/>
      </c>
      <c r="P319" s="91">
        <f>+IF(本会場・準会場用!AD319="","",本会場・準会場用!AD319)</f>
        <v>0</v>
      </c>
      <c r="Q319" s="91">
        <f>+IF(本会場・準会場用!AE319="","",本会場・準会場用!AE319)</f>
        <v>0</v>
      </c>
      <c r="R319" s="91" t="str">
        <f>+IF(本会場・準会場用!R319="","",本会場・準会場用!R319)</f>
        <v/>
      </c>
      <c r="S319" s="91" t="str">
        <f>+IF(本会場・準会場用!S319="","",本会場・準会場用!S319)</f>
        <v/>
      </c>
      <c r="T319" s="91" t="str">
        <f>+IF(本会場・準会場用!T319="","",本会場・準会場用!T319)</f>
        <v/>
      </c>
      <c r="U319" s="91" t="str">
        <f>+IF(本会場・準会場用!U319="","",本会場・準会場用!U319)</f>
        <v/>
      </c>
    </row>
    <row r="320" spans="1:21" s="91" customFormat="1">
      <c r="A320" s="91" t="str">
        <f>+IF(本会場・準会場用!A320="","",本会場・準会場用!A320)</f>
        <v/>
      </c>
      <c r="B320" s="91" t="str">
        <f>+IF(本会場・準会場用!B320="","",本会場・準会場用!B320)</f>
        <v/>
      </c>
      <c r="C320" s="91" t="str">
        <f>+IF(本会場・準会場用!C320="","",本会場・準会場用!C320)</f>
        <v/>
      </c>
      <c r="D320" s="91" t="str">
        <f>+IF(本会場・準会場用!D320="","",本会場・準会場用!D320)</f>
        <v/>
      </c>
      <c r="E320" s="91" t="str">
        <f>+IF(本会場・準会場用!E320="","",本会場・準会場用!E320)</f>
        <v/>
      </c>
      <c r="F320" s="91" t="str">
        <f>+IF(本会場・準会場用!F320="","",_xlfn.XLOOKUP(本会場・準会場用!F320,PRM!$G$3:$G$5,PRM!$H$3:$H$5))</f>
        <v/>
      </c>
      <c r="G320" s="94" t="str">
        <f>+TEXT(_xlfn.CONCAT(本会場・準会場用!G320,本会場・準会場用!H320,"年",本会場・準会場用!I320,"月",本会場・準会場用!J320,"日"),"yyyy/mm/dd")</f>
        <v>年月日</v>
      </c>
      <c r="H320" s="91" t="str">
        <f>+IF(本会場・準会場用!L320="","",本会場・準会場用!L320)</f>
        <v/>
      </c>
      <c r="I320" s="91" t="str">
        <f>+IF(本会場・準会場用!M320="","",本会場・準会場用!M320)</f>
        <v/>
      </c>
      <c r="J320" s="91" t="str">
        <f>+IF(本会場・準会場用!N320="","",本会場・準会場用!AB320)</f>
        <v/>
      </c>
      <c r="K320" s="91" t="str">
        <f>+IF(本会場・準会場用!O320="","",本会場・準会場用!O320)</f>
        <v/>
      </c>
      <c r="L320" s="91" t="str">
        <f>+IF(本会場・準会場用!P320="","",本会場・準会場用!P320)</f>
        <v/>
      </c>
      <c r="M320" s="91" t="str">
        <f>+IF(本会場・準会場用!Q320="","",本会場・準会場用!Q320)</f>
        <v/>
      </c>
      <c r="N320" s="91" t="str">
        <f>+TEXT(IF(本会場・準会場用!AC320="","",本会場・準会場用!AC320),"00")</f>
        <v/>
      </c>
      <c r="P320" s="91">
        <f>+IF(本会場・準会場用!AD320="","",本会場・準会場用!AD320)</f>
        <v>0</v>
      </c>
      <c r="Q320" s="91">
        <f>+IF(本会場・準会場用!AE320="","",本会場・準会場用!AE320)</f>
        <v>0</v>
      </c>
      <c r="R320" s="91" t="str">
        <f>+IF(本会場・準会場用!R320="","",本会場・準会場用!R320)</f>
        <v/>
      </c>
      <c r="S320" s="91" t="str">
        <f>+IF(本会場・準会場用!S320="","",本会場・準会場用!S320)</f>
        <v/>
      </c>
      <c r="T320" s="91" t="str">
        <f>+IF(本会場・準会場用!T320="","",本会場・準会場用!T320)</f>
        <v/>
      </c>
      <c r="U320" s="91" t="str">
        <f>+IF(本会場・準会場用!U320="","",本会場・準会場用!U320)</f>
        <v/>
      </c>
    </row>
    <row r="321" spans="1:21" s="91" customFormat="1">
      <c r="A321" s="91" t="str">
        <f>+IF(本会場・準会場用!A321="","",本会場・準会場用!A321)</f>
        <v/>
      </c>
      <c r="B321" s="91" t="str">
        <f>+IF(本会場・準会場用!B321="","",本会場・準会場用!B321)</f>
        <v/>
      </c>
      <c r="C321" s="91" t="str">
        <f>+IF(本会場・準会場用!C321="","",本会場・準会場用!C321)</f>
        <v/>
      </c>
      <c r="D321" s="91" t="str">
        <f>+IF(本会場・準会場用!D321="","",本会場・準会場用!D321)</f>
        <v/>
      </c>
      <c r="E321" s="91" t="str">
        <f>+IF(本会場・準会場用!E321="","",本会場・準会場用!E321)</f>
        <v/>
      </c>
      <c r="F321" s="91" t="str">
        <f>+IF(本会場・準会場用!F321="","",_xlfn.XLOOKUP(本会場・準会場用!F321,PRM!$G$3:$G$5,PRM!$H$3:$H$5))</f>
        <v/>
      </c>
      <c r="G321" s="94" t="str">
        <f>+TEXT(_xlfn.CONCAT(本会場・準会場用!G321,本会場・準会場用!H321,"年",本会場・準会場用!I321,"月",本会場・準会場用!J321,"日"),"yyyy/mm/dd")</f>
        <v>年月日</v>
      </c>
      <c r="H321" s="91" t="str">
        <f>+IF(本会場・準会場用!L321="","",本会場・準会場用!L321)</f>
        <v/>
      </c>
      <c r="I321" s="91" t="str">
        <f>+IF(本会場・準会場用!M321="","",本会場・準会場用!M321)</f>
        <v/>
      </c>
      <c r="J321" s="91" t="str">
        <f>+IF(本会場・準会場用!N321="","",本会場・準会場用!AB321)</f>
        <v/>
      </c>
      <c r="K321" s="91" t="str">
        <f>+IF(本会場・準会場用!O321="","",本会場・準会場用!O321)</f>
        <v/>
      </c>
      <c r="L321" s="91" t="str">
        <f>+IF(本会場・準会場用!P321="","",本会場・準会場用!P321)</f>
        <v/>
      </c>
      <c r="M321" s="91" t="str">
        <f>+IF(本会場・準会場用!Q321="","",本会場・準会場用!Q321)</f>
        <v/>
      </c>
      <c r="N321" s="91" t="str">
        <f>+TEXT(IF(本会場・準会場用!AC321="","",本会場・準会場用!AC321),"00")</f>
        <v/>
      </c>
      <c r="P321" s="91">
        <f>+IF(本会場・準会場用!AD321="","",本会場・準会場用!AD321)</f>
        <v>0</v>
      </c>
      <c r="Q321" s="91">
        <f>+IF(本会場・準会場用!AE321="","",本会場・準会場用!AE321)</f>
        <v>0</v>
      </c>
      <c r="R321" s="91" t="str">
        <f>+IF(本会場・準会場用!R321="","",本会場・準会場用!R321)</f>
        <v/>
      </c>
      <c r="S321" s="91" t="str">
        <f>+IF(本会場・準会場用!S321="","",本会場・準会場用!S321)</f>
        <v/>
      </c>
      <c r="T321" s="91" t="str">
        <f>+IF(本会場・準会場用!T321="","",本会場・準会場用!T321)</f>
        <v/>
      </c>
      <c r="U321" s="91" t="str">
        <f>+IF(本会場・準会場用!U321="","",本会場・準会場用!U321)</f>
        <v/>
      </c>
    </row>
    <row r="322" spans="1:21" s="91" customFormat="1">
      <c r="A322" s="91" t="str">
        <f>+IF(本会場・準会場用!A322="","",本会場・準会場用!A322)</f>
        <v/>
      </c>
      <c r="B322" s="91" t="str">
        <f>+IF(本会場・準会場用!B322="","",本会場・準会場用!B322)</f>
        <v/>
      </c>
      <c r="C322" s="91" t="str">
        <f>+IF(本会場・準会場用!C322="","",本会場・準会場用!C322)</f>
        <v/>
      </c>
      <c r="D322" s="91" t="str">
        <f>+IF(本会場・準会場用!D322="","",本会場・準会場用!D322)</f>
        <v/>
      </c>
      <c r="E322" s="91" t="str">
        <f>+IF(本会場・準会場用!E322="","",本会場・準会場用!E322)</f>
        <v/>
      </c>
      <c r="F322" s="91" t="str">
        <f>+IF(本会場・準会場用!F322="","",_xlfn.XLOOKUP(本会場・準会場用!F322,PRM!$G$3:$G$5,PRM!$H$3:$H$5))</f>
        <v/>
      </c>
      <c r="G322" s="94" t="str">
        <f>+TEXT(_xlfn.CONCAT(本会場・準会場用!G322,本会場・準会場用!H322,"年",本会場・準会場用!I322,"月",本会場・準会場用!J322,"日"),"yyyy/mm/dd")</f>
        <v>年月日</v>
      </c>
      <c r="H322" s="91" t="str">
        <f>+IF(本会場・準会場用!L322="","",本会場・準会場用!L322)</f>
        <v/>
      </c>
      <c r="I322" s="91" t="str">
        <f>+IF(本会場・準会場用!M322="","",本会場・準会場用!M322)</f>
        <v/>
      </c>
      <c r="J322" s="91" t="str">
        <f>+IF(本会場・準会場用!N322="","",本会場・準会場用!AB322)</f>
        <v/>
      </c>
      <c r="K322" s="91" t="str">
        <f>+IF(本会場・準会場用!O322="","",本会場・準会場用!O322)</f>
        <v/>
      </c>
      <c r="L322" s="91" t="str">
        <f>+IF(本会場・準会場用!P322="","",本会場・準会場用!P322)</f>
        <v/>
      </c>
      <c r="M322" s="91" t="str">
        <f>+IF(本会場・準会場用!Q322="","",本会場・準会場用!Q322)</f>
        <v/>
      </c>
      <c r="N322" s="91" t="str">
        <f>+TEXT(IF(本会場・準会場用!AC322="","",本会場・準会場用!AC322),"00")</f>
        <v/>
      </c>
      <c r="P322" s="91">
        <f>+IF(本会場・準会場用!AD322="","",本会場・準会場用!AD322)</f>
        <v>0</v>
      </c>
      <c r="Q322" s="91">
        <f>+IF(本会場・準会場用!AE322="","",本会場・準会場用!AE322)</f>
        <v>0</v>
      </c>
      <c r="R322" s="91" t="str">
        <f>+IF(本会場・準会場用!R322="","",本会場・準会場用!R322)</f>
        <v/>
      </c>
      <c r="S322" s="91" t="str">
        <f>+IF(本会場・準会場用!S322="","",本会場・準会場用!S322)</f>
        <v/>
      </c>
      <c r="T322" s="91" t="str">
        <f>+IF(本会場・準会場用!T322="","",本会場・準会場用!T322)</f>
        <v/>
      </c>
      <c r="U322" s="91" t="str">
        <f>+IF(本会場・準会場用!U322="","",本会場・準会場用!U322)</f>
        <v/>
      </c>
    </row>
    <row r="323" spans="1:21" s="91" customFormat="1">
      <c r="A323" s="91" t="str">
        <f>+IF(本会場・準会場用!A323="","",本会場・準会場用!A323)</f>
        <v/>
      </c>
      <c r="B323" s="91" t="str">
        <f>+IF(本会場・準会場用!B323="","",本会場・準会場用!B323)</f>
        <v/>
      </c>
      <c r="C323" s="91" t="str">
        <f>+IF(本会場・準会場用!C323="","",本会場・準会場用!C323)</f>
        <v/>
      </c>
      <c r="D323" s="91" t="str">
        <f>+IF(本会場・準会場用!D323="","",本会場・準会場用!D323)</f>
        <v/>
      </c>
      <c r="E323" s="91" t="str">
        <f>+IF(本会場・準会場用!E323="","",本会場・準会場用!E323)</f>
        <v/>
      </c>
      <c r="F323" s="91" t="str">
        <f>+IF(本会場・準会場用!F323="","",_xlfn.XLOOKUP(本会場・準会場用!F323,PRM!$G$3:$G$5,PRM!$H$3:$H$5))</f>
        <v/>
      </c>
      <c r="G323" s="94" t="str">
        <f>+TEXT(_xlfn.CONCAT(本会場・準会場用!G323,本会場・準会場用!H323,"年",本会場・準会場用!I323,"月",本会場・準会場用!J323,"日"),"yyyy/mm/dd")</f>
        <v>年月日</v>
      </c>
      <c r="H323" s="91" t="str">
        <f>+IF(本会場・準会場用!L323="","",本会場・準会場用!L323)</f>
        <v/>
      </c>
      <c r="I323" s="91" t="str">
        <f>+IF(本会場・準会場用!M323="","",本会場・準会場用!M323)</f>
        <v/>
      </c>
      <c r="J323" s="91" t="str">
        <f>+IF(本会場・準会場用!N323="","",本会場・準会場用!AB323)</f>
        <v/>
      </c>
      <c r="K323" s="91" t="str">
        <f>+IF(本会場・準会場用!O323="","",本会場・準会場用!O323)</f>
        <v/>
      </c>
      <c r="L323" s="91" t="str">
        <f>+IF(本会場・準会場用!P323="","",本会場・準会場用!P323)</f>
        <v/>
      </c>
      <c r="M323" s="91" t="str">
        <f>+IF(本会場・準会場用!Q323="","",本会場・準会場用!Q323)</f>
        <v/>
      </c>
      <c r="N323" s="91" t="str">
        <f>+TEXT(IF(本会場・準会場用!AC323="","",本会場・準会場用!AC323),"00")</f>
        <v/>
      </c>
      <c r="P323" s="91">
        <f>+IF(本会場・準会場用!AD323="","",本会場・準会場用!AD323)</f>
        <v>0</v>
      </c>
      <c r="Q323" s="91">
        <f>+IF(本会場・準会場用!AE323="","",本会場・準会場用!AE323)</f>
        <v>0</v>
      </c>
      <c r="R323" s="91" t="str">
        <f>+IF(本会場・準会場用!R323="","",本会場・準会場用!R323)</f>
        <v/>
      </c>
      <c r="S323" s="91" t="str">
        <f>+IF(本会場・準会場用!S323="","",本会場・準会場用!S323)</f>
        <v/>
      </c>
      <c r="T323" s="91" t="str">
        <f>+IF(本会場・準会場用!T323="","",本会場・準会場用!T323)</f>
        <v/>
      </c>
      <c r="U323" s="91" t="str">
        <f>+IF(本会場・準会場用!U323="","",本会場・準会場用!U323)</f>
        <v/>
      </c>
    </row>
    <row r="324" spans="1:21" s="91" customFormat="1">
      <c r="A324" s="91" t="str">
        <f>+IF(本会場・準会場用!A324="","",本会場・準会場用!A324)</f>
        <v/>
      </c>
      <c r="B324" s="91" t="str">
        <f>+IF(本会場・準会場用!B324="","",本会場・準会場用!B324)</f>
        <v/>
      </c>
      <c r="C324" s="91" t="str">
        <f>+IF(本会場・準会場用!C324="","",本会場・準会場用!C324)</f>
        <v/>
      </c>
      <c r="D324" s="91" t="str">
        <f>+IF(本会場・準会場用!D324="","",本会場・準会場用!D324)</f>
        <v/>
      </c>
      <c r="E324" s="91" t="str">
        <f>+IF(本会場・準会場用!E324="","",本会場・準会場用!E324)</f>
        <v/>
      </c>
      <c r="F324" s="91" t="str">
        <f>+IF(本会場・準会場用!F324="","",_xlfn.XLOOKUP(本会場・準会場用!F324,PRM!$G$3:$G$5,PRM!$H$3:$H$5))</f>
        <v/>
      </c>
      <c r="G324" s="94" t="str">
        <f>+TEXT(_xlfn.CONCAT(本会場・準会場用!G324,本会場・準会場用!H324,"年",本会場・準会場用!I324,"月",本会場・準会場用!J324,"日"),"yyyy/mm/dd")</f>
        <v>年月日</v>
      </c>
      <c r="H324" s="91" t="str">
        <f>+IF(本会場・準会場用!L324="","",本会場・準会場用!L324)</f>
        <v/>
      </c>
      <c r="I324" s="91" t="str">
        <f>+IF(本会場・準会場用!M324="","",本会場・準会場用!M324)</f>
        <v/>
      </c>
      <c r="J324" s="91" t="str">
        <f>+IF(本会場・準会場用!N324="","",本会場・準会場用!AB324)</f>
        <v/>
      </c>
      <c r="K324" s="91" t="str">
        <f>+IF(本会場・準会場用!O324="","",本会場・準会場用!O324)</f>
        <v/>
      </c>
      <c r="L324" s="91" t="str">
        <f>+IF(本会場・準会場用!P324="","",本会場・準会場用!P324)</f>
        <v/>
      </c>
      <c r="M324" s="91" t="str">
        <f>+IF(本会場・準会場用!Q324="","",本会場・準会場用!Q324)</f>
        <v/>
      </c>
      <c r="N324" s="91" t="str">
        <f>+TEXT(IF(本会場・準会場用!AC324="","",本会場・準会場用!AC324),"00")</f>
        <v/>
      </c>
      <c r="P324" s="91">
        <f>+IF(本会場・準会場用!AD324="","",本会場・準会場用!AD324)</f>
        <v>0</v>
      </c>
      <c r="Q324" s="91">
        <f>+IF(本会場・準会場用!AE324="","",本会場・準会場用!AE324)</f>
        <v>0</v>
      </c>
      <c r="R324" s="91" t="str">
        <f>+IF(本会場・準会場用!R324="","",本会場・準会場用!R324)</f>
        <v/>
      </c>
      <c r="S324" s="91" t="str">
        <f>+IF(本会場・準会場用!S324="","",本会場・準会場用!S324)</f>
        <v/>
      </c>
      <c r="T324" s="91" t="str">
        <f>+IF(本会場・準会場用!T324="","",本会場・準会場用!T324)</f>
        <v/>
      </c>
      <c r="U324" s="91" t="str">
        <f>+IF(本会場・準会場用!U324="","",本会場・準会場用!U324)</f>
        <v/>
      </c>
    </row>
    <row r="325" spans="1:21" s="91" customFormat="1">
      <c r="A325" s="91" t="str">
        <f>+IF(本会場・準会場用!A325="","",本会場・準会場用!A325)</f>
        <v/>
      </c>
      <c r="B325" s="91" t="str">
        <f>+IF(本会場・準会場用!B325="","",本会場・準会場用!B325)</f>
        <v/>
      </c>
      <c r="C325" s="91" t="str">
        <f>+IF(本会場・準会場用!C325="","",本会場・準会場用!C325)</f>
        <v/>
      </c>
      <c r="D325" s="91" t="str">
        <f>+IF(本会場・準会場用!D325="","",本会場・準会場用!D325)</f>
        <v/>
      </c>
      <c r="E325" s="91" t="str">
        <f>+IF(本会場・準会場用!E325="","",本会場・準会場用!E325)</f>
        <v/>
      </c>
      <c r="F325" s="91" t="str">
        <f>+IF(本会場・準会場用!F325="","",_xlfn.XLOOKUP(本会場・準会場用!F325,PRM!$G$3:$G$5,PRM!$H$3:$H$5))</f>
        <v/>
      </c>
      <c r="G325" s="94" t="str">
        <f>+TEXT(_xlfn.CONCAT(本会場・準会場用!G325,本会場・準会場用!H325,"年",本会場・準会場用!I325,"月",本会場・準会場用!J325,"日"),"yyyy/mm/dd")</f>
        <v>年月日</v>
      </c>
      <c r="H325" s="91" t="str">
        <f>+IF(本会場・準会場用!L325="","",本会場・準会場用!L325)</f>
        <v/>
      </c>
      <c r="I325" s="91" t="str">
        <f>+IF(本会場・準会場用!M325="","",本会場・準会場用!M325)</f>
        <v/>
      </c>
      <c r="J325" s="91" t="str">
        <f>+IF(本会場・準会場用!N325="","",本会場・準会場用!AB325)</f>
        <v/>
      </c>
      <c r="K325" s="91" t="str">
        <f>+IF(本会場・準会場用!O325="","",本会場・準会場用!O325)</f>
        <v/>
      </c>
      <c r="L325" s="91" t="str">
        <f>+IF(本会場・準会場用!P325="","",本会場・準会場用!P325)</f>
        <v/>
      </c>
      <c r="M325" s="91" t="str">
        <f>+IF(本会場・準会場用!Q325="","",本会場・準会場用!Q325)</f>
        <v/>
      </c>
      <c r="N325" s="91" t="str">
        <f>+TEXT(IF(本会場・準会場用!AC325="","",本会場・準会場用!AC325),"00")</f>
        <v/>
      </c>
      <c r="P325" s="91">
        <f>+IF(本会場・準会場用!AD325="","",本会場・準会場用!AD325)</f>
        <v>0</v>
      </c>
      <c r="Q325" s="91">
        <f>+IF(本会場・準会場用!AE325="","",本会場・準会場用!AE325)</f>
        <v>0</v>
      </c>
      <c r="R325" s="91" t="str">
        <f>+IF(本会場・準会場用!R325="","",本会場・準会場用!R325)</f>
        <v/>
      </c>
      <c r="S325" s="91" t="str">
        <f>+IF(本会場・準会場用!S325="","",本会場・準会場用!S325)</f>
        <v/>
      </c>
      <c r="T325" s="91" t="str">
        <f>+IF(本会場・準会場用!T325="","",本会場・準会場用!T325)</f>
        <v/>
      </c>
      <c r="U325" s="91" t="str">
        <f>+IF(本会場・準会場用!U325="","",本会場・準会場用!U325)</f>
        <v/>
      </c>
    </row>
    <row r="326" spans="1:21" s="91" customFormat="1">
      <c r="A326" s="91" t="str">
        <f>+IF(本会場・準会場用!A326="","",本会場・準会場用!A326)</f>
        <v/>
      </c>
      <c r="B326" s="91" t="str">
        <f>+IF(本会場・準会場用!B326="","",本会場・準会場用!B326)</f>
        <v/>
      </c>
      <c r="C326" s="91" t="str">
        <f>+IF(本会場・準会場用!C326="","",本会場・準会場用!C326)</f>
        <v/>
      </c>
      <c r="D326" s="91" t="str">
        <f>+IF(本会場・準会場用!D326="","",本会場・準会場用!D326)</f>
        <v/>
      </c>
      <c r="E326" s="91" t="str">
        <f>+IF(本会場・準会場用!E326="","",本会場・準会場用!E326)</f>
        <v/>
      </c>
      <c r="F326" s="91" t="str">
        <f>+IF(本会場・準会場用!F326="","",_xlfn.XLOOKUP(本会場・準会場用!F326,PRM!$G$3:$G$5,PRM!$H$3:$H$5))</f>
        <v/>
      </c>
      <c r="G326" s="94" t="str">
        <f>+TEXT(_xlfn.CONCAT(本会場・準会場用!G326,本会場・準会場用!H326,"年",本会場・準会場用!I326,"月",本会場・準会場用!J326,"日"),"yyyy/mm/dd")</f>
        <v>年月日</v>
      </c>
      <c r="H326" s="91" t="str">
        <f>+IF(本会場・準会場用!L326="","",本会場・準会場用!L326)</f>
        <v/>
      </c>
      <c r="I326" s="91" t="str">
        <f>+IF(本会場・準会場用!M326="","",本会場・準会場用!M326)</f>
        <v/>
      </c>
      <c r="J326" s="91" t="str">
        <f>+IF(本会場・準会場用!N326="","",本会場・準会場用!AB326)</f>
        <v/>
      </c>
      <c r="K326" s="91" t="str">
        <f>+IF(本会場・準会場用!O326="","",本会場・準会場用!O326)</f>
        <v/>
      </c>
      <c r="L326" s="91" t="str">
        <f>+IF(本会場・準会場用!P326="","",本会場・準会場用!P326)</f>
        <v/>
      </c>
      <c r="M326" s="91" t="str">
        <f>+IF(本会場・準会場用!Q326="","",本会場・準会場用!Q326)</f>
        <v/>
      </c>
      <c r="N326" s="91" t="str">
        <f>+TEXT(IF(本会場・準会場用!AC326="","",本会場・準会場用!AC326),"00")</f>
        <v/>
      </c>
      <c r="P326" s="91">
        <f>+IF(本会場・準会場用!AD326="","",本会場・準会場用!AD326)</f>
        <v>0</v>
      </c>
      <c r="Q326" s="91">
        <f>+IF(本会場・準会場用!AE326="","",本会場・準会場用!AE326)</f>
        <v>0</v>
      </c>
      <c r="R326" s="91" t="str">
        <f>+IF(本会場・準会場用!R326="","",本会場・準会場用!R326)</f>
        <v/>
      </c>
      <c r="S326" s="91" t="str">
        <f>+IF(本会場・準会場用!S326="","",本会場・準会場用!S326)</f>
        <v/>
      </c>
      <c r="T326" s="91" t="str">
        <f>+IF(本会場・準会場用!T326="","",本会場・準会場用!T326)</f>
        <v/>
      </c>
      <c r="U326" s="91" t="str">
        <f>+IF(本会場・準会場用!U326="","",本会場・準会場用!U326)</f>
        <v/>
      </c>
    </row>
    <row r="327" spans="1:21" s="91" customFormat="1">
      <c r="A327" s="91" t="str">
        <f>+IF(本会場・準会場用!A327="","",本会場・準会場用!A327)</f>
        <v/>
      </c>
      <c r="B327" s="91" t="str">
        <f>+IF(本会場・準会場用!B327="","",本会場・準会場用!B327)</f>
        <v/>
      </c>
      <c r="C327" s="91" t="str">
        <f>+IF(本会場・準会場用!C327="","",本会場・準会場用!C327)</f>
        <v/>
      </c>
      <c r="D327" s="91" t="str">
        <f>+IF(本会場・準会場用!D327="","",本会場・準会場用!D327)</f>
        <v/>
      </c>
      <c r="E327" s="91" t="str">
        <f>+IF(本会場・準会場用!E327="","",本会場・準会場用!E327)</f>
        <v/>
      </c>
      <c r="F327" s="91" t="str">
        <f>+IF(本会場・準会場用!F327="","",_xlfn.XLOOKUP(本会場・準会場用!F327,PRM!$G$3:$G$5,PRM!$H$3:$H$5))</f>
        <v/>
      </c>
      <c r="G327" s="94" t="str">
        <f>+TEXT(_xlfn.CONCAT(本会場・準会場用!G327,本会場・準会場用!H327,"年",本会場・準会場用!I327,"月",本会場・準会場用!J327,"日"),"yyyy/mm/dd")</f>
        <v>年月日</v>
      </c>
      <c r="H327" s="91" t="str">
        <f>+IF(本会場・準会場用!L327="","",本会場・準会場用!L327)</f>
        <v/>
      </c>
      <c r="I327" s="91" t="str">
        <f>+IF(本会場・準会場用!M327="","",本会場・準会場用!M327)</f>
        <v/>
      </c>
      <c r="J327" s="91" t="str">
        <f>+IF(本会場・準会場用!N327="","",本会場・準会場用!AB327)</f>
        <v/>
      </c>
      <c r="K327" s="91" t="str">
        <f>+IF(本会場・準会場用!O327="","",本会場・準会場用!O327)</f>
        <v/>
      </c>
      <c r="L327" s="91" t="str">
        <f>+IF(本会場・準会場用!P327="","",本会場・準会場用!P327)</f>
        <v/>
      </c>
      <c r="M327" s="91" t="str">
        <f>+IF(本会場・準会場用!Q327="","",本会場・準会場用!Q327)</f>
        <v/>
      </c>
      <c r="N327" s="91" t="str">
        <f>+TEXT(IF(本会場・準会場用!AC327="","",本会場・準会場用!AC327),"00")</f>
        <v/>
      </c>
      <c r="P327" s="91">
        <f>+IF(本会場・準会場用!AD327="","",本会場・準会場用!AD327)</f>
        <v>0</v>
      </c>
      <c r="Q327" s="91">
        <f>+IF(本会場・準会場用!AE327="","",本会場・準会場用!AE327)</f>
        <v>0</v>
      </c>
      <c r="R327" s="91" t="str">
        <f>+IF(本会場・準会場用!R327="","",本会場・準会場用!R327)</f>
        <v/>
      </c>
      <c r="S327" s="91" t="str">
        <f>+IF(本会場・準会場用!S327="","",本会場・準会場用!S327)</f>
        <v/>
      </c>
      <c r="T327" s="91" t="str">
        <f>+IF(本会場・準会場用!T327="","",本会場・準会場用!T327)</f>
        <v/>
      </c>
      <c r="U327" s="91" t="str">
        <f>+IF(本会場・準会場用!U327="","",本会場・準会場用!U327)</f>
        <v/>
      </c>
    </row>
    <row r="328" spans="1:21" s="91" customFormat="1">
      <c r="A328" s="91" t="str">
        <f>+IF(本会場・準会場用!A328="","",本会場・準会場用!A328)</f>
        <v/>
      </c>
      <c r="B328" s="91" t="str">
        <f>+IF(本会場・準会場用!B328="","",本会場・準会場用!B328)</f>
        <v/>
      </c>
      <c r="C328" s="91" t="str">
        <f>+IF(本会場・準会場用!C328="","",本会場・準会場用!C328)</f>
        <v/>
      </c>
      <c r="D328" s="91" t="str">
        <f>+IF(本会場・準会場用!D328="","",本会場・準会場用!D328)</f>
        <v/>
      </c>
      <c r="E328" s="91" t="str">
        <f>+IF(本会場・準会場用!E328="","",本会場・準会場用!E328)</f>
        <v/>
      </c>
      <c r="F328" s="91" t="str">
        <f>+IF(本会場・準会場用!F328="","",_xlfn.XLOOKUP(本会場・準会場用!F328,PRM!$G$3:$G$5,PRM!$H$3:$H$5))</f>
        <v/>
      </c>
      <c r="G328" s="94" t="str">
        <f>+TEXT(_xlfn.CONCAT(本会場・準会場用!G328,本会場・準会場用!H328,"年",本会場・準会場用!I328,"月",本会場・準会場用!J328,"日"),"yyyy/mm/dd")</f>
        <v>年月日</v>
      </c>
      <c r="H328" s="91" t="str">
        <f>+IF(本会場・準会場用!L328="","",本会場・準会場用!L328)</f>
        <v/>
      </c>
      <c r="I328" s="91" t="str">
        <f>+IF(本会場・準会場用!M328="","",本会場・準会場用!M328)</f>
        <v/>
      </c>
      <c r="J328" s="91" t="str">
        <f>+IF(本会場・準会場用!N328="","",本会場・準会場用!AB328)</f>
        <v/>
      </c>
      <c r="K328" s="91" t="str">
        <f>+IF(本会場・準会場用!O328="","",本会場・準会場用!O328)</f>
        <v/>
      </c>
      <c r="L328" s="91" t="str">
        <f>+IF(本会場・準会場用!P328="","",本会場・準会場用!P328)</f>
        <v/>
      </c>
      <c r="M328" s="91" t="str">
        <f>+IF(本会場・準会場用!Q328="","",本会場・準会場用!Q328)</f>
        <v/>
      </c>
      <c r="N328" s="91" t="str">
        <f>+TEXT(IF(本会場・準会場用!AC328="","",本会場・準会場用!AC328),"00")</f>
        <v/>
      </c>
      <c r="P328" s="91">
        <f>+IF(本会場・準会場用!AD328="","",本会場・準会場用!AD328)</f>
        <v>0</v>
      </c>
      <c r="Q328" s="91">
        <f>+IF(本会場・準会場用!AE328="","",本会場・準会場用!AE328)</f>
        <v>0</v>
      </c>
      <c r="R328" s="91" t="str">
        <f>+IF(本会場・準会場用!R328="","",本会場・準会場用!R328)</f>
        <v/>
      </c>
      <c r="S328" s="91" t="str">
        <f>+IF(本会場・準会場用!S328="","",本会場・準会場用!S328)</f>
        <v/>
      </c>
      <c r="T328" s="91" t="str">
        <f>+IF(本会場・準会場用!T328="","",本会場・準会場用!T328)</f>
        <v/>
      </c>
      <c r="U328" s="91" t="str">
        <f>+IF(本会場・準会場用!U328="","",本会場・準会場用!U328)</f>
        <v/>
      </c>
    </row>
    <row r="329" spans="1:21" s="91" customFormat="1">
      <c r="A329" s="91" t="str">
        <f>+IF(本会場・準会場用!A329="","",本会場・準会場用!A329)</f>
        <v/>
      </c>
      <c r="B329" s="91" t="str">
        <f>+IF(本会場・準会場用!B329="","",本会場・準会場用!B329)</f>
        <v/>
      </c>
      <c r="C329" s="91" t="str">
        <f>+IF(本会場・準会場用!C329="","",本会場・準会場用!C329)</f>
        <v/>
      </c>
      <c r="D329" s="91" t="str">
        <f>+IF(本会場・準会場用!D329="","",本会場・準会場用!D329)</f>
        <v/>
      </c>
      <c r="E329" s="91" t="str">
        <f>+IF(本会場・準会場用!E329="","",本会場・準会場用!E329)</f>
        <v/>
      </c>
      <c r="F329" s="91" t="str">
        <f>+IF(本会場・準会場用!F329="","",_xlfn.XLOOKUP(本会場・準会場用!F329,PRM!$G$3:$G$5,PRM!$H$3:$H$5))</f>
        <v/>
      </c>
      <c r="G329" s="94" t="str">
        <f>+TEXT(_xlfn.CONCAT(本会場・準会場用!G329,本会場・準会場用!H329,"年",本会場・準会場用!I329,"月",本会場・準会場用!J329,"日"),"yyyy/mm/dd")</f>
        <v>年月日</v>
      </c>
      <c r="H329" s="91" t="str">
        <f>+IF(本会場・準会場用!L329="","",本会場・準会場用!L329)</f>
        <v/>
      </c>
      <c r="I329" s="91" t="str">
        <f>+IF(本会場・準会場用!M329="","",本会場・準会場用!M329)</f>
        <v/>
      </c>
      <c r="J329" s="91" t="str">
        <f>+IF(本会場・準会場用!N329="","",本会場・準会場用!AB329)</f>
        <v/>
      </c>
      <c r="K329" s="91" t="str">
        <f>+IF(本会場・準会場用!O329="","",本会場・準会場用!O329)</f>
        <v/>
      </c>
      <c r="L329" s="91" t="str">
        <f>+IF(本会場・準会場用!P329="","",本会場・準会場用!P329)</f>
        <v/>
      </c>
      <c r="M329" s="91" t="str">
        <f>+IF(本会場・準会場用!Q329="","",本会場・準会場用!Q329)</f>
        <v/>
      </c>
      <c r="N329" s="91" t="str">
        <f>+TEXT(IF(本会場・準会場用!AC329="","",本会場・準会場用!AC329),"00")</f>
        <v/>
      </c>
      <c r="P329" s="91">
        <f>+IF(本会場・準会場用!AD329="","",本会場・準会場用!AD329)</f>
        <v>0</v>
      </c>
      <c r="Q329" s="91">
        <f>+IF(本会場・準会場用!AE329="","",本会場・準会場用!AE329)</f>
        <v>0</v>
      </c>
      <c r="R329" s="91" t="str">
        <f>+IF(本会場・準会場用!R329="","",本会場・準会場用!R329)</f>
        <v/>
      </c>
      <c r="S329" s="91" t="str">
        <f>+IF(本会場・準会場用!S329="","",本会場・準会場用!S329)</f>
        <v/>
      </c>
      <c r="T329" s="91" t="str">
        <f>+IF(本会場・準会場用!T329="","",本会場・準会場用!T329)</f>
        <v/>
      </c>
      <c r="U329" s="91" t="str">
        <f>+IF(本会場・準会場用!U329="","",本会場・準会場用!U329)</f>
        <v/>
      </c>
    </row>
    <row r="330" spans="1:21" s="91" customFormat="1">
      <c r="A330" s="91" t="str">
        <f>+IF(本会場・準会場用!A330="","",本会場・準会場用!A330)</f>
        <v/>
      </c>
      <c r="B330" s="91" t="str">
        <f>+IF(本会場・準会場用!B330="","",本会場・準会場用!B330)</f>
        <v/>
      </c>
      <c r="C330" s="91" t="str">
        <f>+IF(本会場・準会場用!C330="","",本会場・準会場用!C330)</f>
        <v/>
      </c>
      <c r="D330" s="91" t="str">
        <f>+IF(本会場・準会場用!D330="","",本会場・準会場用!D330)</f>
        <v/>
      </c>
      <c r="E330" s="91" t="str">
        <f>+IF(本会場・準会場用!E330="","",本会場・準会場用!E330)</f>
        <v/>
      </c>
      <c r="F330" s="91" t="str">
        <f>+IF(本会場・準会場用!F330="","",_xlfn.XLOOKUP(本会場・準会場用!F330,PRM!$G$3:$G$5,PRM!$H$3:$H$5))</f>
        <v/>
      </c>
      <c r="G330" s="94" t="str">
        <f>+TEXT(_xlfn.CONCAT(本会場・準会場用!G330,本会場・準会場用!H330,"年",本会場・準会場用!I330,"月",本会場・準会場用!J330,"日"),"yyyy/mm/dd")</f>
        <v>年月日</v>
      </c>
      <c r="H330" s="91" t="str">
        <f>+IF(本会場・準会場用!L330="","",本会場・準会場用!L330)</f>
        <v/>
      </c>
      <c r="I330" s="91" t="str">
        <f>+IF(本会場・準会場用!M330="","",本会場・準会場用!M330)</f>
        <v/>
      </c>
      <c r="J330" s="91" t="str">
        <f>+IF(本会場・準会場用!N330="","",本会場・準会場用!AB330)</f>
        <v/>
      </c>
      <c r="K330" s="91" t="str">
        <f>+IF(本会場・準会場用!O330="","",本会場・準会場用!O330)</f>
        <v/>
      </c>
      <c r="L330" s="91" t="str">
        <f>+IF(本会場・準会場用!P330="","",本会場・準会場用!P330)</f>
        <v/>
      </c>
      <c r="M330" s="91" t="str">
        <f>+IF(本会場・準会場用!Q330="","",本会場・準会場用!Q330)</f>
        <v/>
      </c>
      <c r="N330" s="91" t="str">
        <f>+TEXT(IF(本会場・準会場用!AC330="","",本会場・準会場用!AC330),"00")</f>
        <v/>
      </c>
      <c r="P330" s="91">
        <f>+IF(本会場・準会場用!AD330="","",本会場・準会場用!AD330)</f>
        <v>0</v>
      </c>
      <c r="Q330" s="91">
        <f>+IF(本会場・準会場用!AE330="","",本会場・準会場用!AE330)</f>
        <v>0</v>
      </c>
      <c r="R330" s="91" t="str">
        <f>+IF(本会場・準会場用!R330="","",本会場・準会場用!R330)</f>
        <v/>
      </c>
      <c r="S330" s="91" t="str">
        <f>+IF(本会場・準会場用!S330="","",本会場・準会場用!S330)</f>
        <v/>
      </c>
      <c r="T330" s="91" t="str">
        <f>+IF(本会場・準会場用!T330="","",本会場・準会場用!T330)</f>
        <v/>
      </c>
      <c r="U330" s="91" t="str">
        <f>+IF(本会場・準会場用!U330="","",本会場・準会場用!U330)</f>
        <v/>
      </c>
    </row>
    <row r="331" spans="1:21" s="91" customFormat="1">
      <c r="A331" s="91" t="str">
        <f>+IF(本会場・準会場用!A331="","",本会場・準会場用!A331)</f>
        <v/>
      </c>
      <c r="B331" s="91" t="str">
        <f>+IF(本会場・準会場用!B331="","",本会場・準会場用!B331)</f>
        <v/>
      </c>
      <c r="C331" s="91" t="str">
        <f>+IF(本会場・準会場用!C331="","",本会場・準会場用!C331)</f>
        <v/>
      </c>
      <c r="D331" s="91" t="str">
        <f>+IF(本会場・準会場用!D331="","",本会場・準会場用!D331)</f>
        <v/>
      </c>
      <c r="E331" s="91" t="str">
        <f>+IF(本会場・準会場用!E331="","",本会場・準会場用!E331)</f>
        <v/>
      </c>
      <c r="F331" s="91" t="str">
        <f>+IF(本会場・準会場用!F331="","",_xlfn.XLOOKUP(本会場・準会場用!F331,PRM!$G$3:$G$5,PRM!$H$3:$H$5))</f>
        <v/>
      </c>
      <c r="G331" s="94" t="str">
        <f>+TEXT(_xlfn.CONCAT(本会場・準会場用!G331,本会場・準会場用!H331,"年",本会場・準会場用!I331,"月",本会場・準会場用!J331,"日"),"yyyy/mm/dd")</f>
        <v>年月日</v>
      </c>
      <c r="H331" s="91" t="str">
        <f>+IF(本会場・準会場用!L331="","",本会場・準会場用!L331)</f>
        <v/>
      </c>
      <c r="I331" s="91" t="str">
        <f>+IF(本会場・準会場用!M331="","",本会場・準会場用!M331)</f>
        <v/>
      </c>
      <c r="J331" s="91" t="str">
        <f>+IF(本会場・準会場用!N331="","",本会場・準会場用!AB331)</f>
        <v/>
      </c>
      <c r="K331" s="91" t="str">
        <f>+IF(本会場・準会場用!O331="","",本会場・準会場用!O331)</f>
        <v/>
      </c>
      <c r="L331" s="91" t="str">
        <f>+IF(本会場・準会場用!P331="","",本会場・準会場用!P331)</f>
        <v/>
      </c>
      <c r="M331" s="91" t="str">
        <f>+IF(本会場・準会場用!Q331="","",本会場・準会場用!Q331)</f>
        <v/>
      </c>
      <c r="N331" s="91" t="str">
        <f>+TEXT(IF(本会場・準会場用!AC331="","",本会場・準会場用!AC331),"00")</f>
        <v/>
      </c>
      <c r="P331" s="91">
        <f>+IF(本会場・準会場用!AD331="","",本会場・準会場用!AD331)</f>
        <v>0</v>
      </c>
      <c r="Q331" s="91">
        <f>+IF(本会場・準会場用!AE331="","",本会場・準会場用!AE331)</f>
        <v>0</v>
      </c>
      <c r="R331" s="91" t="str">
        <f>+IF(本会場・準会場用!R331="","",本会場・準会場用!R331)</f>
        <v/>
      </c>
      <c r="S331" s="91" t="str">
        <f>+IF(本会場・準会場用!S331="","",本会場・準会場用!S331)</f>
        <v/>
      </c>
      <c r="T331" s="91" t="str">
        <f>+IF(本会場・準会場用!T331="","",本会場・準会場用!T331)</f>
        <v/>
      </c>
      <c r="U331" s="91" t="str">
        <f>+IF(本会場・準会場用!U331="","",本会場・準会場用!U331)</f>
        <v/>
      </c>
    </row>
    <row r="332" spans="1:21" s="91" customFormat="1">
      <c r="A332" s="91" t="str">
        <f>+IF(本会場・準会場用!A332="","",本会場・準会場用!A332)</f>
        <v/>
      </c>
      <c r="B332" s="91" t="str">
        <f>+IF(本会場・準会場用!B332="","",本会場・準会場用!B332)</f>
        <v/>
      </c>
      <c r="C332" s="91" t="str">
        <f>+IF(本会場・準会場用!C332="","",本会場・準会場用!C332)</f>
        <v/>
      </c>
      <c r="D332" s="91" t="str">
        <f>+IF(本会場・準会場用!D332="","",本会場・準会場用!D332)</f>
        <v/>
      </c>
      <c r="E332" s="91" t="str">
        <f>+IF(本会場・準会場用!E332="","",本会場・準会場用!E332)</f>
        <v/>
      </c>
      <c r="F332" s="91" t="str">
        <f>+IF(本会場・準会場用!F332="","",_xlfn.XLOOKUP(本会場・準会場用!F332,PRM!$G$3:$G$5,PRM!$H$3:$H$5))</f>
        <v/>
      </c>
      <c r="G332" s="94" t="str">
        <f>+TEXT(_xlfn.CONCAT(本会場・準会場用!G332,本会場・準会場用!H332,"年",本会場・準会場用!I332,"月",本会場・準会場用!J332,"日"),"yyyy/mm/dd")</f>
        <v>年月日</v>
      </c>
      <c r="H332" s="91" t="str">
        <f>+IF(本会場・準会場用!L332="","",本会場・準会場用!L332)</f>
        <v/>
      </c>
      <c r="I332" s="91" t="str">
        <f>+IF(本会場・準会場用!M332="","",本会場・準会場用!M332)</f>
        <v/>
      </c>
      <c r="J332" s="91" t="str">
        <f>+IF(本会場・準会場用!N332="","",本会場・準会場用!AB332)</f>
        <v/>
      </c>
      <c r="K332" s="91" t="str">
        <f>+IF(本会場・準会場用!O332="","",本会場・準会場用!O332)</f>
        <v/>
      </c>
      <c r="L332" s="91" t="str">
        <f>+IF(本会場・準会場用!P332="","",本会場・準会場用!P332)</f>
        <v/>
      </c>
      <c r="M332" s="91" t="str">
        <f>+IF(本会場・準会場用!Q332="","",本会場・準会場用!Q332)</f>
        <v/>
      </c>
      <c r="N332" s="91" t="str">
        <f>+TEXT(IF(本会場・準会場用!AC332="","",本会場・準会場用!AC332),"00")</f>
        <v/>
      </c>
      <c r="P332" s="91">
        <f>+IF(本会場・準会場用!AD332="","",本会場・準会場用!AD332)</f>
        <v>0</v>
      </c>
      <c r="Q332" s="91">
        <f>+IF(本会場・準会場用!AE332="","",本会場・準会場用!AE332)</f>
        <v>0</v>
      </c>
      <c r="R332" s="91" t="str">
        <f>+IF(本会場・準会場用!R332="","",本会場・準会場用!R332)</f>
        <v/>
      </c>
      <c r="S332" s="91" t="str">
        <f>+IF(本会場・準会場用!S332="","",本会場・準会場用!S332)</f>
        <v/>
      </c>
      <c r="T332" s="91" t="str">
        <f>+IF(本会場・準会場用!T332="","",本会場・準会場用!T332)</f>
        <v/>
      </c>
      <c r="U332" s="91" t="str">
        <f>+IF(本会場・準会場用!U332="","",本会場・準会場用!U332)</f>
        <v/>
      </c>
    </row>
    <row r="333" spans="1:21" s="91" customFormat="1">
      <c r="A333" s="91" t="str">
        <f>+IF(本会場・準会場用!A333="","",本会場・準会場用!A333)</f>
        <v/>
      </c>
      <c r="B333" s="91" t="str">
        <f>+IF(本会場・準会場用!B333="","",本会場・準会場用!B333)</f>
        <v/>
      </c>
      <c r="C333" s="91" t="str">
        <f>+IF(本会場・準会場用!C333="","",本会場・準会場用!C333)</f>
        <v/>
      </c>
      <c r="D333" s="91" t="str">
        <f>+IF(本会場・準会場用!D333="","",本会場・準会場用!D333)</f>
        <v/>
      </c>
      <c r="E333" s="91" t="str">
        <f>+IF(本会場・準会場用!E333="","",本会場・準会場用!E333)</f>
        <v/>
      </c>
      <c r="F333" s="91" t="str">
        <f>+IF(本会場・準会場用!F333="","",_xlfn.XLOOKUP(本会場・準会場用!F333,PRM!$G$3:$G$5,PRM!$H$3:$H$5))</f>
        <v/>
      </c>
      <c r="G333" s="94" t="str">
        <f>+TEXT(_xlfn.CONCAT(本会場・準会場用!G333,本会場・準会場用!H333,"年",本会場・準会場用!I333,"月",本会場・準会場用!J333,"日"),"yyyy/mm/dd")</f>
        <v>年月日</v>
      </c>
      <c r="H333" s="91" t="str">
        <f>+IF(本会場・準会場用!L333="","",本会場・準会場用!L333)</f>
        <v/>
      </c>
      <c r="I333" s="91" t="str">
        <f>+IF(本会場・準会場用!M333="","",本会場・準会場用!M333)</f>
        <v/>
      </c>
      <c r="J333" s="91" t="str">
        <f>+IF(本会場・準会場用!N333="","",本会場・準会場用!AB333)</f>
        <v/>
      </c>
      <c r="K333" s="91" t="str">
        <f>+IF(本会場・準会場用!O333="","",本会場・準会場用!O333)</f>
        <v/>
      </c>
      <c r="L333" s="91" t="str">
        <f>+IF(本会場・準会場用!P333="","",本会場・準会場用!P333)</f>
        <v/>
      </c>
      <c r="M333" s="91" t="str">
        <f>+IF(本会場・準会場用!Q333="","",本会場・準会場用!Q333)</f>
        <v/>
      </c>
      <c r="N333" s="91" t="str">
        <f>+TEXT(IF(本会場・準会場用!AC333="","",本会場・準会場用!AC333),"00")</f>
        <v/>
      </c>
      <c r="P333" s="91">
        <f>+IF(本会場・準会場用!AD333="","",本会場・準会場用!AD333)</f>
        <v>0</v>
      </c>
      <c r="Q333" s="91">
        <f>+IF(本会場・準会場用!AE333="","",本会場・準会場用!AE333)</f>
        <v>0</v>
      </c>
      <c r="R333" s="91" t="str">
        <f>+IF(本会場・準会場用!R333="","",本会場・準会場用!R333)</f>
        <v/>
      </c>
      <c r="S333" s="91" t="str">
        <f>+IF(本会場・準会場用!S333="","",本会場・準会場用!S333)</f>
        <v/>
      </c>
      <c r="T333" s="91" t="str">
        <f>+IF(本会場・準会場用!T333="","",本会場・準会場用!T333)</f>
        <v/>
      </c>
      <c r="U333" s="91" t="str">
        <f>+IF(本会場・準会場用!U333="","",本会場・準会場用!U333)</f>
        <v/>
      </c>
    </row>
    <row r="334" spans="1:21" s="91" customFormat="1">
      <c r="A334" s="91" t="str">
        <f>+IF(本会場・準会場用!A334="","",本会場・準会場用!A334)</f>
        <v/>
      </c>
      <c r="B334" s="91" t="str">
        <f>+IF(本会場・準会場用!B334="","",本会場・準会場用!B334)</f>
        <v/>
      </c>
      <c r="C334" s="91" t="str">
        <f>+IF(本会場・準会場用!C334="","",本会場・準会場用!C334)</f>
        <v/>
      </c>
      <c r="D334" s="91" t="str">
        <f>+IF(本会場・準会場用!D334="","",本会場・準会場用!D334)</f>
        <v/>
      </c>
      <c r="E334" s="91" t="str">
        <f>+IF(本会場・準会場用!E334="","",本会場・準会場用!E334)</f>
        <v/>
      </c>
      <c r="F334" s="91" t="str">
        <f>+IF(本会場・準会場用!F334="","",_xlfn.XLOOKUP(本会場・準会場用!F334,PRM!$G$3:$G$5,PRM!$H$3:$H$5))</f>
        <v/>
      </c>
      <c r="G334" s="94" t="str">
        <f>+TEXT(_xlfn.CONCAT(本会場・準会場用!G334,本会場・準会場用!H334,"年",本会場・準会場用!I334,"月",本会場・準会場用!J334,"日"),"yyyy/mm/dd")</f>
        <v>年月日</v>
      </c>
      <c r="H334" s="91" t="str">
        <f>+IF(本会場・準会場用!L334="","",本会場・準会場用!L334)</f>
        <v/>
      </c>
      <c r="I334" s="91" t="str">
        <f>+IF(本会場・準会場用!M334="","",本会場・準会場用!M334)</f>
        <v/>
      </c>
      <c r="J334" s="91" t="str">
        <f>+IF(本会場・準会場用!N334="","",本会場・準会場用!AB334)</f>
        <v/>
      </c>
      <c r="K334" s="91" t="str">
        <f>+IF(本会場・準会場用!O334="","",本会場・準会場用!O334)</f>
        <v/>
      </c>
      <c r="L334" s="91" t="str">
        <f>+IF(本会場・準会場用!P334="","",本会場・準会場用!P334)</f>
        <v/>
      </c>
      <c r="M334" s="91" t="str">
        <f>+IF(本会場・準会場用!Q334="","",本会場・準会場用!Q334)</f>
        <v/>
      </c>
      <c r="N334" s="91" t="str">
        <f>+TEXT(IF(本会場・準会場用!AC334="","",本会場・準会場用!AC334),"00")</f>
        <v/>
      </c>
      <c r="P334" s="91">
        <f>+IF(本会場・準会場用!AD334="","",本会場・準会場用!AD334)</f>
        <v>0</v>
      </c>
      <c r="Q334" s="91">
        <f>+IF(本会場・準会場用!AE334="","",本会場・準会場用!AE334)</f>
        <v>0</v>
      </c>
      <c r="R334" s="91" t="str">
        <f>+IF(本会場・準会場用!R334="","",本会場・準会場用!R334)</f>
        <v/>
      </c>
      <c r="S334" s="91" t="str">
        <f>+IF(本会場・準会場用!S334="","",本会場・準会場用!S334)</f>
        <v/>
      </c>
      <c r="T334" s="91" t="str">
        <f>+IF(本会場・準会場用!T334="","",本会場・準会場用!T334)</f>
        <v/>
      </c>
      <c r="U334" s="91" t="str">
        <f>+IF(本会場・準会場用!U334="","",本会場・準会場用!U334)</f>
        <v/>
      </c>
    </row>
    <row r="335" spans="1:21" s="91" customFormat="1">
      <c r="A335" s="91" t="str">
        <f>+IF(本会場・準会場用!A335="","",本会場・準会場用!A335)</f>
        <v/>
      </c>
      <c r="B335" s="91" t="str">
        <f>+IF(本会場・準会場用!B335="","",本会場・準会場用!B335)</f>
        <v/>
      </c>
      <c r="C335" s="91" t="str">
        <f>+IF(本会場・準会場用!C335="","",本会場・準会場用!C335)</f>
        <v/>
      </c>
      <c r="D335" s="91" t="str">
        <f>+IF(本会場・準会場用!D335="","",本会場・準会場用!D335)</f>
        <v/>
      </c>
      <c r="E335" s="91" t="str">
        <f>+IF(本会場・準会場用!E335="","",本会場・準会場用!E335)</f>
        <v/>
      </c>
      <c r="F335" s="91" t="str">
        <f>+IF(本会場・準会場用!F335="","",_xlfn.XLOOKUP(本会場・準会場用!F335,PRM!$G$3:$G$5,PRM!$H$3:$H$5))</f>
        <v/>
      </c>
      <c r="G335" s="94" t="str">
        <f>+TEXT(_xlfn.CONCAT(本会場・準会場用!G335,本会場・準会場用!H335,"年",本会場・準会場用!I335,"月",本会場・準会場用!J335,"日"),"yyyy/mm/dd")</f>
        <v>年月日</v>
      </c>
      <c r="H335" s="91" t="str">
        <f>+IF(本会場・準会場用!L335="","",本会場・準会場用!L335)</f>
        <v/>
      </c>
      <c r="I335" s="91" t="str">
        <f>+IF(本会場・準会場用!M335="","",本会場・準会場用!M335)</f>
        <v/>
      </c>
      <c r="J335" s="91" t="str">
        <f>+IF(本会場・準会場用!N335="","",本会場・準会場用!AB335)</f>
        <v/>
      </c>
      <c r="K335" s="91" t="str">
        <f>+IF(本会場・準会場用!O335="","",本会場・準会場用!O335)</f>
        <v/>
      </c>
      <c r="L335" s="91" t="str">
        <f>+IF(本会場・準会場用!P335="","",本会場・準会場用!P335)</f>
        <v/>
      </c>
      <c r="M335" s="91" t="str">
        <f>+IF(本会場・準会場用!Q335="","",本会場・準会場用!Q335)</f>
        <v/>
      </c>
      <c r="N335" s="91" t="str">
        <f>+TEXT(IF(本会場・準会場用!AC335="","",本会場・準会場用!AC335),"00")</f>
        <v/>
      </c>
      <c r="P335" s="91">
        <f>+IF(本会場・準会場用!AD335="","",本会場・準会場用!AD335)</f>
        <v>0</v>
      </c>
      <c r="Q335" s="91">
        <f>+IF(本会場・準会場用!AE335="","",本会場・準会場用!AE335)</f>
        <v>0</v>
      </c>
      <c r="R335" s="91" t="str">
        <f>+IF(本会場・準会場用!R335="","",本会場・準会場用!R335)</f>
        <v/>
      </c>
      <c r="S335" s="91" t="str">
        <f>+IF(本会場・準会場用!S335="","",本会場・準会場用!S335)</f>
        <v/>
      </c>
      <c r="T335" s="91" t="str">
        <f>+IF(本会場・準会場用!T335="","",本会場・準会場用!T335)</f>
        <v/>
      </c>
      <c r="U335" s="91" t="str">
        <f>+IF(本会場・準会場用!U335="","",本会場・準会場用!U335)</f>
        <v/>
      </c>
    </row>
    <row r="336" spans="1:21" s="91" customFormat="1">
      <c r="A336" s="91" t="str">
        <f>+IF(本会場・準会場用!A336="","",本会場・準会場用!A336)</f>
        <v/>
      </c>
      <c r="B336" s="91" t="str">
        <f>+IF(本会場・準会場用!B336="","",本会場・準会場用!B336)</f>
        <v/>
      </c>
      <c r="C336" s="91" t="str">
        <f>+IF(本会場・準会場用!C336="","",本会場・準会場用!C336)</f>
        <v/>
      </c>
      <c r="D336" s="91" t="str">
        <f>+IF(本会場・準会場用!D336="","",本会場・準会場用!D336)</f>
        <v/>
      </c>
      <c r="E336" s="91" t="str">
        <f>+IF(本会場・準会場用!E336="","",本会場・準会場用!E336)</f>
        <v/>
      </c>
      <c r="F336" s="91" t="str">
        <f>+IF(本会場・準会場用!F336="","",_xlfn.XLOOKUP(本会場・準会場用!F336,PRM!$G$3:$G$5,PRM!$H$3:$H$5))</f>
        <v/>
      </c>
      <c r="G336" s="94" t="str">
        <f>+TEXT(_xlfn.CONCAT(本会場・準会場用!G336,本会場・準会場用!H336,"年",本会場・準会場用!I336,"月",本会場・準会場用!J336,"日"),"yyyy/mm/dd")</f>
        <v>年月日</v>
      </c>
      <c r="H336" s="91" t="str">
        <f>+IF(本会場・準会場用!L336="","",本会場・準会場用!L336)</f>
        <v/>
      </c>
      <c r="I336" s="91" t="str">
        <f>+IF(本会場・準会場用!M336="","",本会場・準会場用!M336)</f>
        <v/>
      </c>
      <c r="J336" s="91" t="str">
        <f>+IF(本会場・準会場用!N336="","",本会場・準会場用!AB336)</f>
        <v/>
      </c>
      <c r="K336" s="91" t="str">
        <f>+IF(本会場・準会場用!O336="","",本会場・準会場用!O336)</f>
        <v/>
      </c>
      <c r="L336" s="91" t="str">
        <f>+IF(本会場・準会場用!P336="","",本会場・準会場用!P336)</f>
        <v/>
      </c>
      <c r="M336" s="91" t="str">
        <f>+IF(本会場・準会場用!Q336="","",本会場・準会場用!Q336)</f>
        <v/>
      </c>
      <c r="N336" s="91" t="str">
        <f>+TEXT(IF(本会場・準会場用!AC336="","",本会場・準会場用!AC336),"00")</f>
        <v/>
      </c>
      <c r="P336" s="91">
        <f>+IF(本会場・準会場用!AD336="","",本会場・準会場用!AD336)</f>
        <v>0</v>
      </c>
      <c r="Q336" s="91">
        <f>+IF(本会場・準会場用!AE336="","",本会場・準会場用!AE336)</f>
        <v>0</v>
      </c>
      <c r="R336" s="91" t="str">
        <f>+IF(本会場・準会場用!R336="","",本会場・準会場用!R336)</f>
        <v/>
      </c>
      <c r="S336" s="91" t="str">
        <f>+IF(本会場・準会場用!S336="","",本会場・準会場用!S336)</f>
        <v/>
      </c>
      <c r="T336" s="91" t="str">
        <f>+IF(本会場・準会場用!T336="","",本会場・準会場用!T336)</f>
        <v/>
      </c>
      <c r="U336" s="91" t="str">
        <f>+IF(本会場・準会場用!U336="","",本会場・準会場用!U336)</f>
        <v/>
      </c>
    </row>
    <row r="337" spans="1:21" s="91" customFormat="1">
      <c r="A337" s="91" t="str">
        <f>+IF(本会場・準会場用!A337="","",本会場・準会場用!A337)</f>
        <v/>
      </c>
      <c r="B337" s="91" t="str">
        <f>+IF(本会場・準会場用!B337="","",本会場・準会場用!B337)</f>
        <v/>
      </c>
      <c r="C337" s="91" t="str">
        <f>+IF(本会場・準会場用!C337="","",本会場・準会場用!C337)</f>
        <v/>
      </c>
      <c r="D337" s="91" t="str">
        <f>+IF(本会場・準会場用!D337="","",本会場・準会場用!D337)</f>
        <v/>
      </c>
      <c r="E337" s="91" t="str">
        <f>+IF(本会場・準会場用!E337="","",本会場・準会場用!E337)</f>
        <v/>
      </c>
      <c r="F337" s="91" t="str">
        <f>+IF(本会場・準会場用!F337="","",_xlfn.XLOOKUP(本会場・準会場用!F337,PRM!$G$3:$G$5,PRM!$H$3:$H$5))</f>
        <v/>
      </c>
      <c r="G337" s="94" t="str">
        <f>+TEXT(_xlfn.CONCAT(本会場・準会場用!G337,本会場・準会場用!H337,"年",本会場・準会場用!I337,"月",本会場・準会場用!J337,"日"),"yyyy/mm/dd")</f>
        <v>年月日</v>
      </c>
      <c r="H337" s="91" t="str">
        <f>+IF(本会場・準会場用!L337="","",本会場・準会場用!L337)</f>
        <v/>
      </c>
      <c r="I337" s="91" t="str">
        <f>+IF(本会場・準会場用!M337="","",本会場・準会場用!M337)</f>
        <v/>
      </c>
      <c r="J337" s="91" t="str">
        <f>+IF(本会場・準会場用!N337="","",本会場・準会場用!AB337)</f>
        <v/>
      </c>
      <c r="K337" s="91" t="str">
        <f>+IF(本会場・準会場用!O337="","",本会場・準会場用!O337)</f>
        <v/>
      </c>
      <c r="L337" s="91" t="str">
        <f>+IF(本会場・準会場用!P337="","",本会場・準会場用!P337)</f>
        <v/>
      </c>
      <c r="M337" s="91" t="str">
        <f>+IF(本会場・準会場用!Q337="","",本会場・準会場用!Q337)</f>
        <v/>
      </c>
      <c r="N337" s="91" t="str">
        <f>+TEXT(IF(本会場・準会場用!AC337="","",本会場・準会場用!AC337),"00")</f>
        <v/>
      </c>
      <c r="P337" s="91">
        <f>+IF(本会場・準会場用!AD337="","",本会場・準会場用!AD337)</f>
        <v>0</v>
      </c>
      <c r="Q337" s="91">
        <f>+IF(本会場・準会場用!AE337="","",本会場・準会場用!AE337)</f>
        <v>0</v>
      </c>
      <c r="R337" s="91" t="str">
        <f>+IF(本会場・準会場用!R337="","",本会場・準会場用!R337)</f>
        <v/>
      </c>
      <c r="S337" s="91" t="str">
        <f>+IF(本会場・準会場用!S337="","",本会場・準会場用!S337)</f>
        <v/>
      </c>
      <c r="T337" s="91" t="str">
        <f>+IF(本会場・準会場用!T337="","",本会場・準会場用!T337)</f>
        <v/>
      </c>
      <c r="U337" s="91" t="str">
        <f>+IF(本会場・準会場用!U337="","",本会場・準会場用!U337)</f>
        <v/>
      </c>
    </row>
    <row r="338" spans="1:21" s="91" customFormat="1">
      <c r="A338" s="91" t="str">
        <f>+IF(本会場・準会場用!A338="","",本会場・準会場用!A338)</f>
        <v/>
      </c>
      <c r="B338" s="91" t="str">
        <f>+IF(本会場・準会場用!B338="","",本会場・準会場用!B338)</f>
        <v/>
      </c>
      <c r="C338" s="91" t="str">
        <f>+IF(本会場・準会場用!C338="","",本会場・準会場用!C338)</f>
        <v/>
      </c>
      <c r="D338" s="91" t="str">
        <f>+IF(本会場・準会場用!D338="","",本会場・準会場用!D338)</f>
        <v/>
      </c>
      <c r="E338" s="91" t="str">
        <f>+IF(本会場・準会場用!E338="","",本会場・準会場用!E338)</f>
        <v/>
      </c>
      <c r="F338" s="91" t="str">
        <f>+IF(本会場・準会場用!F338="","",_xlfn.XLOOKUP(本会場・準会場用!F338,PRM!$G$3:$G$5,PRM!$H$3:$H$5))</f>
        <v/>
      </c>
      <c r="G338" s="94" t="str">
        <f>+TEXT(_xlfn.CONCAT(本会場・準会場用!G338,本会場・準会場用!H338,"年",本会場・準会場用!I338,"月",本会場・準会場用!J338,"日"),"yyyy/mm/dd")</f>
        <v>年月日</v>
      </c>
      <c r="H338" s="91" t="str">
        <f>+IF(本会場・準会場用!L338="","",本会場・準会場用!L338)</f>
        <v/>
      </c>
      <c r="I338" s="91" t="str">
        <f>+IF(本会場・準会場用!M338="","",本会場・準会場用!M338)</f>
        <v/>
      </c>
      <c r="J338" s="91" t="str">
        <f>+IF(本会場・準会場用!N338="","",本会場・準会場用!AB338)</f>
        <v/>
      </c>
      <c r="K338" s="91" t="str">
        <f>+IF(本会場・準会場用!O338="","",本会場・準会場用!O338)</f>
        <v/>
      </c>
      <c r="L338" s="91" t="str">
        <f>+IF(本会場・準会場用!P338="","",本会場・準会場用!P338)</f>
        <v/>
      </c>
      <c r="M338" s="91" t="str">
        <f>+IF(本会場・準会場用!Q338="","",本会場・準会場用!Q338)</f>
        <v/>
      </c>
      <c r="N338" s="91" t="str">
        <f>+TEXT(IF(本会場・準会場用!AC338="","",本会場・準会場用!AC338),"00")</f>
        <v/>
      </c>
      <c r="P338" s="91">
        <f>+IF(本会場・準会場用!AD338="","",本会場・準会場用!AD338)</f>
        <v>0</v>
      </c>
      <c r="Q338" s="91">
        <f>+IF(本会場・準会場用!AE338="","",本会場・準会場用!AE338)</f>
        <v>0</v>
      </c>
      <c r="R338" s="91" t="str">
        <f>+IF(本会場・準会場用!R338="","",本会場・準会場用!R338)</f>
        <v/>
      </c>
      <c r="S338" s="91" t="str">
        <f>+IF(本会場・準会場用!S338="","",本会場・準会場用!S338)</f>
        <v/>
      </c>
      <c r="T338" s="91" t="str">
        <f>+IF(本会場・準会場用!T338="","",本会場・準会場用!T338)</f>
        <v/>
      </c>
      <c r="U338" s="91" t="str">
        <f>+IF(本会場・準会場用!U338="","",本会場・準会場用!U338)</f>
        <v/>
      </c>
    </row>
    <row r="339" spans="1:21" s="91" customFormat="1">
      <c r="A339" s="91" t="str">
        <f>+IF(本会場・準会場用!A339="","",本会場・準会場用!A339)</f>
        <v/>
      </c>
      <c r="B339" s="91" t="str">
        <f>+IF(本会場・準会場用!B339="","",本会場・準会場用!B339)</f>
        <v/>
      </c>
      <c r="C339" s="91" t="str">
        <f>+IF(本会場・準会場用!C339="","",本会場・準会場用!C339)</f>
        <v/>
      </c>
      <c r="D339" s="91" t="str">
        <f>+IF(本会場・準会場用!D339="","",本会場・準会場用!D339)</f>
        <v/>
      </c>
      <c r="E339" s="91" t="str">
        <f>+IF(本会場・準会場用!E339="","",本会場・準会場用!E339)</f>
        <v/>
      </c>
      <c r="F339" s="91" t="str">
        <f>+IF(本会場・準会場用!F339="","",_xlfn.XLOOKUP(本会場・準会場用!F339,PRM!$G$3:$G$5,PRM!$H$3:$H$5))</f>
        <v/>
      </c>
      <c r="G339" s="94" t="str">
        <f>+TEXT(_xlfn.CONCAT(本会場・準会場用!G339,本会場・準会場用!H339,"年",本会場・準会場用!I339,"月",本会場・準会場用!J339,"日"),"yyyy/mm/dd")</f>
        <v>年月日</v>
      </c>
      <c r="H339" s="91" t="str">
        <f>+IF(本会場・準会場用!L339="","",本会場・準会場用!L339)</f>
        <v/>
      </c>
      <c r="I339" s="91" t="str">
        <f>+IF(本会場・準会場用!M339="","",本会場・準会場用!M339)</f>
        <v/>
      </c>
      <c r="J339" s="91" t="str">
        <f>+IF(本会場・準会場用!N339="","",本会場・準会場用!AB339)</f>
        <v/>
      </c>
      <c r="K339" s="91" t="str">
        <f>+IF(本会場・準会場用!O339="","",本会場・準会場用!O339)</f>
        <v/>
      </c>
      <c r="L339" s="91" t="str">
        <f>+IF(本会場・準会場用!P339="","",本会場・準会場用!P339)</f>
        <v/>
      </c>
      <c r="M339" s="91" t="str">
        <f>+IF(本会場・準会場用!Q339="","",本会場・準会場用!Q339)</f>
        <v/>
      </c>
      <c r="N339" s="91" t="str">
        <f>+TEXT(IF(本会場・準会場用!AC339="","",本会場・準会場用!AC339),"00")</f>
        <v/>
      </c>
      <c r="P339" s="91">
        <f>+IF(本会場・準会場用!AD339="","",本会場・準会場用!AD339)</f>
        <v>0</v>
      </c>
      <c r="Q339" s="91">
        <f>+IF(本会場・準会場用!AE339="","",本会場・準会場用!AE339)</f>
        <v>0</v>
      </c>
      <c r="R339" s="91" t="str">
        <f>+IF(本会場・準会場用!R339="","",本会場・準会場用!R339)</f>
        <v/>
      </c>
      <c r="S339" s="91" t="str">
        <f>+IF(本会場・準会場用!S339="","",本会場・準会場用!S339)</f>
        <v/>
      </c>
      <c r="T339" s="91" t="str">
        <f>+IF(本会場・準会場用!T339="","",本会場・準会場用!T339)</f>
        <v/>
      </c>
      <c r="U339" s="91" t="str">
        <f>+IF(本会場・準会場用!U339="","",本会場・準会場用!U339)</f>
        <v/>
      </c>
    </row>
    <row r="340" spans="1:21" s="91" customFormat="1">
      <c r="A340" s="91" t="str">
        <f>+IF(本会場・準会場用!A340="","",本会場・準会場用!A340)</f>
        <v/>
      </c>
      <c r="B340" s="91" t="str">
        <f>+IF(本会場・準会場用!B340="","",本会場・準会場用!B340)</f>
        <v/>
      </c>
      <c r="C340" s="91" t="str">
        <f>+IF(本会場・準会場用!C340="","",本会場・準会場用!C340)</f>
        <v/>
      </c>
      <c r="D340" s="91" t="str">
        <f>+IF(本会場・準会場用!D340="","",本会場・準会場用!D340)</f>
        <v/>
      </c>
      <c r="E340" s="91" t="str">
        <f>+IF(本会場・準会場用!E340="","",本会場・準会場用!E340)</f>
        <v/>
      </c>
      <c r="F340" s="91" t="str">
        <f>+IF(本会場・準会場用!F340="","",_xlfn.XLOOKUP(本会場・準会場用!F340,PRM!$G$3:$G$5,PRM!$H$3:$H$5))</f>
        <v/>
      </c>
      <c r="G340" s="94" t="str">
        <f>+TEXT(_xlfn.CONCAT(本会場・準会場用!G340,本会場・準会場用!H340,"年",本会場・準会場用!I340,"月",本会場・準会場用!J340,"日"),"yyyy/mm/dd")</f>
        <v>年月日</v>
      </c>
      <c r="H340" s="91" t="str">
        <f>+IF(本会場・準会場用!L340="","",本会場・準会場用!L340)</f>
        <v/>
      </c>
      <c r="I340" s="91" t="str">
        <f>+IF(本会場・準会場用!M340="","",本会場・準会場用!M340)</f>
        <v/>
      </c>
      <c r="J340" s="91" t="str">
        <f>+IF(本会場・準会場用!N340="","",本会場・準会場用!AB340)</f>
        <v/>
      </c>
      <c r="K340" s="91" t="str">
        <f>+IF(本会場・準会場用!O340="","",本会場・準会場用!O340)</f>
        <v/>
      </c>
      <c r="L340" s="91" t="str">
        <f>+IF(本会場・準会場用!P340="","",本会場・準会場用!P340)</f>
        <v/>
      </c>
      <c r="M340" s="91" t="str">
        <f>+IF(本会場・準会場用!Q340="","",本会場・準会場用!Q340)</f>
        <v/>
      </c>
      <c r="N340" s="91" t="str">
        <f>+TEXT(IF(本会場・準会場用!AC340="","",本会場・準会場用!AC340),"00")</f>
        <v/>
      </c>
      <c r="P340" s="91">
        <f>+IF(本会場・準会場用!AD340="","",本会場・準会場用!AD340)</f>
        <v>0</v>
      </c>
      <c r="Q340" s="91">
        <f>+IF(本会場・準会場用!AE340="","",本会場・準会場用!AE340)</f>
        <v>0</v>
      </c>
      <c r="R340" s="91" t="str">
        <f>+IF(本会場・準会場用!R340="","",本会場・準会場用!R340)</f>
        <v/>
      </c>
      <c r="S340" s="91" t="str">
        <f>+IF(本会場・準会場用!S340="","",本会場・準会場用!S340)</f>
        <v/>
      </c>
      <c r="T340" s="91" t="str">
        <f>+IF(本会場・準会場用!T340="","",本会場・準会場用!T340)</f>
        <v/>
      </c>
      <c r="U340" s="91" t="str">
        <f>+IF(本会場・準会場用!U340="","",本会場・準会場用!U340)</f>
        <v/>
      </c>
    </row>
    <row r="341" spans="1:21" s="91" customFormat="1">
      <c r="A341" s="91" t="str">
        <f>+IF(本会場・準会場用!A341="","",本会場・準会場用!A341)</f>
        <v/>
      </c>
      <c r="B341" s="91" t="str">
        <f>+IF(本会場・準会場用!B341="","",本会場・準会場用!B341)</f>
        <v/>
      </c>
      <c r="C341" s="91" t="str">
        <f>+IF(本会場・準会場用!C341="","",本会場・準会場用!C341)</f>
        <v/>
      </c>
      <c r="D341" s="91" t="str">
        <f>+IF(本会場・準会場用!D341="","",本会場・準会場用!D341)</f>
        <v/>
      </c>
      <c r="E341" s="91" t="str">
        <f>+IF(本会場・準会場用!E341="","",本会場・準会場用!E341)</f>
        <v/>
      </c>
      <c r="F341" s="91" t="str">
        <f>+IF(本会場・準会場用!F341="","",_xlfn.XLOOKUP(本会場・準会場用!F341,PRM!$G$3:$G$5,PRM!$H$3:$H$5))</f>
        <v/>
      </c>
      <c r="G341" s="94" t="str">
        <f>+TEXT(_xlfn.CONCAT(本会場・準会場用!G341,本会場・準会場用!H341,"年",本会場・準会場用!I341,"月",本会場・準会場用!J341,"日"),"yyyy/mm/dd")</f>
        <v>年月日</v>
      </c>
      <c r="H341" s="91" t="str">
        <f>+IF(本会場・準会場用!L341="","",本会場・準会場用!L341)</f>
        <v/>
      </c>
      <c r="I341" s="91" t="str">
        <f>+IF(本会場・準会場用!M341="","",本会場・準会場用!M341)</f>
        <v/>
      </c>
      <c r="J341" s="91" t="str">
        <f>+IF(本会場・準会場用!N341="","",本会場・準会場用!AB341)</f>
        <v/>
      </c>
      <c r="K341" s="91" t="str">
        <f>+IF(本会場・準会場用!O341="","",本会場・準会場用!O341)</f>
        <v/>
      </c>
      <c r="L341" s="91" t="str">
        <f>+IF(本会場・準会場用!P341="","",本会場・準会場用!P341)</f>
        <v/>
      </c>
      <c r="M341" s="91" t="str">
        <f>+IF(本会場・準会場用!Q341="","",本会場・準会場用!Q341)</f>
        <v/>
      </c>
      <c r="N341" s="91" t="str">
        <f>+TEXT(IF(本会場・準会場用!AC341="","",本会場・準会場用!AC341),"00")</f>
        <v/>
      </c>
      <c r="P341" s="91">
        <f>+IF(本会場・準会場用!AD341="","",本会場・準会場用!AD341)</f>
        <v>0</v>
      </c>
      <c r="Q341" s="91">
        <f>+IF(本会場・準会場用!AE341="","",本会場・準会場用!AE341)</f>
        <v>0</v>
      </c>
      <c r="R341" s="91" t="str">
        <f>+IF(本会場・準会場用!R341="","",本会場・準会場用!R341)</f>
        <v/>
      </c>
      <c r="S341" s="91" t="str">
        <f>+IF(本会場・準会場用!S341="","",本会場・準会場用!S341)</f>
        <v/>
      </c>
      <c r="T341" s="91" t="str">
        <f>+IF(本会場・準会場用!T341="","",本会場・準会場用!T341)</f>
        <v/>
      </c>
      <c r="U341" s="91" t="str">
        <f>+IF(本会場・準会場用!U341="","",本会場・準会場用!U341)</f>
        <v/>
      </c>
    </row>
    <row r="342" spans="1:21" s="91" customFormat="1">
      <c r="A342" s="91" t="str">
        <f>+IF(本会場・準会場用!A342="","",本会場・準会場用!A342)</f>
        <v/>
      </c>
      <c r="B342" s="91" t="str">
        <f>+IF(本会場・準会場用!B342="","",本会場・準会場用!B342)</f>
        <v/>
      </c>
      <c r="C342" s="91" t="str">
        <f>+IF(本会場・準会場用!C342="","",本会場・準会場用!C342)</f>
        <v/>
      </c>
      <c r="D342" s="91" t="str">
        <f>+IF(本会場・準会場用!D342="","",本会場・準会場用!D342)</f>
        <v/>
      </c>
      <c r="E342" s="91" t="str">
        <f>+IF(本会場・準会場用!E342="","",本会場・準会場用!E342)</f>
        <v/>
      </c>
      <c r="F342" s="91" t="str">
        <f>+IF(本会場・準会場用!F342="","",_xlfn.XLOOKUP(本会場・準会場用!F342,PRM!$G$3:$G$5,PRM!$H$3:$H$5))</f>
        <v/>
      </c>
      <c r="G342" s="94" t="str">
        <f>+TEXT(_xlfn.CONCAT(本会場・準会場用!G342,本会場・準会場用!H342,"年",本会場・準会場用!I342,"月",本会場・準会場用!J342,"日"),"yyyy/mm/dd")</f>
        <v>年月日</v>
      </c>
      <c r="H342" s="91" t="str">
        <f>+IF(本会場・準会場用!L342="","",本会場・準会場用!L342)</f>
        <v/>
      </c>
      <c r="I342" s="91" t="str">
        <f>+IF(本会場・準会場用!M342="","",本会場・準会場用!M342)</f>
        <v/>
      </c>
      <c r="J342" s="91" t="str">
        <f>+IF(本会場・準会場用!N342="","",本会場・準会場用!AB342)</f>
        <v/>
      </c>
      <c r="K342" s="91" t="str">
        <f>+IF(本会場・準会場用!O342="","",本会場・準会場用!O342)</f>
        <v/>
      </c>
      <c r="L342" s="91" t="str">
        <f>+IF(本会場・準会場用!P342="","",本会場・準会場用!P342)</f>
        <v/>
      </c>
      <c r="M342" s="91" t="str">
        <f>+IF(本会場・準会場用!Q342="","",本会場・準会場用!Q342)</f>
        <v/>
      </c>
      <c r="N342" s="91" t="str">
        <f>+TEXT(IF(本会場・準会場用!AC342="","",本会場・準会場用!AC342),"00")</f>
        <v/>
      </c>
      <c r="P342" s="91">
        <f>+IF(本会場・準会場用!AD342="","",本会場・準会場用!AD342)</f>
        <v>0</v>
      </c>
      <c r="Q342" s="91">
        <f>+IF(本会場・準会場用!AE342="","",本会場・準会場用!AE342)</f>
        <v>0</v>
      </c>
      <c r="R342" s="91" t="str">
        <f>+IF(本会場・準会場用!R342="","",本会場・準会場用!R342)</f>
        <v/>
      </c>
      <c r="S342" s="91" t="str">
        <f>+IF(本会場・準会場用!S342="","",本会場・準会場用!S342)</f>
        <v/>
      </c>
      <c r="T342" s="91" t="str">
        <f>+IF(本会場・準会場用!T342="","",本会場・準会場用!T342)</f>
        <v/>
      </c>
      <c r="U342" s="91" t="str">
        <f>+IF(本会場・準会場用!U342="","",本会場・準会場用!U342)</f>
        <v/>
      </c>
    </row>
    <row r="343" spans="1:21" s="91" customFormat="1">
      <c r="A343" s="91" t="str">
        <f>+IF(本会場・準会場用!A343="","",本会場・準会場用!A343)</f>
        <v/>
      </c>
      <c r="B343" s="91" t="str">
        <f>+IF(本会場・準会場用!B343="","",本会場・準会場用!B343)</f>
        <v/>
      </c>
      <c r="C343" s="91" t="str">
        <f>+IF(本会場・準会場用!C343="","",本会場・準会場用!C343)</f>
        <v/>
      </c>
      <c r="D343" s="91" t="str">
        <f>+IF(本会場・準会場用!D343="","",本会場・準会場用!D343)</f>
        <v/>
      </c>
      <c r="E343" s="91" t="str">
        <f>+IF(本会場・準会場用!E343="","",本会場・準会場用!E343)</f>
        <v/>
      </c>
      <c r="F343" s="91" t="str">
        <f>+IF(本会場・準会場用!F343="","",_xlfn.XLOOKUP(本会場・準会場用!F343,PRM!$G$3:$G$5,PRM!$H$3:$H$5))</f>
        <v/>
      </c>
      <c r="G343" s="94" t="str">
        <f>+TEXT(_xlfn.CONCAT(本会場・準会場用!G343,本会場・準会場用!H343,"年",本会場・準会場用!I343,"月",本会場・準会場用!J343,"日"),"yyyy/mm/dd")</f>
        <v>年月日</v>
      </c>
      <c r="H343" s="91" t="str">
        <f>+IF(本会場・準会場用!L343="","",本会場・準会場用!L343)</f>
        <v/>
      </c>
      <c r="I343" s="91" t="str">
        <f>+IF(本会場・準会場用!M343="","",本会場・準会場用!M343)</f>
        <v/>
      </c>
      <c r="J343" s="91" t="str">
        <f>+IF(本会場・準会場用!N343="","",本会場・準会場用!AB343)</f>
        <v/>
      </c>
      <c r="K343" s="91" t="str">
        <f>+IF(本会場・準会場用!O343="","",本会場・準会場用!O343)</f>
        <v/>
      </c>
      <c r="L343" s="91" t="str">
        <f>+IF(本会場・準会場用!P343="","",本会場・準会場用!P343)</f>
        <v/>
      </c>
      <c r="M343" s="91" t="str">
        <f>+IF(本会場・準会場用!Q343="","",本会場・準会場用!Q343)</f>
        <v/>
      </c>
      <c r="N343" s="91" t="str">
        <f>+TEXT(IF(本会場・準会場用!AC343="","",本会場・準会場用!AC343),"00")</f>
        <v/>
      </c>
      <c r="P343" s="91">
        <f>+IF(本会場・準会場用!AD343="","",本会場・準会場用!AD343)</f>
        <v>0</v>
      </c>
      <c r="Q343" s="91">
        <f>+IF(本会場・準会場用!AE343="","",本会場・準会場用!AE343)</f>
        <v>0</v>
      </c>
      <c r="R343" s="91" t="str">
        <f>+IF(本会場・準会場用!R343="","",本会場・準会場用!R343)</f>
        <v/>
      </c>
      <c r="S343" s="91" t="str">
        <f>+IF(本会場・準会場用!S343="","",本会場・準会場用!S343)</f>
        <v/>
      </c>
      <c r="T343" s="91" t="str">
        <f>+IF(本会場・準会場用!T343="","",本会場・準会場用!T343)</f>
        <v/>
      </c>
      <c r="U343" s="91" t="str">
        <f>+IF(本会場・準会場用!U343="","",本会場・準会場用!U343)</f>
        <v/>
      </c>
    </row>
    <row r="344" spans="1:21" s="91" customFormat="1">
      <c r="A344" s="91" t="str">
        <f>+IF(本会場・準会場用!A344="","",本会場・準会場用!A344)</f>
        <v/>
      </c>
      <c r="B344" s="91" t="str">
        <f>+IF(本会場・準会場用!B344="","",本会場・準会場用!B344)</f>
        <v/>
      </c>
      <c r="C344" s="91" t="str">
        <f>+IF(本会場・準会場用!C344="","",本会場・準会場用!C344)</f>
        <v/>
      </c>
      <c r="D344" s="91" t="str">
        <f>+IF(本会場・準会場用!D344="","",本会場・準会場用!D344)</f>
        <v/>
      </c>
      <c r="E344" s="91" t="str">
        <f>+IF(本会場・準会場用!E344="","",本会場・準会場用!E344)</f>
        <v/>
      </c>
      <c r="F344" s="91" t="str">
        <f>+IF(本会場・準会場用!F344="","",_xlfn.XLOOKUP(本会場・準会場用!F344,PRM!$G$3:$G$5,PRM!$H$3:$H$5))</f>
        <v/>
      </c>
      <c r="G344" s="94" t="str">
        <f>+TEXT(_xlfn.CONCAT(本会場・準会場用!G344,本会場・準会場用!H344,"年",本会場・準会場用!I344,"月",本会場・準会場用!J344,"日"),"yyyy/mm/dd")</f>
        <v>年月日</v>
      </c>
      <c r="H344" s="91" t="str">
        <f>+IF(本会場・準会場用!L344="","",本会場・準会場用!L344)</f>
        <v/>
      </c>
      <c r="I344" s="91" t="str">
        <f>+IF(本会場・準会場用!M344="","",本会場・準会場用!M344)</f>
        <v/>
      </c>
      <c r="J344" s="91" t="str">
        <f>+IF(本会場・準会場用!N344="","",本会場・準会場用!AB344)</f>
        <v/>
      </c>
      <c r="K344" s="91" t="str">
        <f>+IF(本会場・準会場用!O344="","",本会場・準会場用!O344)</f>
        <v/>
      </c>
      <c r="L344" s="91" t="str">
        <f>+IF(本会場・準会場用!P344="","",本会場・準会場用!P344)</f>
        <v/>
      </c>
      <c r="M344" s="91" t="str">
        <f>+IF(本会場・準会場用!Q344="","",本会場・準会場用!Q344)</f>
        <v/>
      </c>
      <c r="N344" s="91" t="str">
        <f>+TEXT(IF(本会場・準会場用!AC344="","",本会場・準会場用!AC344),"00")</f>
        <v/>
      </c>
      <c r="P344" s="91">
        <f>+IF(本会場・準会場用!AD344="","",本会場・準会場用!AD344)</f>
        <v>0</v>
      </c>
      <c r="Q344" s="91">
        <f>+IF(本会場・準会場用!AE344="","",本会場・準会場用!AE344)</f>
        <v>0</v>
      </c>
      <c r="R344" s="91" t="str">
        <f>+IF(本会場・準会場用!R344="","",本会場・準会場用!R344)</f>
        <v/>
      </c>
      <c r="S344" s="91" t="str">
        <f>+IF(本会場・準会場用!S344="","",本会場・準会場用!S344)</f>
        <v/>
      </c>
      <c r="T344" s="91" t="str">
        <f>+IF(本会場・準会場用!T344="","",本会場・準会場用!T344)</f>
        <v/>
      </c>
      <c r="U344" s="91" t="str">
        <f>+IF(本会場・準会場用!U344="","",本会場・準会場用!U344)</f>
        <v/>
      </c>
    </row>
    <row r="345" spans="1:21" s="91" customFormat="1">
      <c r="A345" s="91" t="str">
        <f>+IF(本会場・準会場用!A345="","",本会場・準会場用!A345)</f>
        <v/>
      </c>
      <c r="B345" s="91" t="str">
        <f>+IF(本会場・準会場用!B345="","",本会場・準会場用!B345)</f>
        <v/>
      </c>
      <c r="C345" s="91" t="str">
        <f>+IF(本会場・準会場用!C345="","",本会場・準会場用!C345)</f>
        <v/>
      </c>
      <c r="D345" s="91" t="str">
        <f>+IF(本会場・準会場用!D345="","",本会場・準会場用!D345)</f>
        <v/>
      </c>
      <c r="E345" s="91" t="str">
        <f>+IF(本会場・準会場用!E345="","",本会場・準会場用!E345)</f>
        <v/>
      </c>
      <c r="F345" s="91" t="str">
        <f>+IF(本会場・準会場用!F345="","",_xlfn.XLOOKUP(本会場・準会場用!F345,PRM!$G$3:$G$5,PRM!$H$3:$H$5))</f>
        <v/>
      </c>
      <c r="G345" s="94" t="str">
        <f>+TEXT(_xlfn.CONCAT(本会場・準会場用!G345,本会場・準会場用!H345,"年",本会場・準会場用!I345,"月",本会場・準会場用!J345,"日"),"yyyy/mm/dd")</f>
        <v>年月日</v>
      </c>
      <c r="H345" s="91" t="str">
        <f>+IF(本会場・準会場用!L345="","",本会場・準会場用!L345)</f>
        <v/>
      </c>
      <c r="I345" s="91" t="str">
        <f>+IF(本会場・準会場用!M345="","",本会場・準会場用!M345)</f>
        <v/>
      </c>
      <c r="J345" s="91" t="str">
        <f>+IF(本会場・準会場用!N345="","",本会場・準会場用!AB345)</f>
        <v/>
      </c>
      <c r="K345" s="91" t="str">
        <f>+IF(本会場・準会場用!O345="","",本会場・準会場用!O345)</f>
        <v/>
      </c>
      <c r="L345" s="91" t="str">
        <f>+IF(本会場・準会場用!P345="","",本会場・準会場用!P345)</f>
        <v/>
      </c>
      <c r="M345" s="91" t="str">
        <f>+IF(本会場・準会場用!Q345="","",本会場・準会場用!Q345)</f>
        <v/>
      </c>
      <c r="N345" s="91" t="str">
        <f>+TEXT(IF(本会場・準会場用!AC345="","",本会場・準会場用!AC345),"00")</f>
        <v/>
      </c>
      <c r="P345" s="91">
        <f>+IF(本会場・準会場用!AD345="","",本会場・準会場用!AD345)</f>
        <v>0</v>
      </c>
      <c r="Q345" s="91">
        <f>+IF(本会場・準会場用!AE345="","",本会場・準会場用!AE345)</f>
        <v>0</v>
      </c>
      <c r="R345" s="91" t="str">
        <f>+IF(本会場・準会場用!R345="","",本会場・準会場用!R345)</f>
        <v/>
      </c>
      <c r="S345" s="91" t="str">
        <f>+IF(本会場・準会場用!S345="","",本会場・準会場用!S345)</f>
        <v/>
      </c>
      <c r="T345" s="91" t="str">
        <f>+IF(本会場・準会場用!T345="","",本会場・準会場用!T345)</f>
        <v/>
      </c>
      <c r="U345" s="91" t="str">
        <f>+IF(本会場・準会場用!U345="","",本会場・準会場用!U345)</f>
        <v/>
      </c>
    </row>
    <row r="346" spans="1:21" s="91" customFormat="1">
      <c r="A346" s="91" t="str">
        <f>+IF(本会場・準会場用!A346="","",本会場・準会場用!A346)</f>
        <v/>
      </c>
      <c r="B346" s="91" t="str">
        <f>+IF(本会場・準会場用!B346="","",本会場・準会場用!B346)</f>
        <v/>
      </c>
      <c r="C346" s="91" t="str">
        <f>+IF(本会場・準会場用!C346="","",本会場・準会場用!C346)</f>
        <v/>
      </c>
      <c r="D346" s="91" t="str">
        <f>+IF(本会場・準会場用!D346="","",本会場・準会場用!D346)</f>
        <v/>
      </c>
      <c r="E346" s="91" t="str">
        <f>+IF(本会場・準会場用!E346="","",本会場・準会場用!E346)</f>
        <v/>
      </c>
      <c r="F346" s="91" t="str">
        <f>+IF(本会場・準会場用!F346="","",_xlfn.XLOOKUP(本会場・準会場用!F346,PRM!$G$3:$G$5,PRM!$H$3:$H$5))</f>
        <v/>
      </c>
      <c r="G346" s="94" t="str">
        <f>+TEXT(_xlfn.CONCAT(本会場・準会場用!G346,本会場・準会場用!H346,"年",本会場・準会場用!I346,"月",本会場・準会場用!J346,"日"),"yyyy/mm/dd")</f>
        <v>年月日</v>
      </c>
      <c r="H346" s="91" t="str">
        <f>+IF(本会場・準会場用!L346="","",本会場・準会場用!L346)</f>
        <v/>
      </c>
      <c r="I346" s="91" t="str">
        <f>+IF(本会場・準会場用!M346="","",本会場・準会場用!M346)</f>
        <v/>
      </c>
      <c r="J346" s="91" t="str">
        <f>+IF(本会場・準会場用!N346="","",本会場・準会場用!AB346)</f>
        <v/>
      </c>
      <c r="K346" s="91" t="str">
        <f>+IF(本会場・準会場用!O346="","",本会場・準会場用!O346)</f>
        <v/>
      </c>
      <c r="L346" s="91" t="str">
        <f>+IF(本会場・準会場用!P346="","",本会場・準会場用!P346)</f>
        <v/>
      </c>
      <c r="M346" s="91" t="str">
        <f>+IF(本会場・準会場用!Q346="","",本会場・準会場用!Q346)</f>
        <v/>
      </c>
      <c r="N346" s="91" t="str">
        <f>+TEXT(IF(本会場・準会場用!AC346="","",本会場・準会場用!AC346),"00")</f>
        <v/>
      </c>
      <c r="P346" s="91">
        <f>+IF(本会場・準会場用!AD346="","",本会場・準会場用!AD346)</f>
        <v>0</v>
      </c>
      <c r="Q346" s="91">
        <f>+IF(本会場・準会場用!AE346="","",本会場・準会場用!AE346)</f>
        <v>0</v>
      </c>
      <c r="R346" s="91" t="str">
        <f>+IF(本会場・準会場用!R346="","",本会場・準会場用!R346)</f>
        <v/>
      </c>
      <c r="S346" s="91" t="str">
        <f>+IF(本会場・準会場用!S346="","",本会場・準会場用!S346)</f>
        <v/>
      </c>
      <c r="T346" s="91" t="str">
        <f>+IF(本会場・準会場用!T346="","",本会場・準会場用!T346)</f>
        <v/>
      </c>
      <c r="U346" s="91" t="str">
        <f>+IF(本会場・準会場用!U346="","",本会場・準会場用!U346)</f>
        <v/>
      </c>
    </row>
    <row r="347" spans="1:21" s="91" customFormat="1">
      <c r="A347" s="91" t="str">
        <f>+IF(本会場・準会場用!A347="","",本会場・準会場用!A347)</f>
        <v/>
      </c>
      <c r="B347" s="91" t="str">
        <f>+IF(本会場・準会場用!B347="","",本会場・準会場用!B347)</f>
        <v/>
      </c>
      <c r="C347" s="91" t="str">
        <f>+IF(本会場・準会場用!C347="","",本会場・準会場用!C347)</f>
        <v/>
      </c>
      <c r="D347" s="91" t="str">
        <f>+IF(本会場・準会場用!D347="","",本会場・準会場用!D347)</f>
        <v/>
      </c>
      <c r="E347" s="91" t="str">
        <f>+IF(本会場・準会場用!E347="","",本会場・準会場用!E347)</f>
        <v/>
      </c>
      <c r="F347" s="91" t="str">
        <f>+IF(本会場・準会場用!F347="","",_xlfn.XLOOKUP(本会場・準会場用!F347,PRM!$G$3:$G$5,PRM!$H$3:$H$5))</f>
        <v/>
      </c>
      <c r="G347" s="94" t="str">
        <f>+TEXT(_xlfn.CONCAT(本会場・準会場用!G347,本会場・準会場用!H347,"年",本会場・準会場用!I347,"月",本会場・準会場用!J347,"日"),"yyyy/mm/dd")</f>
        <v>年月日</v>
      </c>
      <c r="H347" s="91" t="str">
        <f>+IF(本会場・準会場用!L347="","",本会場・準会場用!L347)</f>
        <v/>
      </c>
      <c r="I347" s="91" t="str">
        <f>+IF(本会場・準会場用!M347="","",本会場・準会場用!M347)</f>
        <v/>
      </c>
      <c r="J347" s="91" t="str">
        <f>+IF(本会場・準会場用!N347="","",本会場・準会場用!AB347)</f>
        <v/>
      </c>
      <c r="K347" s="91" t="str">
        <f>+IF(本会場・準会場用!O347="","",本会場・準会場用!O347)</f>
        <v/>
      </c>
      <c r="L347" s="91" t="str">
        <f>+IF(本会場・準会場用!P347="","",本会場・準会場用!P347)</f>
        <v/>
      </c>
      <c r="M347" s="91" t="str">
        <f>+IF(本会場・準会場用!Q347="","",本会場・準会場用!Q347)</f>
        <v/>
      </c>
      <c r="N347" s="91" t="str">
        <f>+TEXT(IF(本会場・準会場用!AC347="","",本会場・準会場用!AC347),"00")</f>
        <v/>
      </c>
      <c r="P347" s="91">
        <f>+IF(本会場・準会場用!AD347="","",本会場・準会場用!AD347)</f>
        <v>0</v>
      </c>
      <c r="Q347" s="91">
        <f>+IF(本会場・準会場用!AE347="","",本会場・準会場用!AE347)</f>
        <v>0</v>
      </c>
      <c r="R347" s="91" t="str">
        <f>+IF(本会場・準会場用!R347="","",本会場・準会場用!R347)</f>
        <v/>
      </c>
      <c r="S347" s="91" t="str">
        <f>+IF(本会場・準会場用!S347="","",本会場・準会場用!S347)</f>
        <v/>
      </c>
      <c r="T347" s="91" t="str">
        <f>+IF(本会場・準会場用!T347="","",本会場・準会場用!T347)</f>
        <v/>
      </c>
      <c r="U347" s="91" t="str">
        <f>+IF(本会場・準会場用!U347="","",本会場・準会場用!U347)</f>
        <v/>
      </c>
    </row>
    <row r="348" spans="1:21" s="91" customFormat="1">
      <c r="A348" s="91" t="str">
        <f>+IF(本会場・準会場用!A348="","",本会場・準会場用!A348)</f>
        <v/>
      </c>
      <c r="B348" s="91" t="str">
        <f>+IF(本会場・準会場用!B348="","",本会場・準会場用!B348)</f>
        <v/>
      </c>
      <c r="C348" s="91" t="str">
        <f>+IF(本会場・準会場用!C348="","",本会場・準会場用!C348)</f>
        <v/>
      </c>
      <c r="D348" s="91" t="str">
        <f>+IF(本会場・準会場用!D348="","",本会場・準会場用!D348)</f>
        <v/>
      </c>
      <c r="E348" s="91" t="str">
        <f>+IF(本会場・準会場用!E348="","",本会場・準会場用!E348)</f>
        <v/>
      </c>
      <c r="F348" s="91" t="str">
        <f>+IF(本会場・準会場用!F348="","",_xlfn.XLOOKUP(本会場・準会場用!F348,PRM!$G$3:$G$5,PRM!$H$3:$H$5))</f>
        <v/>
      </c>
      <c r="G348" s="94" t="str">
        <f>+TEXT(_xlfn.CONCAT(本会場・準会場用!G348,本会場・準会場用!H348,"年",本会場・準会場用!I348,"月",本会場・準会場用!J348,"日"),"yyyy/mm/dd")</f>
        <v>年月日</v>
      </c>
      <c r="H348" s="91" t="str">
        <f>+IF(本会場・準会場用!L348="","",本会場・準会場用!L348)</f>
        <v/>
      </c>
      <c r="I348" s="91" t="str">
        <f>+IF(本会場・準会場用!M348="","",本会場・準会場用!M348)</f>
        <v/>
      </c>
      <c r="J348" s="91" t="str">
        <f>+IF(本会場・準会場用!N348="","",本会場・準会場用!AB348)</f>
        <v/>
      </c>
      <c r="K348" s="91" t="str">
        <f>+IF(本会場・準会場用!O348="","",本会場・準会場用!O348)</f>
        <v/>
      </c>
      <c r="L348" s="91" t="str">
        <f>+IF(本会場・準会場用!P348="","",本会場・準会場用!P348)</f>
        <v/>
      </c>
      <c r="M348" s="91" t="str">
        <f>+IF(本会場・準会場用!Q348="","",本会場・準会場用!Q348)</f>
        <v/>
      </c>
      <c r="N348" s="91" t="str">
        <f>+TEXT(IF(本会場・準会場用!AC348="","",本会場・準会場用!AC348),"00")</f>
        <v/>
      </c>
      <c r="P348" s="91">
        <f>+IF(本会場・準会場用!AD348="","",本会場・準会場用!AD348)</f>
        <v>0</v>
      </c>
      <c r="Q348" s="91">
        <f>+IF(本会場・準会場用!AE348="","",本会場・準会場用!AE348)</f>
        <v>0</v>
      </c>
      <c r="R348" s="91" t="str">
        <f>+IF(本会場・準会場用!R348="","",本会場・準会場用!R348)</f>
        <v/>
      </c>
      <c r="S348" s="91" t="str">
        <f>+IF(本会場・準会場用!S348="","",本会場・準会場用!S348)</f>
        <v/>
      </c>
      <c r="T348" s="91" t="str">
        <f>+IF(本会場・準会場用!T348="","",本会場・準会場用!T348)</f>
        <v/>
      </c>
      <c r="U348" s="91" t="str">
        <f>+IF(本会場・準会場用!U348="","",本会場・準会場用!U348)</f>
        <v/>
      </c>
    </row>
    <row r="349" spans="1:21" s="91" customFormat="1">
      <c r="A349" s="91" t="str">
        <f>+IF(本会場・準会場用!A349="","",本会場・準会場用!A349)</f>
        <v/>
      </c>
      <c r="B349" s="91" t="str">
        <f>+IF(本会場・準会場用!B349="","",本会場・準会場用!B349)</f>
        <v/>
      </c>
      <c r="C349" s="91" t="str">
        <f>+IF(本会場・準会場用!C349="","",本会場・準会場用!C349)</f>
        <v/>
      </c>
      <c r="D349" s="91" t="str">
        <f>+IF(本会場・準会場用!D349="","",本会場・準会場用!D349)</f>
        <v/>
      </c>
      <c r="E349" s="91" t="str">
        <f>+IF(本会場・準会場用!E349="","",本会場・準会場用!E349)</f>
        <v/>
      </c>
      <c r="F349" s="91" t="str">
        <f>+IF(本会場・準会場用!F349="","",_xlfn.XLOOKUP(本会場・準会場用!F349,PRM!$G$3:$G$5,PRM!$H$3:$H$5))</f>
        <v/>
      </c>
      <c r="G349" s="94" t="str">
        <f>+TEXT(_xlfn.CONCAT(本会場・準会場用!G349,本会場・準会場用!H349,"年",本会場・準会場用!I349,"月",本会場・準会場用!J349,"日"),"yyyy/mm/dd")</f>
        <v>年月日</v>
      </c>
      <c r="H349" s="91" t="str">
        <f>+IF(本会場・準会場用!L349="","",本会場・準会場用!L349)</f>
        <v/>
      </c>
      <c r="I349" s="91" t="str">
        <f>+IF(本会場・準会場用!M349="","",本会場・準会場用!M349)</f>
        <v/>
      </c>
      <c r="J349" s="91" t="str">
        <f>+IF(本会場・準会場用!N349="","",本会場・準会場用!AB349)</f>
        <v/>
      </c>
      <c r="K349" s="91" t="str">
        <f>+IF(本会場・準会場用!O349="","",本会場・準会場用!O349)</f>
        <v/>
      </c>
      <c r="L349" s="91" t="str">
        <f>+IF(本会場・準会場用!P349="","",本会場・準会場用!P349)</f>
        <v/>
      </c>
      <c r="M349" s="91" t="str">
        <f>+IF(本会場・準会場用!Q349="","",本会場・準会場用!Q349)</f>
        <v/>
      </c>
      <c r="N349" s="91" t="str">
        <f>+TEXT(IF(本会場・準会場用!AC349="","",本会場・準会場用!AC349),"00")</f>
        <v/>
      </c>
      <c r="P349" s="91">
        <f>+IF(本会場・準会場用!AD349="","",本会場・準会場用!AD349)</f>
        <v>0</v>
      </c>
      <c r="Q349" s="91">
        <f>+IF(本会場・準会場用!AE349="","",本会場・準会場用!AE349)</f>
        <v>0</v>
      </c>
      <c r="R349" s="91" t="str">
        <f>+IF(本会場・準会場用!R349="","",本会場・準会場用!R349)</f>
        <v/>
      </c>
      <c r="S349" s="91" t="str">
        <f>+IF(本会場・準会場用!S349="","",本会場・準会場用!S349)</f>
        <v/>
      </c>
      <c r="T349" s="91" t="str">
        <f>+IF(本会場・準会場用!T349="","",本会場・準会場用!T349)</f>
        <v/>
      </c>
      <c r="U349" s="91" t="str">
        <f>+IF(本会場・準会場用!U349="","",本会場・準会場用!U349)</f>
        <v/>
      </c>
    </row>
    <row r="350" spans="1:21" s="91" customFormat="1">
      <c r="A350" s="91" t="str">
        <f>+IF(本会場・準会場用!A350="","",本会場・準会場用!A350)</f>
        <v/>
      </c>
      <c r="B350" s="91" t="str">
        <f>+IF(本会場・準会場用!B350="","",本会場・準会場用!B350)</f>
        <v/>
      </c>
      <c r="C350" s="91" t="str">
        <f>+IF(本会場・準会場用!C350="","",本会場・準会場用!C350)</f>
        <v/>
      </c>
      <c r="D350" s="91" t="str">
        <f>+IF(本会場・準会場用!D350="","",本会場・準会場用!D350)</f>
        <v/>
      </c>
      <c r="E350" s="91" t="str">
        <f>+IF(本会場・準会場用!E350="","",本会場・準会場用!E350)</f>
        <v/>
      </c>
      <c r="F350" s="91" t="str">
        <f>+IF(本会場・準会場用!F350="","",_xlfn.XLOOKUP(本会場・準会場用!F350,PRM!$G$3:$G$5,PRM!$H$3:$H$5))</f>
        <v/>
      </c>
      <c r="G350" s="94" t="str">
        <f>+TEXT(_xlfn.CONCAT(本会場・準会場用!G350,本会場・準会場用!H350,"年",本会場・準会場用!I350,"月",本会場・準会場用!J350,"日"),"yyyy/mm/dd")</f>
        <v>年月日</v>
      </c>
      <c r="H350" s="91" t="str">
        <f>+IF(本会場・準会場用!L350="","",本会場・準会場用!L350)</f>
        <v/>
      </c>
      <c r="I350" s="91" t="str">
        <f>+IF(本会場・準会場用!M350="","",本会場・準会場用!M350)</f>
        <v/>
      </c>
      <c r="J350" s="91" t="str">
        <f>+IF(本会場・準会場用!N350="","",本会場・準会場用!AB350)</f>
        <v/>
      </c>
      <c r="K350" s="91" t="str">
        <f>+IF(本会場・準会場用!O350="","",本会場・準会場用!O350)</f>
        <v/>
      </c>
      <c r="L350" s="91" t="str">
        <f>+IF(本会場・準会場用!P350="","",本会場・準会場用!P350)</f>
        <v/>
      </c>
      <c r="M350" s="91" t="str">
        <f>+IF(本会場・準会場用!Q350="","",本会場・準会場用!Q350)</f>
        <v/>
      </c>
      <c r="N350" s="91" t="str">
        <f>+TEXT(IF(本会場・準会場用!AC350="","",本会場・準会場用!AC350),"00")</f>
        <v/>
      </c>
      <c r="P350" s="91">
        <f>+IF(本会場・準会場用!AD350="","",本会場・準会場用!AD350)</f>
        <v>0</v>
      </c>
      <c r="Q350" s="91">
        <f>+IF(本会場・準会場用!AE350="","",本会場・準会場用!AE350)</f>
        <v>0</v>
      </c>
      <c r="R350" s="91" t="str">
        <f>+IF(本会場・準会場用!R350="","",本会場・準会場用!R350)</f>
        <v/>
      </c>
      <c r="S350" s="91" t="str">
        <f>+IF(本会場・準会場用!S350="","",本会場・準会場用!S350)</f>
        <v/>
      </c>
      <c r="T350" s="91" t="str">
        <f>+IF(本会場・準会場用!T350="","",本会場・準会場用!T350)</f>
        <v/>
      </c>
      <c r="U350" s="91" t="str">
        <f>+IF(本会場・準会場用!U350="","",本会場・準会場用!U350)</f>
        <v/>
      </c>
    </row>
    <row r="351" spans="1:21" s="91" customFormat="1">
      <c r="A351" s="91" t="str">
        <f>+IF(本会場・準会場用!A351="","",本会場・準会場用!A351)</f>
        <v/>
      </c>
      <c r="B351" s="91" t="str">
        <f>+IF(本会場・準会場用!B351="","",本会場・準会場用!B351)</f>
        <v/>
      </c>
      <c r="C351" s="91" t="str">
        <f>+IF(本会場・準会場用!C351="","",本会場・準会場用!C351)</f>
        <v/>
      </c>
      <c r="D351" s="91" t="str">
        <f>+IF(本会場・準会場用!D351="","",本会場・準会場用!D351)</f>
        <v/>
      </c>
      <c r="E351" s="91" t="str">
        <f>+IF(本会場・準会場用!E351="","",本会場・準会場用!E351)</f>
        <v/>
      </c>
      <c r="F351" s="91" t="str">
        <f>+IF(本会場・準会場用!F351="","",_xlfn.XLOOKUP(本会場・準会場用!F351,PRM!$G$3:$G$5,PRM!$H$3:$H$5))</f>
        <v/>
      </c>
      <c r="G351" s="94" t="str">
        <f>+TEXT(_xlfn.CONCAT(本会場・準会場用!G351,本会場・準会場用!H351,"年",本会場・準会場用!I351,"月",本会場・準会場用!J351,"日"),"yyyy/mm/dd")</f>
        <v>年月日</v>
      </c>
      <c r="H351" s="91" t="str">
        <f>+IF(本会場・準会場用!L351="","",本会場・準会場用!L351)</f>
        <v/>
      </c>
      <c r="I351" s="91" t="str">
        <f>+IF(本会場・準会場用!M351="","",本会場・準会場用!M351)</f>
        <v/>
      </c>
      <c r="J351" s="91" t="str">
        <f>+IF(本会場・準会場用!N351="","",本会場・準会場用!AB351)</f>
        <v/>
      </c>
      <c r="K351" s="91" t="str">
        <f>+IF(本会場・準会場用!O351="","",本会場・準会場用!O351)</f>
        <v/>
      </c>
      <c r="L351" s="91" t="str">
        <f>+IF(本会場・準会場用!P351="","",本会場・準会場用!P351)</f>
        <v/>
      </c>
      <c r="M351" s="91" t="str">
        <f>+IF(本会場・準会場用!Q351="","",本会場・準会場用!Q351)</f>
        <v/>
      </c>
      <c r="N351" s="91" t="str">
        <f>+TEXT(IF(本会場・準会場用!AC351="","",本会場・準会場用!AC351),"00")</f>
        <v/>
      </c>
      <c r="P351" s="91">
        <f>+IF(本会場・準会場用!AD351="","",本会場・準会場用!AD351)</f>
        <v>0</v>
      </c>
      <c r="Q351" s="91">
        <f>+IF(本会場・準会場用!AE351="","",本会場・準会場用!AE351)</f>
        <v>0</v>
      </c>
      <c r="R351" s="91" t="str">
        <f>+IF(本会場・準会場用!R351="","",本会場・準会場用!R351)</f>
        <v/>
      </c>
      <c r="S351" s="91" t="str">
        <f>+IF(本会場・準会場用!S351="","",本会場・準会場用!S351)</f>
        <v/>
      </c>
      <c r="T351" s="91" t="str">
        <f>+IF(本会場・準会場用!T351="","",本会場・準会場用!T351)</f>
        <v/>
      </c>
      <c r="U351" s="91" t="str">
        <f>+IF(本会場・準会場用!U351="","",本会場・準会場用!U351)</f>
        <v/>
      </c>
    </row>
    <row r="352" spans="1:21" s="91" customFormat="1">
      <c r="A352" s="91" t="str">
        <f>+IF(本会場・準会場用!A352="","",本会場・準会場用!A352)</f>
        <v/>
      </c>
      <c r="B352" s="91" t="str">
        <f>+IF(本会場・準会場用!B352="","",本会場・準会場用!B352)</f>
        <v/>
      </c>
      <c r="C352" s="91" t="str">
        <f>+IF(本会場・準会場用!C352="","",本会場・準会場用!C352)</f>
        <v/>
      </c>
      <c r="D352" s="91" t="str">
        <f>+IF(本会場・準会場用!D352="","",本会場・準会場用!D352)</f>
        <v/>
      </c>
      <c r="E352" s="91" t="str">
        <f>+IF(本会場・準会場用!E352="","",本会場・準会場用!E352)</f>
        <v/>
      </c>
      <c r="F352" s="91" t="str">
        <f>+IF(本会場・準会場用!F352="","",_xlfn.XLOOKUP(本会場・準会場用!F352,PRM!$G$3:$G$5,PRM!$H$3:$H$5))</f>
        <v/>
      </c>
      <c r="G352" s="94" t="str">
        <f>+TEXT(_xlfn.CONCAT(本会場・準会場用!G352,本会場・準会場用!H352,"年",本会場・準会場用!I352,"月",本会場・準会場用!J352,"日"),"yyyy/mm/dd")</f>
        <v>年月日</v>
      </c>
      <c r="H352" s="91" t="str">
        <f>+IF(本会場・準会場用!L352="","",本会場・準会場用!L352)</f>
        <v/>
      </c>
      <c r="I352" s="91" t="str">
        <f>+IF(本会場・準会場用!M352="","",本会場・準会場用!M352)</f>
        <v/>
      </c>
      <c r="J352" s="91" t="str">
        <f>+IF(本会場・準会場用!N352="","",本会場・準会場用!AB352)</f>
        <v/>
      </c>
      <c r="K352" s="91" t="str">
        <f>+IF(本会場・準会場用!O352="","",本会場・準会場用!O352)</f>
        <v/>
      </c>
      <c r="L352" s="91" t="str">
        <f>+IF(本会場・準会場用!P352="","",本会場・準会場用!P352)</f>
        <v/>
      </c>
      <c r="M352" s="91" t="str">
        <f>+IF(本会場・準会場用!Q352="","",本会場・準会場用!Q352)</f>
        <v/>
      </c>
      <c r="N352" s="91" t="str">
        <f>+TEXT(IF(本会場・準会場用!AC352="","",本会場・準会場用!AC352),"00")</f>
        <v/>
      </c>
      <c r="P352" s="91">
        <f>+IF(本会場・準会場用!AD352="","",本会場・準会場用!AD352)</f>
        <v>0</v>
      </c>
      <c r="Q352" s="91">
        <f>+IF(本会場・準会場用!AE352="","",本会場・準会場用!AE352)</f>
        <v>0</v>
      </c>
      <c r="R352" s="91" t="str">
        <f>+IF(本会場・準会場用!R352="","",本会場・準会場用!R352)</f>
        <v/>
      </c>
      <c r="S352" s="91" t="str">
        <f>+IF(本会場・準会場用!S352="","",本会場・準会場用!S352)</f>
        <v/>
      </c>
      <c r="T352" s="91" t="str">
        <f>+IF(本会場・準会場用!T352="","",本会場・準会場用!T352)</f>
        <v/>
      </c>
      <c r="U352" s="91" t="str">
        <f>+IF(本会場・準会場用!U352="","",本会場・準会場用!U352)</f>
        <v/>
      </c>
    </row>
    <row r="353" spans="1:21" s="91" customFormat="1">
      <c r="A353" s="91" t="str">
        <f>+IF(本会場・準会場用!A353="","",本会場・準会場用!A353)</f>
        <v/>
      </c>
      <c r="B353" s="91" t="str">
        <f>+IF(本会場・準会場用!B353="","",本会場・準会場用!B353)</f>
        <v/>
      </c>
      <c r="C353" s="91" t="str">
        <f>+IF(本会場・準会場用!C353="","",本会場・準会場用!C353)</f>
        <v/>
      </c>
      <c r="D353" s="91" t="str">
        <f>+IF(本会場・準会場用!D353="","",本会場・準会場用!D353)</f>
        <v/>
      </c>
      <c r="E353" s="91" t="str">
        <f>+IF(本会場・準会場用!E353="","",本会場・準会場用!E353)</f>
        <v/>
      </c>
      <c r="F353" s="91" t="str">
        <f>+IF(本会場・準会場用!F353="","",_xlfn.XLOOKUP(本会場・準会場用!F353,PRM!$G$3:$G$5,PRM!$H$3:$H$5))</f>
        <v/>
      </c>
      <c r="G353" s="94" t="str">
        <f>+TEXT(_xlfn.CONCAT(本会場・準会場用!G353,本会場・準会場用!H353,"年",本会場・準会場用!I353,"月",本会場・準会場用!J353,"日"),"yyyy/mm/dd")</f>
        <v>年月日</v>
      </c>
      <c r="H353" s="91" t="str">
        <f>+IF(本会場・準会場用!L353="","",本会場・準会場用!L353)</f>
        <v/>
      </c>
      <c r="I353" s="91" t="str">
        <f>+IF(本会場・準会場用!M353="","",本会場・準会場用!M353)</f>
        <v/>
      </c>
      <c r="J353" s="91" t="str">
        <f>+IF(本会場・準会場用!N353="","",本会場・準会場用!AB353)</f>
        <v/>
      </c>
      <c r="K353" s="91" t="str">
        <f>+IF(本会場・準会場用!O353="","",本会場・準会場用!O353)</f>
        <v/>
      </c>
      <c r="L353" s="91" t="str">
        <f>+IF(本会場・準会場用!P353="","",本会場・準会場用!P353)</f>
        <v/>
      </c>
      <c r="M353" s="91" t="str">
        <f>+IF(本会場・準会場用!Q353="","",本会場・準会場用!Q353)</f>
        <v/>
      </c>
      <c r="N353" s="91" t="str">
        <f>+TEXT(IF(本会場・準会場用!AC353="","",本会場・準会場用!AC353),"00")</f>
        <v/>
      </c>
      <c r="P353" s="91">
        <f>+IF(本会場・準会場用!AD353="","",本会場・準会場用!AD353)</f>
        <v>0</v>
      </c>
      <c r="Q353" s="91">
        <f>+IF(本会場・準会場用!AE353="","",本会場・準会場用!AE353)</f>
        <v>0</v>
      </c>
      <c r="R353" s="91" t="str">
        <f>+IF(本会場・準会場用!R353="","",本会場・準会場用!R353)</f>
        <v/>
      </c>
      <c r="S353" s="91" t="str">
        <f>+IF(本会場・準会場用!S353="","",本会場・準会場用!S353)</f>
        <v/>
      </c>
      <c r="T353" s="91" t="str">
        <f>+IF(本会場・準会場用!T353="","",本会場・準会場用!T353)</f>
        <v/>
      </c>
      <c r="U353" s="91" t="str">
        <f>+IF(本会場・準会場用!U353="","",本会場・準会場用!U353)</f>
        <v/>
      </c>
    </row>
    <row r="354" spans="1:21" s="91" customFormat="1">
      <c r="A354" s="91" t="str">
        <f>+IF(本会場・準会場用!A354="","",本会場・準会場用!A354)</f>
        <v/>
      </c>
      <c r="B354" s="91" t="str">
        <f>+IF(本会場・準会場用!B354="","",本会場・準会場用!B354)</f>
        <v/>
      </c>
      <c r="C354" s="91" t="str">
        <f>+IF(本会場・準会場用!C354="","",本会場・準会場用!C354)</f>
        <v/>
      </c>
      <c r="D354" s="91" t="str">
        <f>+IF(本会場・準会場用!D354="","",本会場・準会場用!D354)</f>
        <v/>
      </c>
      <c r="E354" s="91" t="str">
        <f>+IF(本会場・準会場用!E354="","",本会場・準会場用!E354)</f>
        <v/>
      </c>
      <c r="F354" s="91" t="str">
        <f>+IF(本会場・準会場用!F354="","",_xlfn.XLOOKUP(本会場・準会場用!F354,PRM!$G$3:$G$5,PRM!$H$3:$H$5))</f>
        <v/>
      </c>
      <c r="G354" s="94" t="str">
        <f>+TEXT(_xlfn.CONCAT(本会場・準会場用!G354,本会場・準会場用!H354,"年",本会場・準会場用!I354,"月",本会場・準会場用!J354,"日"),"yyyy/mm/dd")</f>
        <v>年月日</v>
      </c>
      <c r="H354" s="91" t="str">
        <f>+IF(本会場・準会場用!L354="","",本会場・準会場用!L354)</f>
        <v/>
      </c>
      <c r="I354" s="91" t="str">
        <f>+IF(本会場・準会場用!M354="","",本会場・準会場用!M354)</f>
        <v/>
      </c>
      <c r="J354" s="91" t="str">
        <f>+IF(本会場・準会場用!N354="","",本会場・準会場用!AB354)</f>
        <v/>
      </c>
      <c r="K354" s="91" t="str">
        <f>+IF(本会場・準会場用!O354="","",本会場・準会場用!O354)</f>
        <v/>
      </c>
      <c r="L354" s="91" t="str">
        <f>+IF(本会場・準会場用!P354="","",本会場・準会場用!P354)</f>
        <v/>
      </c>
      <c r="M354" s="91" t="str">
        <f>+IF(本会場・準会場用!Q354="","",本会場・準会場用!Q354)</f>
        <v/>
      </c>
      <c r="N354" s="91" t="str">
        <f>+TEXT(IF(本会場・準会場用!AC354="","",本会場・準会場用!AC354),"00")</f>
        <v/>
      </c>
      <c r="P354" s="91">
        <f>+IF(本会場・準会場用!AD354="","",本会場・準会場用!AD354)</f>
        <v>0</v>
      </c>
      <c r="Q354" s="91">
        <f>+IF(本会場・準会場用!AE354="","",本会場・準会場用!AE354)</f>
        <v>0</v>
      </c>
      <c r="R354" s="91" t="str">
        <f>+IF(本会場・準会場用!R354="","",本会場・準会場用!R354)</f>
        <v/>
      </c>
      <c r="S354" s="91" t="str">
        <f>+IF(本会場・準会場用!S354="","",本会場・準会場用!S354)</f>
        <v/>
      </c>
      <c r="T354" s="91" t="str">
        <f>+IF(本会場・準会場用!T354="","",本会場・準会場用!T354)</f>
        <v/>
      </c>
      <c r="U354" s="91" t="str">
        <f>+IF(本会場・準会場用!U354="","",本会場・準会場用!U354)</f>
        <v/>
      </c>
    </row>
    <row r="355" spans="1:21" s="91" customFormat="1">
      <c r="A355" s="91" t="str">
        <f>+IF(本会場・準会場用!A355="","",本会場・準会場用!A355)</f>
        <v/>
      </c>
      <c r="B355" s="91" t="str">
        <f>+IF(本会場・準会場用!B355="","",本会場・準会場用!B355)</f>
        <v/>
      </c>
      <c r="C355" s="91" t="str">
        <f>+IF(本会場・準会場用!C355="","",本会場・準会場用!C355)</f>
        <v/>
      </c>
      <c r="D355" s="91" t="str">
        <f>+IF(本会場・準会場用!D355="","",本会場・準会場用!D355)</f>
        <v/>
      </c>
      <c r="E355" s="91" t="str">
        <f>+IF(本会場・準会場用!E355="","",本会場・準会場用!E355)</f>
        <v/>
      </c>
      <c r="F355" s="91" t="str">
        <f>+IF(本会場・準会場用!F355="","",_xlfn.XLOOKUP(本会場・準会場用!F355,PRM!$G$3:$G$5,PRM!$H$3:$H$5))</f>
        <v/>
      </c>
      <c r="G355" s="94" t="str">
        <f>+TEXT(_xlfn.CONCAT(本会場・準会場用!G355,本会場・準会場用!H355,"年",本会場・準会場用!I355,"月",本会場・準会場用!J355,"日"),"yyyy/mm/dd")</f>
        <v>年月日</v>
      </c>
      <c r="H355" s="91" t="str">
        <f>+IF(本会場・準会場用!L355="","",本会場・準会場用!L355)</f>
        <v/>
      </c>
      <c r="I355" s="91" t="str">
        <f>+IF(本会場・準会場用!M355="","",本会場・準会場用!M355)</f>
        <v/>
      </c>
      <c r="J355" s="91" t="str">
        <f>+IF(本会場・準会場用!N355="","",本会場・準会場用!AB355)</f>
        <v/>
      </c>
      <c r="K355" s="91" t="str">
        <f>+IF(本会場・準会場用!O355="","",本会場・準会場用!O355)</f>
        <v/>
      </c>
      <c r="L355" s="91" t="str">
        <f>+IF(本会場・準会場用!P355="","",本会場・準会場用!P355)</f>
        <v/>
      </c>
      <c r="M355" s="91" t="str">
        <f>+IF(本会場・準会場用!Q355="","",本会場・準会場用!Q355)</f>
        <v/>
      </c>
      <c r="N355" s="91" t="str">
        <f>+TEXT(IF(本会場・準会場用!AC355="","",本会場・準会場用!AC355),"00")</f>
        <v/>
      </c>
      <c r="P355" s="91">
        <f>+IF(本会場・準会場用!AD355="","",本会場・準会場用!AD355)</f>
        <v>0</v>
      </c>
      <c r="Q355" s="91">
        <f>+IF(本会場・準会場用!AE355="","",本会場・準会場用!AE355)</f>
        <v>0</v>
      </c>
      <c r="R355" s="91" t="str">
        <f>+IF(本会場・準会場用!R355="","",本会場・準会場用!R355)</f>
        <v/>
      </c>
      <c r="S355" s="91" t="str">
        <f>+IF(本会場・準会場用!S355="","",本会場・準会場用!S355)</f>
        <v/>
      </c>
      <c r="T355" s="91" t="str">
        <f>+IF(本会場・準会場用!T355="","",本会場・準会場用!T355)</f>
        <v/>
      </c>
      <c r="U355" s="91" t="str">
        <f>+IF(本会場・準会場用!U355="","",本会場・準会場用!U355)</f>
        <v/>
      </c>
    </row>
    <row r="356" spans="1:21" s="91" customFormat="1">
      <c r="A356" s="91" t="str">
        <f>+IF(本会場・準会場用!A356="","",本会場・準会場用!A356)</f>
        <v/>
      </c>
      <c r="B356" s="91" t="str">
        <f>+IF(本会場・準会場用!B356="","",本会場・準会場用!B356)</f>
        <v/>
      </c>
      <c r="C356" s="91" t="str">
        <f>+IF(本会場・準会場用!C356="","",本会場・準会場用!C356)</f>
        <v/>
      </c>
      <c r="D356" s="91" t="str">
        <f>+IF(本会場・準会場用!D356="","",本会場・準会場用!D356)</f>
        <v/>
      </c>
      <c r="E356" s="91" t="str">
        <f>+IF(本会場・準会場用!E356="","",本会場・準会場用!E356)</f>
        <v/>
      </c>
      <c r="F356" s="91" t="str">
        <f>+IF(本会場・準会場用!F356="","",_xlfn.XLOOKUP(本会場・準会場用!F356,PRM!$G$3:$G$5,PRM!$H$3:$H$5))</f>
        <v/>
      </c>
      <c r="G356" s="94" t="str">
        <f>+TEXT(_xlfn.CONCAT(本会場・準会場用!G356,本会場・準会場用!H356,"年",本会場・準会場用!I356,"月",本会場・準会場用!J356,"日"),"yyyy/mm/dd")</f>
        <v>年月日</v>
      </c>
      <c r="H356" s="91" t="str">
        <f>+IF(本会場・準会場用!L356="","",本会場・準会場用!L356)</f>
        <v/>
      </c>
      <c r="I356" s="91" t="str">
        <f>+IF(本会場・準会場用!M356="","",本会場・準会場用!M356)</f>
        <v/>
      </c>
      <c r="J356" s="91" t="str">
        <f>+IF(本会場・準会場用!N356="","",本会場・準会場用!AB356)</f>
        <v/>
      </c>
      <c r="K356" s="91" t="str">
        <f>+IF(本会場・準会場用!O356="","",本会場・準会場用!O356)</f>
        <v/>
      </c>
      <c r="L356" s="91" t="str">
        <f>+IF(本会場・準会場用!P356="","",本会場・準会場用!P356)</f>
        <v/>
      </c>
      <c r="M356" s="91" t="str">
        <f>+IF(本会場・準会場用!Q356="","",本会場・準会場用!Q356)</f>
        <v/>
      </c>
      <c r="N356" s="91" t="str">
        <f>+TEXT(IF(本会場・準会場用!AC356="","",本会場・準会場用!AC356),"00")</f>
        <v/>
      </c>
      <c r="P356" s="91">
        <f>+IF(本会場・準会場用!AD356="","",本会場・準会場用!AD356)</f>
        <v>0</v>
      </c>
      <c r="Q356" s="91">
        <f>+IF(本会場・準会場用!AE356="","",本会場・準会場用!AE356)</f>
        <v>0</v>
      </c>
      <c r="R356" s="91" t="str">
        <f>+IF(本会場・準会場用!R356="","",本会場・準会場用!R356)</f>
        <v/>
      </c>
      <c r="S356" s="91" t="str">
        <f>+IF(本会場・準会場用!S356="","",本会場・準会場用!S356)</f>
        <v/>
      </c>
      <c r="T356" s="91" t="str">
        <f>+IF(本会場・準会場用!T356="","",本会場・準会場用!T356)</f>
        <v/>
      </c>
      <c r="U356" s="91" t="str">
        <f>+IF(本会場・準会場用!U356="","",本会場・準会場用!U356)</f>
        <v/>
      </c>
    </row>
    <row r="357" spans="1:21" s="91" customFormat="1">
      <c r="A357" s="91" t="str">
        <f>+IF(本会場・準会場用!A357="","",本会場・準会場用!A357)</f>
        <v/>
      </c>
      <c r="B357" s="91" t="str">
        <f>+IF(本会場・準会場用!B357="","",本会場・準会場用!B357)</f>
        <v/>
      </c>
      <c r="C357" s="91" t="str">
        <f>+IF(本会場・準会場用!C357="","",本会場・準会場用!C357)</f>
        <v/>
      </c>
      <c r="D357" s="91" t="str">
        <f>+IF(本会場・準会場用!D357="","",本会場・準会場用!D357)</f>
        <v/>
      </c>
      <c r="E357" s="91" t="str">
        <f>+IF(本会場・準会場用!E357="","",本会場・準会場用!E357)</f>
        <v/>
      </c>
      <c r="F357" s="91" t="str">
        <f>+IF(本会場・準会場用!F357="","",_xlfn.XLOOKUP(本会場・準会場用!F357,PRM!$G$3:$G$5,PRM!$H$3:$H$5))</f>
        <v/>
      </c>
      <c r="G357" s="94" t="str">
        <f>+TEXT(_xlfn.CONCAT(本会場・準会場用!G357,本会場・準会場用!H357,"年",本会場・準会場用!I357,"月",本会場・準会場用!J357,"日"),"yyyy/mm/dd")</f>
        <v>年月日</v>
      </c>
      <c r="H357" s="91" t="str">
        <f>+IF(本会場・準会場用!L357="","",本会場・準会場用!L357)</f>
        <v/>
      </c>
      <c r="I357" s="91" t="str">
        <f>+IF(本会場・準会場用!M357="","",本会場・準会場用!M357)</f>
        <v/>
      </c>
      <c r="J357" s="91" t="str">
        <f>+IF(本会場・準会場用!N357="","",本会場・準会場用!AB357)</f>
        <v/>
      </c>
      <c r="K357" s="91" t="str">
        <f>+IF(本会場・準会場用!O357="","",本会場・準会場用!O357)</f>
        <v/>
      </c>
      <c r="L357" s="91" t="str">
        <f>+IF(本会場・準会場用!P357="","",本会場・準会場用!P357)</f>
        <v/>
      </c>
      <c r="M357" s="91" t="str">
        <f>+IF(本会場・準会場用!Q357="","",本会場・準会場用!Q357)</f>
        <v/>
      </c>
      <c r="N357" s="91" t="str">
        <f>+TEXT(IF(本会場・準会場用!AC357="","",本会場・準会場用!AC357),"00")</f>
        <v/>
      </c>
      <c r="P357" s="91">
        <f>+IF(本会場・準会場用!AD357="","",本会場・準会場用!AD357)</f>
        <v>0</v>
      </c>
      <c r="Q357" s="91">
        <f>+IF(本会場・準会場用!AE357="","",本会場・準会場用!AE357)</f>
        <v>0</v>
      </c>
      <c r="R357" s="91" t="str">
        <f>+IF(本会場・準会場用!R357="","",本会場・準会場用!R357)</f>
        <v/>
      </c>
      <c r="S357" s="91" t="str">
        <f>+IF(本会場・準会場用!S357="","",本会場・準会場用!S357)</f>
        <v/>
      </c>
      <c r="T357" s="91" t="str">
        <f>+IF(本会場・準会場用!T357="","",本会場・準会場用!T357)</f>
        <v/>
      </c>
      <c r="U357" s="91" t="str">
        <f>+IF(本会場・準会場用!U357="","",本会場・準会場用!U357)</f>
        <v/>
      </c>
    </row>
    <row r="358" spans="1:21" s="91" customFormat="1">
      <c r="A358" s="91" t="str">
        <f>+IF(本会場・準会場用!A358="","",本会場・準会場用!A358)</f>
        <v/>
      </c>
      <c r="B358" s="91" t="str">
        <f>+IF(本会場・準会場用!B358="","",本会場・準会場用!B358)</f>
        <v/>
      </c>
      <c r="C358" s="91" t="str">
        <f>+IF(本会場・準会場用!C358="","",本会場・準会場用!C358)</f>
        <v/>
      </c>
      <c r="D358" s="91" t="str">
        <f>+IF(本会場・準会場用!D358="","",本会場・準会場用!D358)</f>
        <v/>
      </c>
      <c r="E358" s="91" t="str">
        <f>+IF(本会場・準会場用!E358="","",本会場・準会場用!E358)</f>
        <v/>
      </c>
      <c r="F358" s="91" t="str">
        <f>+IF(本会場・準会場用!F358="","",_xlfn.XLOOKUP(本会場・準会場用!F358,PRM!$G$3:$G$5,PRM!$H$3:$H$5))</f>
        <v/>
      </c>
      <c r="G358" s="94" t="str">
        <f>+TEXT(_xlfn.CONCAT(本会場・準会場用!G358,本会場・準会場用!H358,"年",本会場・準会場用!I358,"月",本会場・準会場用!J358,"日"),"yyyy/mm/dd")</f>
        <v>年月日</v>
      </c>
      <c r="H358" s="91" t="str">
        <f>+IF(本会場・準会場用!L358="","",本会場・準会場用!L358)</f>
        <v/>
      </c>
      <c r="I358" s="91" t="str">
        <f>+IF(本会場・準会場用!M358="","",本会場・準会場用!M358)</f>
        <v/>
      </c>
      <c r="J358" s="91" t="str">
        <f>+IF(本会場・準会場用!N358="","",本会場・準会場用!AB358)</f>
        <v/>
      </c>
      <c r="K358" s="91" t="str">
        <f>+IF(本会場・準会場用!O358="","",本会場・準会場用!O358)</f>
        <v/>
      </c>
      <c r="L358" s="91" t="str">
        <f>+IF(本会場・準会場用!P358="","",本会場・準会場用!P358)</f>
        <v/>
      </c>
      <c r="M358" s="91" t="str">
        <f>+IF(本会場・準会場用!Q358="","",本会場・準会場用!Q358)</f>
        <v/>
      </c>
      <c r="N358" s="91" t="str">
        <f>+TEXT(IF(本会場・準会場用!AC358="","",本会場・準会場用!AC358),"00")</f>
        <v/>
      </c>
      <c r="P358" s="91">
        <f>+IF(本会場・準会場用!AD358="","",本会場・準会場用!AD358)</f>
        <v>0</v>
      </c>
      <c r="Q358" s="91">
        <f>+IF(本会場・準会場用!AE358="","",本会場・準会場用!AE358)</f>
        <v>0</v>
      </c>
      <c r="R358" s="91" t="str">
        <f>+IF(本会場・準会場用!R358="","",本会場・準会場用!R358)</f>
        <v/>
      </c>
      <c r="S358" s="91" t="str">
        <f>+IF(本会場・準会場用!S358="","",本会場・準会場用!S358)</f>
        <v/>
      </c>
      <c r="T358" s="91" t="str">
        <f>+IF(本会場・準会場用!T358="","",本会場・準会場用!T358)</f>
        <v/>
      </c>
      <c r="U358" s="91" t="str">
        <f>+IF(本会場・準会場用!U358="","",本会場・準会場用!U358)</f>
        <v/>
      </c>
    </row>
    <row r="359" spans="1:21" s="91" customFormat="1">
      <c r="A359" s="91" t="str">
        <f>+IF(本会場・準会場用!A359="","",本会場・準会場用!A359)</f>
        <v/>
      </c>
      <c r="B359" s="91" t="str">
        <f>+IF(本会場・準会場用!B359="","",本会場・準会場用!B359)</f>
        <v/>
      </c>
      <c r="C359" s="91" t="str">
        <f>+IF(本会場・準会場用!C359="","",本会場・準会場用!C359)</f>
        <v/>
      </c>
      <c r="D359" s="91" t="str">
        <f>+IF(本会場・準会場用!D359="","",本会場・準会場用!D359)</f>
        <v/>
      </c>
      <c r="E359" s="91" t="str">
        <f>+IF(本会場・準会場用!E359="","",本会場・準会場用!E359)</f>
        <v/>
      </c>
      <c r="F359" s="91" t="str">
        <f>+IF(本会場・準会場用!F359="","",_xlfn.XLOOKUP(本会場・準会場用!F359,PRM!$G$3:$G$5,PRM!$H$3:$H$5))</f>
        <v/>
      </c>
      <c r="G359" s="94" t="str">
        <f>+TEXT(_xlfn.CONCAT(本会場・準会場用!G359,本会場・準会場用!H359,"年",本会場・準会場用!I359,"月",本会場・準会場用!J359,"日"),"yyyy/mm/dd")</f>
        <v>年月日</v>
      </c>
      <c r="H359" s="91" t="str">
        <f>+IF(本会場・準会場用!L359="","",本会場・準会場用!L359)</f>
        <v/>
      </c>
      <c r="I359" s="91" t="str">
        <f>+IF(本会場・準会場用!M359="","",本会場・準会場用!M359)</f>
        <v/>
      </c>
      <c r="J359" s="91" t="str">
        <f>+IF(本会場・準会場用!N359="","",本会場・準会場用!AB359)</f>
        <v/>
      </c>
      <c r="K359" s="91" t="str">
        <f>+IF(本会場・準会場用!O359="","",本会場・準会場用!O359)</f>
        <v/>
      </c>
      <c r="L359" s="91" t="str">
        <f>+IF(本会場・準会場用!P359="","",本会場・準会場用!P359)</f>
        <v/>
      </c>
      <c r="M359" s="91" t="str">
        <f>+IF(本会場・準会場用!Q359="","",本会場・準会場用!Q359)</f>
        <v/>
      </c>
      <c r="N359" s="91" t="str">
        <f>+TEXT(IF(本会場・準会場用!AC359="","",本会場・準会場用!AC359),"00")</f>
        <v/>
      </c>
      <c r="P359" s="91">
        <f>+IF(本会場・準会場用!AD359="","",本会場・準会場用!AD359)</f>
        <v>0</v>
      </c>
      <c r="Q359" s="91">
        <f>+IF(本会場・準会場用!AE359="","",本会場・準会場用!AE359)</f>
        <v>0</v>
      </c>
      <c r="R359" s="91" t="str">
        <f>+IF(本会場・準会場用!R359="","",本会場・準会場用!R359)</f>
        <v/>
      </c>
      <c r="S359" s="91" t="str">
        <f>+IF(本会場・準会場用!S359="","",本会場・準会場用!S359)</f>
        <v/>
      </c>
      <c r="T359" s="91" t="str">
        <f>+IF(本会場・準会場用!T359="","",本会場・準会場用!T359)</f>
        <v/>
      </c>
      <c r="U359" s="91" t="str">
        <f>+IF(本会場・準会場用!U359="","",本会場・準会場用!U359)</f>
        <v/>
      </c>
    </row>
    <row r="360" spans="1:21" s="91" customFormat="1">
      <c r="A360" s="91" t="str">
        <f>+IF(本会場・準会場用!A360="","",本会場・準会場用!A360)</f>
        <v/>
      </c>
      <c r="B360" s="91" t="str">
        <f>+IF(本会場・準会場用!B360="","",本会場・準会場用!B360)</f>
        <v/>
      </c>
      <c r="C360" s="91" t="str">
        <f>+IF(本会場・準会場用!C360="","",本会場・準会場用!C360)</f>
        <v/>
      </c>
      <c r="D360" s="91" t="str">
        <f>+IF(本会場・準会場用!D360="","",本会場・準会場用!D360)</f>
        <v/>
      </c>
      <c r="E360" s="91" t="str">
        <f>+IF(本会場・準会場用!E360="","",本会場・準会場用!E360)</f>
        <v/>
      </c>
      <c r="F360" s="91" t="str">
        <f>+IF(本会場・準会場用!F360="","",_xlfn.XLOOKUP(本会場・準会場用!F360,PRM!$G$3:$G$5,PRM!$H$3:$H$5))</f>
        <v/>
      </c>
      <c r="G360" s="94" t="str">
        <f>+TEXT(_xlfn.CONCAT(本会場・準会場用!G360,本会場・準会場用!H360,"年",本会場・準会場用!I360,"月",本会場・準会場用!J360,"日"),"yyyy/mm/dd")</f>
        <v>年月日</v>
      </c>
      <c r="H360" s="91" t="str">
        <f>+IF(本会場・準会場用!L360="","",本会場・準会場用!L360)</f>
        <v/>
      </c>
      <c r="I360" s="91" t="str">
        <f>+IF(本会場・準会場用!M360="","",本会場・準会場用!M360)</f>
        <v/>
      </c>
      <c r="J360" s="91" t="str">
        <f>+IF(本会場・準会場用!N360="","",本会場・準会場用!AB360)</f>
        <v/>
      </c>
      <c r="K360" s="91" t="str">
        <f>+IF(本会場・準会場用!O360="","",本会場・準会場用!O360)</f>
        <v/>
      </c>
      <c r="L360" s="91" t="str">
        <f>+IF(本会場・準会場用!P360="","",本会場・準会場用!P360)</f>
        <v/>
      </c>
      <c r="M360" s="91" t="str">
        <f>+IF(本会場・準会場用!Q360="","",本会場・準会場用!Q360)</f>
        <v/>
      </c>
      <c r="N360" s="91" t="str">
        <f>+TEXT(IF(本会場・準会場用!AC360="","",本会場・準会場用!AC360),"00")</f>
        <v/>
      </c>
      <c r="P360" s="91">
        <f>+IF(本会場・準会場用!AD360="","",本会場・準会場用!AD360)</f>
        <v>0</v>
      </c>
      <c r="Q360" s="91">
        <f>+IF(本会場・準会場用!AE360="","",本会場・準会場用!AE360)</f>
        <v>0</v>
      </c>
      <c r="R360" s="91" t="str">
        <f>+IF(本会場・準会場用!R360="","",本会場・準会場用!R360)</f>
        <v/>
      </c>
      <c r="S360" s="91" t="str">
        <f>+IF(本会場・準会場用!S360="","",本会場・準会場用!S360)</f>
        <v/>
      </c>
      <c r="T360" s="91" t="str">
        <f>+IF(本会場・準会場用!T360="","",本会場・準会場用!T360)</f>
        <v/>
      </c>
      <c r="U360" s="91" t="str">
        <f>+IF(本会場・準会場用!U360="","",本会場・準会場用!U360)</f>
        <v/>
      </c>
    </row>
    <row r="361" spans="1:21" s="91" customFormat="1">
      <c r="A361" s="91" t="str">
        <f>+IF(本会場・準会場用!A361="","",本会場・準会場用!A361)</f>
        <v/>
      </c>
      <c r="B361" s="91" t="str">
        <f>+IF(本会場・準会場用!B361="","",本会場・準会場用!B361)</f>
        <v/>
      </c>
      <c r="C361" s="91" t="str">
        <f>+IF(本会場・準会場用!C361="","",本会場・準会場用!C361)</f>
        <v/>
      </c>
      <c r="D361" s="91" t="str">
        <f>+IF(本会場・準会場用!D361="","",本会場・準会場用!D361)</f>
        <v/>
      </c>
      <c r="E361" s="91" t="str">
        <f>+IF(本会場・準会場用!E361="","",本会場・準会場用!E361)</f>
        <v/>
      </c>
      <c r="F361" s="91" t="str">
        <f>+IF(本会場・準会場用!F361="","",_xlfn.XLOOKUP(本会場・準会場用!F361,PRM!$G$3:$G$5,PRM!$H$3:$H$5))</f>
        <v/>
      </c>
      <c r="G361" s="94" t="str">
        <f>+TEXT(_xlfn.CONCAT(本会場・準会場用!G361,本会場・準会場用!H361,"年",本会場・準会場用!I361,"月",本会場・準会場用!J361,"日"),"yyyy/mm/dd")</f>
        <v>年月日</v>
      </c>
      <c r="H361" s="91" t="str">
        <f>+IF(本会場・準会場用!L361="","",本会場・準会場用!L361)</f>
        <v/>
      </c>
      <c r="I361" s="91" t="str">
        <f>+IF(本会場・準会場用!M361="","",本会場・準会場用!M361)</f>
        <v/>
      </c>
      <c r="J361" s="91" t="str">
        <f>+IF(本会場・準会場用!N361="","",本会場・準会場用!AB361)</f>
        <v/>
      </c>
      <c r="K361" s="91" t="str">
        <f>+IF(本会場・準会場用!O361="","",本会場・準会場用!O361)</f>
        <v/>
      </c>
      <c r="L361" s="91" t="str">
        <f>+IF(本会場・準会場用!P361="","",本会場・準会場用!P361)</f>
        <v/>
      </c>
      <c r="M361" s="91" t="str">
        <f>+IF(本会場・準会場用!Q361="","",本会場・準会場用!Q361)</f>
        <v/>
      </c>
      <c r="N361" s="91" t="str">
        <f>+TEXT(IF(本会場・準会場用!AC361="","",本会場・準会場用!AC361),"00")</f>
        <v/>
      </c>
      <c r="P361" s="91">
        <f>+IF(本会場・準会場用!AD361="","",本会場・準会場用!AD361)</f>
        <v>0</v>
      </c>
      <c r="Q361" s="91">
        <f>+IF(本会場・準会場用!AE361="","",本会場・準会場用!AE361)</f>
        <v>0</v>
      </c>
      <c r="R361" s="91" t="str">
        <f>+IF(本会場・準会場用!R361="","",本会場・準会場用!R361)</f>
        <v/>
      </c>
      <c r="S361" s="91" t="str">
        <f>+IF(本会場・準会場用!S361="","",本会場・準会場用!S361)</f>
        <v/>
      </c>
      <c r="T361" s="91" t="str">
        <f>+IF(本会場・準会場用!T361="","",本会場・準会場用!T361)</f>
        <v/>
      </c>
      <c r="U361" s="91" t="str">
        <f>+IF(本会場・準会場用!U361="","",本会場・準会場用!U361)</f>
        <v/>
      </c>
    </row>
    <row r="362" spans="1:21" s="91" customFormat="1">
      <c r="A362" s="91" t="str">
        <f>+IF(本会場・準会場用!A362="","",本会場・準会場用!A362)</f>
        <v/>
      </c>
      <c r="B362" s="91" t="str">
        <f>+IF(本会場・準会場用!B362="","",本会場・準会場用!B362)</f>
        <v/>
      </c>
      <c r="C362" s="91" t="str">
        <f>+IF(本会場・準会場用!C362="","",本会場・準会場用!C362)</f>
        <v/>
      </c>
      <c r="D362" s="91" t="str">
        <f>+IF(本会場・準会場用!D362="","",本会場・準会場用!D362)</f>
        <v/>
      </c>
      <c r="E362" s="91" t="str">
        <f>+IF(本会場・準会場用!E362="","",本会場・準会場用!E362)</f>
        <v/>
      </c>
      <c r="F362" s="91" t="str">
        <f>+IF(本会場・準会場用!F362="","",_xlfn.XLOOKUP(本会場・準会場用!F362,PRM!$G$3:$G$5,PRM!$H$3:$H$5))</f>
        <v/>
      </c>
      <c r="G362" s="94" t="str">
        <f>+TEXT(_xlfn.CONCAT(本会場・準会場用!G362,本会場・準会場用!H362,"年",本会場・準会場用!I362,"月",本会場・準会場用!J362,"日"),"yyyy/mm/dd")</f>
        <v>年月日</v>
      </c>
      <c r="H362" s="91" t="str">
        <f>+IF(本会場・準会場用!L362="","",本会場・準会場用!L362)</f>
        <v/>
      </c>
      <c r="I362" s="91" t="str">
        <f>+IF(本会場・準会場用!M362="","",本会場・準会場用!M362)</f>
        <v/>
      </c>
      <c r="J362" s="91" t="str">
        <f>+IF(本会場・準会場用!N362="","",本会場・準会場用!AB362)</f>
        <v/>
      </c>
      <c r="K362" s="91" t="str">
        <f>+IF(本会場・準会場用!O362="","",本会場・準会場用!O362)</f>
        <v/>
      </c>
      <c r="L362" s="91" t="str">
        <f>+IF(本会場・準会場用!P362="","",本会場・準会場用!P362)</f>
        <v/>
      </c>
      <c r="M362" s="91" t="str">
        <f>+IF(本会場・準会場用!Q362="","",本会場・準会場用!Q362)</f>
        <v/>
      </c>
      <c r="N362" s="91" t="str">
        <f>+TEXT(IF(本会場・準会場用!AC362="","",本会場・準会場用!AC362),"00")</f>
        <v/>
      </c>
      <c r="P362" s="91">
        <f>+IF(本会場・準会場用!AD362="","",本会場・準会場用!AD362)</f>
        <v>0</v>
      </c>
      <c r="Q362" s="91">
        <f>+IF(本会場・準会場用!AE362="","",本会場・準会場用!AE362)</f>
        <v>0</v>
      </c>
      <c r="R362" s="91" t="str">
        <f>+IF(本会場・準会場用!R362="","",本会場・準会場用!R362)</f>
        <v/>
      </c>
      <c r="S362" s="91" t="str">
        <f>+IF(本会場・準会場用!S362="","",本会場・準会場用!S362)</f>
        <v/>
      </c>
      <c r="T362" s="91" t="str">
        <f>+IF(本会場・準会場用!T362="","",本会場・準会場用!T362)</f>
        <v/>
      </c>
      <c r="U362" s="91" t="str">
        <f>+IF(本会場・準会場用!U362="","",本会場・準会場用!U362)</f>
        <v/>
      </c>
    </row>
    <row r="363" spans="1:21" s="91" customFormat="1">
      <c r="A363" s="91" t="str">
        <f>+IF(本会場・準会場用!A363="","",本会場・準会場用!A363)</f>
        <v/>
      </c>
      <c r="B363" s="91" t="str">
        <f>+IF(本会場・準会場用!B363="","",本会場・準会場用!B363)</f>
        <v/>
      </c>
      <c r="C363" s="91" t="str">
        <f>+IF(本会場・準会場用!C363="","",本会場・準会場用!C363)</f>
        <v/>
      </c>
      <c r="D363" s="91" t="str">
        <f>+IF(本会場・準会場用!D363="","",本会場・準会場用!D363)</f>
        <v/>
      </c>
      <c r="E363" s="91" t="str">
        <f>+IF(本会場・準会場用!E363="","",本会場・準会場用!E363)</f>
        <v/>
      </c>
      <c r="F363" s="91" t="str">
        <f>+IF(本会場・準会場用!F363="","",_xlfn.XLOOKUP(本会場・準会場用!F363,PRM!$G$3:$G$5,PRM!$H$3:$H$5))</f>
        <v/>
      </c>
      <c r="G363" s="94" t="str">
        <f>+TEXT(_xlfn.CONCAT(本会場・準会場用!G363,本会場・準会場用!H363,"年",本会場・準会場用!I363,"月",本会場・準会場用!J363,"日"),"yyyy/mm/dd")</f>
        <v>年月日</v>
      </c>
      <c r="H363" s="91" t="str">
        <f>+IF(本会場・準会場用!L363="","",本会場・準会場用!L363)</f>
        <v/>
      </c>
      <c r="I363" s="91" t="str">
        <f>+IF(本会場・準会場用!M363="","",本会場・準会場用!M363)</f>
        <v/>
      </c>
      <c r="J363" s="91" t="str">
        <f>+IF(本会場・準会場用!N363="","",本会場・準会場用!AB363)</f>
        <v/>
      </c>
      <c r="K363" s="91" t="str">
        <f>+IF(本会場・準会場用!O363="","",本会場・準会場用!O363)</f>
        <v/>
      </c>
      <c r="L363" s="91" t="str">
        <f>+IF(本会場・準会場用!P363="","",本会場・準会場用!P363)</f>
        <v/>
      </c>
      <c r="M363" s="91" t="str">
        <f>+IF(本会場・準会場用!Q363="","",本会場・準会場用!Q363)</f>
        <v/>
      </c>
      <c r="N363" s="91" t="str">
        <f>+TEXT(IF(本会場・準会場用!AC363="","",本会場・準会場用!AC363),"00")</f>
        <v/>
      </c>
      <c r="P363" s="91">
        <f>+IF(本会場・準会場用!AD363="","",本会場・準会場用!AD363)</f>
        <v>0</v>
      </c>
      <c r="Q363" s="91">
        <f>+IF(本会場・準会場用!AE363="","",本会場・準会場用!AE363)</f>
        <v>0</v>
      </c>
      <c r="R363" s="91" t="str">
        <f>+IF(本会場・準会場用!R363="","",本会場・準会場用!R363)</f>
        <v/>
      </c>
      <c r="S363" s="91" t="str">
        <f>+IF(本会場・準会場用!S363="","",本会場・準会場用!S363)</f>
        <v/>
      </c>
      <c r="T363" s="91" t="str">
        <f>+IF(本会場・準会場用!T363="","",本会場・準会場用!T363)</f>
        <v/>
      </c>
      <c r="U363" s="91" t="str">
        <f>+IF(本会場・準会場用!U363="","",本会場・準会場用!U363)</f>
        <v/>
      </c>
    </row>
    <row r="364" spans="1:21" s="91" customFormat="1">
      <c r="A364" s="91" t="str">
        <f>+IF(本会場・準会場用!A364="","",本会場・準会場用!A364)</f>
        <v/>
      </c>
      <c r="B364" s="91" t="str">
        <f>+IF(本会場・準会場用!B364="","",本会場・準会場用!B364)</f>
        <v/>
      </c>
      <c r="C364" s="91" t="str">
        <f>+IF(本会場・準会場用!C364="","",本会場・準会場用!C364)</f>
        <v/>
      </c>
      <c r="D364" s="91" t="str">
        <f>+IF(本会場・準会場用!D364="","",本会場・準会場用!D364)</f>
        <v/>
      </c>
      <c r="E364" s="91" t="str">
        <f>+IF(本会場・準会場用!E364="","",本会場・準会場用!E364)</f>
        <v/>
      </c>
      <c r="F364" s="91" t="str">
        <f>+IF(本会場・準会場用!F364="","",_xlfn.XLOOKUP(本会場・準会場用!F364,PRM!$G$3:$G$5,PRM!$H$3:$H$5))</f>
        <v/>
      </c>
      <c r="G364" s="94" t="str">
        <f>+TEXT(_xlfn.CONCAT(本会場・準会場用!G364,本会場・準会場用!H364,"年",本会場・準会場用!I364,"月",本会場・準会場用!J364,"日"),"yyyy/mm/dd")</f>
        <v>年月日</v>
      </c>
      <c r="H364" s="91" t="str">
        <f>+IF(本会場・準会場用!L364="","",本会場・準会場用!L364)</f>
        <v/>
      </c>
      <c r="I364" s="91" t="str">
        <f>+IF(本会場・準会場用!M364="","",本会場・準会場用!M364)</f>
        <v/>
      </c>
      <c r="J364" s="91" t="str">
        <f>+IF(本会場・準会場用!N364="","",本会場・準会場用!AB364)</f>
        <v/>
      </c>
      <c r="K364" s="91" t="str">
        <f>+IF(本会場・準会場用!O364="","",本会場・準会場用!O364)</f>
        <v/>
      </c>
      <c r="L364" s="91" t="str">
        <f>+IF(本会場・準会場用!P364="","",本会場・準会場用!P364)</f>
        <v/>
      </c>
      <c r="M364" s="91" t="str">
        <f>+IF(本会場・準会場用!Q364="","",本会場・準会場用!Q364)</f>
        <v/>
      </c>
      <c r="N364" s="91" t="str">
        <f>+TEXT(IF(本会場・準会場用!AC364="","",本会場・準会場用!AC364),"00")</f>
        <v/>
      </c>
      <c r="P364" s="91">
        <f>+IF(本会場・準会場用!AD364="","",本会場・準会場用!AD364)</f>
        <v>0</v>
      </c>
      <c r="Q364" s="91">
        <f>+IF(本会場・準会場用!AE364="","",本会場・準会場用!AE364)</f>
        <v>0</v>
      </c>
      <c r="R364" s="91" t="str">
        <f>+IF(本会場・準会場用!R364="","",本会場・準会場用!R364)</f>
        <v/>
      </c>
      <c r="S364" s="91" t="str">
        <f>+IF(本会場・準会場用!S364="","",本会場・準会場用!S364)</f>
        <v/>
      </c>
      <c r="T364" s="91" t="str">
        <f>+IF(本会場・準会場用!T364="","",本会場・準会場用!T364)</f>
        <v/>
      </c>
      <c r="U364" s="91" t="str">
        <f>+IF(本会場・準会場用!U364="","",本会場・準会場用!U364)</f>
        <v/>
      </c>
    </row>
    <row r="365" spans="1:21" s="91" customFormat="1">
      <c r="A365" s="91" t="str">
        <f>+IF(本会場・準会場用!A365="","",本会場・準会場用!A365)</f>
        <v/>
      </c>
      <c r="B365" s="91" t="str">
        <f>+IF(本会場・準会場用!B365="","",本会場・準会場用!B365)</f>
        <v/>
      </c>
      <c r="C365" s="91" t="str">
        <f>+IF(本会場・準会場用!C365="","",本会場・準会場用!C365)</f>
        <v/>
      </c>
      <c r="D365" s="91" t="str">
        <f>+IF(本会場・準会場用!D365="","",本会場・準会場用!D365)</f>
        <v/>
      </c>
      <c r="E365" s="91" t="str">
        <f>+IF(本会場・準会場用!E365="","",本会場・準会場用!E365)</f>
        <v/>
      </c>
      <c r="F365" s="91" t="str">
        <f>+IF(本会場・準会場用!F365="","",_xlfn.XLOOKUP(本会場・準会場用!F365,PRM!$G$3:$G$5,PRM!$H$3:$H$5))</f>
        <v/>
      </c>
      <c r="G365" s="94" t="str">
        <f>+TEXT(_xlfn.CONCAT(本会場・準会場用!G365,本会場・準会場用!H365,"年",本会場・準会場用!I365,"月",本会場・準会場用!J365,"日"),"yyyy/mm/dd")</f>
        <v>年月日</v>
      </c>
      <c r="H365" s="91" t="str">
        <f>+IF(本会場・準会場用!L365="","",本会場・準会場用!L365)</f>
        <v/>
      </c>
      <c r="I365" s="91" t="str">
        <f>+IF(本会場・準会場用!M365="","",本会場・準会場用!M365)</f>
        <v/>
      </c>
      <c r="J365" s="91" t="str">
        <f>+IF(本会場・準会場用!N365="","",本会場・準会場用!AB365)</f>
        <v/>
      </c>
      <c r="K365" s="91" t="str">
        <f>+IF(本会場・準会場用!O365="","",本会場・準会場用!O365)</f>
        <v/>
      </c>
      <c r="L365" s="91" t="str">
        <f>+IF(本会場・準会場用!P365="","",本会場・準会場用!P365)</f>
        <v/>
      </c>
      <c r="M365" s="91" t="str">
        <f>+IF(本会場・準会場用!Q365="","",本会場・準会場用!Q365)</f>
        <v/>
      </c>
      <c r="N365" s="91" t="str">
        <f>+TEXT(IF(本会場・準会場用!AC365="","",本会場・準会場用!AC365),"00")</f>
        <v/>
      </c>
      <c r="P365" s="91">
        <f>+IF(本会場・準会場用!AD365="","",本会場・準会場用!AD365)</f>
        <v>0</v>
      </c>
      <c r="Q365" s="91">
        <f>+IF(本会場・準会場用!AE365="","",本会場・準会場用!AE365)</f>
        <v>0</v>
      </c>
      <c r="R365" s="91" t="str">
        <f>+IF(本会場・準会場用!R365="","",本会場・準会場用!R365)</f>
        <v/>
      </c>
      <c r="S365" s="91" t="str">
        <f>+IF(本会場・準会場用!S365="","",本会場・準会場用!S365)</f>
        <v/>
      </c>
      <c r="T365" s="91" t="str">
        <f>+IF(本会場・準会場用!T365="","",本会場・準会場用!T365)</f>
        <v/>
      </c>
      <c r="U365" s="91" t="str">
        <f>+IF(本会場・準会場用!U365="","",本会場・準会場用!U365)</f>
        <v/>
      </c>
    </row>
    <row r="366" spans="1:21" s="91" customFormat="1">
      <c r="A366" s="91" t="str">
        <f>+IF(本会場・準会場用!A366="","",本会場・準会場用!A366)</f>
        <v/>
      </c>
      <c r="B366" s="91" t="str">
        <f>+IF(本会場・準会場用!B366="","",本会場・準会場用!B366)</f>
        <v/>
      </c>
      <c r="C366" s="91" t="str">
        <f>+IF(本会場・準会場用!C366="","",本会場・準会場用!C366)</f>
        <v/>
      </c>
      <c r="D366" s="91" t="str">
        <f>+IF(本会場・準会場用!D366="","",本会場・準会場用!D366)</f>
        <v/>
      </c>
      <c r="E366" s="91" t="str">
        <f>+IF(本会場・準会場用!E366="","",本会場・準会場用!E366)</f>
        <v/>
      </c>
      <c r="F366" s="91" t="str">
        <f>+IF(本会場・準会場用!F366="","",_xlfn.XLOOKUP(本会場・準会場用!F366,PRM!$G$3:$G$5,PRM!$H$3:$H$5))</f>
        <v/>
      </c>
      <c r="G366" s="94" t="str">
        <f>+TEXT(_xlfn.CONCAT(本会場・準会場用!G366,本会場・準会場用!H366,"年",本会場・準会場用!I366,"月",本会場・準会場用!J366,"日"),"yyyy/mm/dd")</f>
        <v>年月日</v>
      </c>
      <c r="H366" s="91" t="str">
        <f>+IF(本会場・準会場用!L366="","",本会場・準会場用!L366)</f>
        <v/>
      </c>
      <c r="I366" s="91" t="str">
        <f>+IF(本会場・準会場用!M366="","",本会場・準会場用!M366)</f>
        <v/>
      </c>
      <c r="J366" s="91" t="str">
        <f>+IF(本会場・準会場用!N366="","",本会場・準会場用!AB366)</f>
        <v/>
      </c>
      <c r="K366" s="91" t="str">
        <f>+IF(本会場・準会場用!O366="","",本会場・準会場用!O366)</f>
        <v/>
      </c>
      <c r="L366" s="91" t="str">
        <f>+IF(本会場・準会場用!P366="","",本会場・準会場用!P366)</f>
        <v/>
      </c>
      <c r="M366" s="91" t="str">
        <f>+IF(本会場・準会場用!Q366="","",本会場・準会場用!Q366)</f>
        <v/>
      </c>
      <c r="N366" s="91" t="str">
        <f>+TEXT(IF(本会場・準会場用!AC366="","",本会場・準会場用!AC366),"00")</f>
        <v/>
      </c>
      <c r="P366" s="91">
        <f>+IF(本会場・準会場用!AD366="","",本会場・準会場用!AD366)</f>
        <v>0</v>
      </c>
      <c r="Q366" s="91">
        <f>+IF(本会場・準会場用!AE366="","",本会場・準会場用!AE366)</f>
        <v>0</v>
      </c>
      <c r="R366" s="91" t="str">
        <f>+IF(本会場・準会場用!R366="","",本会場・準会場用!R366)</f>
        <v/>
      </c>
      <c r="S366" s="91" t="str">
        <f>+IF(本会場・準会場用!S366="","",本会場・準会場用!S366)</f>
        <v/>
      </c>
      <c r="T366" s="91" t="str">
        <f>+IF(本会場・準会場用!T366="","",本会場・準会場用!T366)</f>
        <v/>
      </c>
      <c r="U366" s="91" t="str">
        <f>+IF(本会場・準会場用!U366="","",本会場・準会場用!U366)</f>
        <v/>
      </c>
    </row>
    <row r="367" spans="1:21" s="91" customFormat="1">
      <c r="A367" s="91" t="str">
        <f>+IF(本会場・準会場用!A367="","",本会場・準会場用!A367)</f>
        <v/>
      </c>
      <c r="B367" s="91" t="str">
        <f>+IF(本会場・準会場用!B367="","",本会場・準会場用!B367)</f>
        <v/>
      </c>
      <c r="C367" s="91" t="str">
        <f>+IF(本会場・準会場用!C367="","",本会場・準会場用!C367)</f>
        <v/>
      </c>
      <c r="D367" s="91" t="str">
        <f>+IF(本会場・準会場用!D367="","",本会場・準会場用!D367)</f>
        <v/>
      </c>
      <c r="E367" s="91" t="str">
        <f>+IF(本会場・準会場用!E367="","",本会場・準会場用!E367)</f>
        <v/>
      </c>
      <c r="F367" s="91" t="str">
        <f>+IF(本会場・準会場用!F367="","",_xlfn.XLOOKUP(本会場・準会場用!F367,PRM!$G$3:$G$5,PRM!$H$3:$H$5))</f>
        <v/>
      </c>
      <c r="G367" s="94" t="str">
        <f>+TEXT(_xlfn.CONCAT(本会場・準会場用!G367,本会場・準会場用!H367,"年",本会場・準会場用!I367,"月",本会場・準会場用!J367,"日"),"yyyy/mm/dd")</f>
        <v>年月日</v>
      </c>
      <c r="H367" s="91" t="str">
        <f>+IF(本会場・準会場用!L367="","",本会場・準会場用!L367)</f>
        <v/>
      </c>
      <c r="I367" s="91" t="str">
        <f>+IF(本会場・準会場用!M367="","",本会場・準会場用!M367)</f>
        <v/>
      </c>
      <c r="J367" s="91" t="str">
        <f>+IF(本会場・準会場用!N367="","",本会場・準会場用!AB367)</f>
        <v/>
      </c>
      <c r="K367" s="91" t="str">
        <f>+IF(本会場・準会場用!O367="","",本会場・準会場用!O367)</f>
        <v/>
      </c>
      <c r="L367" s="91" t="str">
        <f>+IF(本会場・準会場用!P367="","",本会場・準会場用!P367)</f>
        <v/>
      </c>
      <c r="M367" s="91" t="str">
        <f>+IF(本会場・準会場用!Q367="","",本会場・準会場用!Q367)</f>
        <v/>
      </c>
      <c r="N367" s="91" t="str">
        <f>+TEXT(IF(本会場・準会場用!AC367="","",本会場・準会場用!AC367),"00")</f>
        <v/>
      </c>
      <c r="P367" s="91">
        <f>+IF(本会場・準会場用!AD367="","",本会場・準会場用!AD367)</f>
        <v>0</v>
      </c>
      <c r="Q367" s="91">
        <f>+IF(本会場・準会場用!AE367="","",本会場・準会場用!AE367)</f>
        <v>0</v>
      </c>
      <c r="R367" s="91" t="str">
        <f>+IF(本会場・準会場用!R367="","",本会場・準会場用!R367)</f>
        <v/>
      </c>
      <c r="S367" s="91" t="str">
        <f>+IF(本会場・準会場用!S367="","",本会場・準会場用!S367)</f>
        <v/>
      </c>
      <c r="T367" s="91" t="str">
        <f>+IF(本会場・準会場用!T367="","",本会場・準会場用!T367)</f>
        <v/>
      </c>
      <c r="U367" s="91" t="str">
        <f>+IF(本会場・準会場用!U367="","",本会場・準会場用!U367)</f>
        <v/>
      </c>
    </row>
    <row r="368" spans="1:21" s="91" customFormat="1">
      <c r="A368" s="91" t="str">
        <f>+IF(本会場・準会場用!A368="","",本会場・準会場用!A368)</f>
        <v/>
      </c>
      <c r="B368" s="91" t="str">
        <f>+IF(本会場・準会場用!B368="","",本会場・準会場用!B368)</f>
        <v/>
      </c>
      <c r="C368" s="91" t="str">
        <f>+IF(本会場・準会場用!C368="","",本会場・準会場用!C368)</f>
        <v/>
      </c>
      <c r="D368" s="91" t="str">
        <f>+IF(本会場・準会場用!D368="","",本会場・準会場用!D368)</f>
        <v/>
      </c>
      <c r="E368" s="91" t="str">
        <f>+IF(本会場・準会場用!E368="","",本会場・準会場用!E368)</f>
        <v/>
      </c>
      <c r="F368" s="91" t="str">
        <f>+IF(本会場・準会場用!F368="","",_xlfn.XLOOKUP(本会場・準会場用!F368,PRM!$G$3:$G$5,PRM!$H$3:$H$5))</f>
        <v/>
      </c>
      <c r="G368" s="94" t="str">
        <f>+TEXT(_xlfn.CONCAT(本会場・準会場用!G368,本会場・準会場用!H368,"年",本会場・準会場用!I368,"月",本会場・準会場用!J368,"日"),"yyyy/mm/dd")</f>
        <v>年月日</v>
      </c>
      <c r="H368" s="91" t="str">
        <f>+IF(本会場・準会場用!L368="","",本会場・準会場用!L368)</f>
        <v/>
      </c>
      <c r="I368" s="91" t="str">
        <f>+IF(本会場・準会場用!M368="","",本会場・準会場用!M368)</f>
        <v/>
      </c>
      <c r="J368" s="91" t="str">
        <f>+IF(本会場・準会場用!N368="","",本会場・準会場用!AB368)</f>
        <v/>
      </c>
      <c r="K368" s="91" t="str">
        <f>+IF(本会場・準会場用!O368="","",本会場・準会場用!O368)</f>
        <v/>
      </c>
      <c r="L368" s="91" t="str">
        <f>+IF(本会場・準会場用!P368="","",本会場・準会場用!P368)</f>
        <v/>
      </c>
      <c r="M368" s="91" t="str">
        <f>+IF(本会場・準会場用!Q368="","",本会場・準会場用!Q368)</f>
        <v/>
      </c>
      <c r="N368" s="91" t="str">
        <f>+TEXT(IF(本会場・準会場用!AC368="","",本会場・準会場用!AC368),"00")</f>
        <v/>
      </c>
      <c r="P368" s="91">
        <f>+IF(本会場・準会場用!AD368="","",本会場・準会場用!AD368)</f>
        <v>0</v>
      </c>
      <c r="Q368" s="91">
        <f>+IF(本会場・準会場用!AE368="","",本会場・準会場用!AE368)</f>
        <v>0</v>
      </c>
      <c r="R368" s="91" t="str">
        <f>+IF(本会場・準会場用!R368="","",本会場・準会場用!R368)</f>
        <v/>
      </c>
      <c r="S368" s="91" t="str">
        <f>+IF(本会場・準会場用!S368="","",本会場・準会場用!S368)</f>
        <v/>
      </c>
      <c r="T368" s="91" t="str">
        <f>+IF(本会場・準会場用!T368="","",本会場・準会場用!T368)</f>
        <v/>
      </c>
      <c r="U368" s="91" t="str">
        <f>+IF(本会場・準会場用!U368="","",本会場・準会場用!U368)</f>
        <v/>
      </c>
    </row>
    <row r="369" spans="1:21" s="91" customFormat="1">
      <c r="A369" s="91" t="str">
        <f>+IF(本会場・準会場用!A369="","",本会場・準会場用!A369)</f>
        <v/>
      </c>
      <c r="B369" s="91" t="str">
        <f>+IF(本会場・準会場用!B369="","",本会場・準会場用!B369)</f>
        <v/>
      </c>
      <c r="C369" s="91" t="str">
        <f>+IF(本会場・準会場用!C369="","",本会場・準会場用!C369)</f>
        <v/>
      </c>
      <c r="D369" s="91" t="str">
        <f>+IF(本会場・準会場用!D369="","",本会場・準会場用!D369)</f>
        <v/>
      </c>
      <c r="E369" s="91" t="str">
        <f>+IF(本会場・準会場用!E369="","",本会場・準会場用!E369)</f>
        <v/>
      </c>
      <c r="F369" s="91" t="str">
        <f>+IF(本会場・準会場用!F369="","",_xlfn.XLOOKUP(本会場・準会場用!F369,PRM!$G$3:$G$5,PRM!$H$3:$H$5))</f>
        <v/>
      </c>
      <c r="G369" s="94" t="str">
        <f>+TEXT(_xlfn.CONCAT(本会場・準会場用!G369,本会場・準会場用!H369,"年",本会場・準会場用!I369,"月",本会場・準会場用!J369,"日"),"yyyy/mm/dd")</f>
        <v>年月日</v>
      </c>
      <c r="H369" s="91" t="str">
        <f>+IF(本会場・準会場用!L369="","",本会場・準会場用!L369)</f>
        <v/>
      </c>
      <c r="I369" s="91" t="str">
        <f>+IF(本会場・準会場用!M369="","",本会場・準会場用!M369)</f>
        <v/>
      </c>
      <c r="J369" s="91" t="str">
        <f>+IF(本会場・準会場用!N369="","",本会場・準会場用!AB369)</f>
        <v/>
      </c>
      <c r="K369" s="91" t="str">
        <f>+IF(本会場・準会場用!O369="","",本会場・準会場用!O369)</f>
        <v/>
      </c>
      <c r="L369" s="91" t="str">
        <f>+IF(本会場・準会場用!P369="","",本会場・準会場用!P369)</f>
        <v/>
      </c>
      <c r="M369" s="91" t="str">
        <f>+IF(本会場・準会場用!Q369="","",本会場・準会場用!Q369)</f>
        <v/>
      </c>
      <c r="N369" s="91" t="str">
        <f>+TEXT(IF(本会場・準会場用!AC369="","",本会場・準会場用!AC369),"00")</f>
        <v/>
      </c>
      <c r="P369" s="91">
        <f>+IF(本会場・準会場用!AD369="","",本会場・準会場用!AD369)</f>
        <v>0</v>
      </c>
      <c r="Q369" s="91">
        <f>+IF(本会場・準会場用!AE369="","",本会場・準会場用!AE369)</f>
        <v>0</v>
      </c>
      <c r="R369" s="91" t="str">
        <f>+IF(本会場・準会場用!R369="","",本会場・準会場用!R369)</f>
        <v/>
      </c>
      <c r="S369" s="91" t="str">
        <f>+IF(本会場・準会場用!S369="","",本会場・準会場用!S369)</f>
        <v/>
      </c>
      <c r="T369" s="91" t="str">
        <f>+IF(本会場・準会場用!T369="","",本会場・準会場用!T369)</f>
        <v/>
      </c>
      <c r="U369" s="91" t="str">
        <f>+IF(本会場・準会場用!U369="","",本会場・準会場用!U369)</f>
        <v/>
      </c>
    </row>
    <row r="370" spans="1:21" s="91" customFormat="1">
      <c r="A370" s="91" t="str">
        <f>+IF(本会場・準会場用!A370="","",本会場・準会場用!A370)</f>
        <v/>
      </c>
      <c r="B370" s="91" t="str">
        <f>+IF(本会場・準会場用!B370="","",本会場・準会場用!B370)</f>
        <v/>
      </c>
      <c r="C370" s="91" t="str">
        <f>+IF(本会場・準会場用!C370="","",本会場・準会場用!C370)</f>
        <v/>
      </c>
      <c r="D370" s="91" t="str">
        <f>+IF(本会場・準会場用!D370="","",本会場・準会場用!D370)</f>
        <v/>
      </c>
      <c r="E370" s="91" t="str">
        <f>+IF(本会場・準会場用!E370="","",本会場・準会場用!E370)</f>
        <v/>
      </c>
      <c r="F370" s="91" t="str">
        <f>+IF(本会場・準会場用!F370="","",_xlfn.XLOOKUP(本会場・準会場用!F370,PRM!$G$3:$G$5,PRM!$H$3:$H$5))</f>
        <v/>
      </c>
      <c r="G370" s="94" t="str">
        <f>+TEXT(_xlfn.CONCAT(本会場・準会場用!G370,本会場・準会場用!H370,"年",本会場・準会場用!I370,"月",本会場・準会場用!J370,"日"),"yyyy/mm/dd")</f>
        <v>年月日</v>
      </c>
      <c r="H370" s="91" t="str">
        <f>+IF(本会場・準会場用!L370="","",本会場・準会場用!L370)</f>
        <v/>
      </c>
      <c r="I370" s="91" t="str">
        <f>+IF(本会場・準会場用!M370="","",本会場・準会場用!M370)</f>
        <v/>
      </c>
      <c r="J370" s="91" t="str">
        <f>+IF(本会場・準会場用!N370="","",本会場・準会場用!AB370)</f>
        <v/>
      </c>
      <c r="K370" s="91" t="str">
        <f>+IF(本会場・準会場用!O370="","",本会場・準会場用!O370)</f>
        <v/>
      </c>
      <c r="L370" s="91" t="str">
        <f>+IF(本会場・準会場用!P370="","",本会場・準会場用!P370)</f>
        <v/>
      </c>
      <c r="M370" s="91" t="str">
        <f>+IF(本会場・準会場用!Q370="","",本会場・準会場用!Q370)</f>
        <v/>
      </c>
      <c r="N370" s="91" t="str">
        <f>+TEXT(IF(本会場・準会場用!AC370="","",本会場・準会場用!AC370),"00")</f>
        <v/>
      </c>
      <c r="P370" s="91">
        <f>+IF(本会場・準会場用!AD370="","",本会場・準会場用!AD370)</f>
        <v>0</v>
      </c>
      <c r="Q370" s="91">
        <f>+IF(本会場・準会場用!AE370="","",本会場・準会場用!AE370)</f>
        <v>0</v>
      </c>
      <c r="R370" s="91" t="str">
        <f>+IF(本会場・準会場用!R370="","",本会場・準会場用!R370)</f>
        <v/>
      </c>
      <c r="S370" s="91" t="str">
        <f>+IF(本会場・準会場用!S370="","",本会場・準会場用!S370)</f>
        <v/>
      </c>
      <c r="T370" s="91" t="str">
        <f>+IF(本会場・準会場用!T370="","",本会場・準会場用!T370)</f>
        <v/>
      </c>
      <c r="U370" s="91" t="str">
        <f>+IF(本会場・準会場用!U370="","",本会場・準会場用!U370)</f>
        <v/>
      </c>
    </row>
    <row r="371" spans="1:21" s="91" customFormat="1">
      <c r="A371" s="91" t="str">
        <f>+IF(本会場・準会場用!A371="","",本会場・準会場用!A371)</f>
        <v/>
      </c>
      <c r="B371" s="91" t="str">
        <f>+IF(本会場・準会場用!B371="","",本会場・準会場用!B371)</f>
        <v/>
      </c>
      <c r="C371" s="91" t="str">
        <f>+IF(本会場・準会場用!C371="","",本会場・準会場用!C371)</f>
        <v/>
      </c>
      <c r="D371" s="91" t="str">
        <f>+IF(本会場・準会場用!D371="","",本会場・準会場用!D371)</f>
        <v/>
      </c>
      <c r="E371" s="91" t="str">
        <f>+IF(本会場・準会場用!E371="","",本会場・準会場用!E371)</f>
        <v/>
      </c>
      <c r="F371" s="91" t="str">
        <f>+IF(本会場・準会場用!F371="","",_xlfn.XLOOKUP(本会場・準会場用!F371,PRM!$G$3:$G$5,PRM!$H$3:$H$5))</f>
        <v/>
      </c>
      <c r="G371" s="94" t="str">
        <f>+TEXT(_xlfn.CONCAT(本会場・準会場用!G371,本会場・準会場用!H371,"年",本会場・準会場用!I371,"月",本会場・準会場用!J371,"日"),"yyyy/mm/dd")</f>
        <v>年月日</v>
      </c>
      <c r="H371" s="91" t="str">
        <f>+IF(本会場・準会場用!L371="","",本会場・準会場用!L371)</f>
        <v/>
      </c>
      <c r="I371" s="91" t="str">
        <f>+IF(本会場・準会場用!M371="","",本会場・準会場用!M371)</f>
        <v/>
      </c>
      <c r="J371" s="91" t="str">
        <f>+IF(本会場・準会場用!N371="","",本会場・準会場用!AB371)</f>
        <v/>
      </c>
      <c r="K371" s="91" t="str">
        <f>+IF(本会場・準会場用!O371="","",本会場・準会場用!O371)</f>
        <v/>
      </c>
      <c r="L371" s="91" t="str">
        <f>+IF(本会場・準会場用!P371="","",本会場・準会場用!P371)</f>
        <v/>
      </c>
      <c r="M371" s="91" t="str">
        <f>+IF(本会場・準会場用!Q371="","",本会場・準会場用!Q371)</f>
        <v/>
      </c>
      <c r="N371" s="91" t="str">
        <f>+TEXT(IF(本会場・準会場用!AC371="","",本会場・準会場用!AC371),"00")</f>
        <v/>
      </c>
      <c r="P371" s="91">
        <f>+IF(本会場・準会場用!AD371="","",本会場・準会場用!AD371)</f>
        <v>0</v>
      </c>
      <c r="Q371" s="91">
        <f>+IF(本会場・準会場用!AE371="","",本会場・準会場用!AE371)</f>
        <v>0</v>
      </c>
      <c r="R371" s="91" t="str">
        <f>+IF(本会場・準会場用!R371="","",本会場・準会場用!R371)</f>
        <v/>
      </c>
      <c r="S371" s="91" t="str">
        <f>+IF(本会場・準会場用!S371="","",本会場・準会場用!S371)</f>
        <v/>
      </c>
      <c r="T371" s="91" t="str">
        <f>+IF(本会場・準会場用!T371="","",本会場・準会場用!T371)</f>
        <v/>
      </c>
      <c r="U371" s="91" t="str">
        <f>+IF(本会場・準会場用!U371="","",本会場・準会場用!U371)</f>
        <v/>
      </c>
    </row>
    <row r="372" spans="1:21" s="91" customFormat="1">
      <c r="A372" s="91" t="str">
        <f>+IF(本会場・準会場用!A372="","",本会場・準会場用!A372)</f>
        <v/>
      </c>
      <c r="B372" s="91" t="str">
        <f>+IF(本会場・準会場用!B372="","",本会場・準会場用!B372)</f>
        <v/>
      </c>
      <c r="C372" s="91" t="str">
        <f>+IF(本会場・準会場用!C372="","",本会場・準会場用!C372)</f>
        <v/>
      </c>
      <c r="D372" s="91" t="str">
        <f>+IF(本会場・準会場用!D372="","",本会場・準会場用!D372)</f>
        <v/>
      </c>
      <c r="E372" s="91" t="str">
        <f>+IF(本会場・準会場用!E372="","",本会場・準会場用!E372)</f>
        <v/>
      </c>
      <c r="F372" s="91" t="str">
        <f>+IF(本会場・準会場用!F372="","",_xlfn.XLOOKUP(本会場・準会場用!F372,PRM!$G$3:$G$5,PRM!$H$3:$H$5))</f>
        <v/>
      </c>
      <c r="G372" s="94" t="str">
        <f>+TEXT(_xlfn.CONCAT(本会場・準会場用!G372,本会場・準会場用!H372,"年",本会場・準会場用!I372,"月",本会場・準会場用!J372,"日"),"yyyy/mm/dd")</f>
        <v>年月日</v>
      </c>
      <c r="H372" s="91" t="str">
        <f>+IF(本会場・準会場用!L372="","",本会場・準会場用!L372)</f>
        <v/>
      </c>
      <c r="I372" s="91" t="str">
        <f>+IF(本会場・準会場用!M372="","",本会場・準会場用!M372)</f>
        <v/>
      </c>
      <c r="J372" s="91" t="str">
        <f>+IF(本会場・準会場用!N372="","",本会場・準会場用!AB372)</f>
        <v/>
      </c>
      <c r="K372" s="91" t="str">
        <f>+IF(本会場・準会場用!O372="","",本会場・準会場用!O372)</f>
        <v/>
      </c>
      <c r="L372" s="91" t="str">
        <f>+IF(本会場・準会場用!P372="","",本会場・準会場用!P372)</f>
        <v/>
      </c>
      <c r="M372" s="91" t="str">
        <f>+IF(本会場・準会場用!Q372="","",本会場・準会場用!Q372)</f>
        <v/>
      </c>
      <c r="N372" s="91" t="str">
        <f>+TEXT(IF(本会場・準会場用!AC372="","",本会場・準会場用!AC372),"00")</f>
        <v/>
      </c>
      <c r="P372" s="91">
        <f>+IF(本会場・準会場用!AD372="","",本会場・準会場用!AD372)</f>
        <v>0</v>
      </c>
      <c r="Q372" s="91">
        <f>+IF(本会場・準会場用!AE372="","",本会場・準会場用!AE372)</f>
        <v>0</v>
      </c>
      <c r="R372" s="91" t="str">
        <f>+IF(本会場・準会場用!R372="","",本会場・準会場用!R372)</f>
        <v/>
      </c>
      <c r="S372" s="91" t="str">
        <f>+IF(本会場・準会場用!S372="","",本会場・準会場用!S372)</f>
        <v/>
      </c>
      <c r="T372" s="91" t="str">
        <f>+IF(本会場・準会場用!T372="","",本会場・準会場用!T372)</f>
        <v/>
      </c>
      <c r="U372" s="91" t="str">
        <f>+IF(本会場・準会場用!U372="","",本会場・準会場用!U372)</f>
        <v/>
      </c>
    </row>
    <row r="373" spans="1:21" s="91" customFormat="1">
      <c r="A373" s="91" t="str">
        <f>+IF(本会場・準会場用!A373="","",本会場・準会場用!A373)</f>
        <v/>
      </c>
      <c r="B373" s="91" t="str">
        <f>+IF(本会場・準会場用!B373="","",本会場・準会場用!B373)</f>
        <v/>
      </c>
      <c r="C373" s="91" t="str">
        <f>+IF(本会場・準会場用!C373="","",本会場・準会場用!C373)</f>
        <v/>
      </c>
      <c r="D373" s="91" t="str">
        <f>+IF(本会場・準会場用!D373="","",本会場・準会場用!D373)</f>
        <v/>
      </c>
      <c r="E373" s="91" t="str">
        <f>+IF(本会場・準会場用!E373="","",本会場・準会場用!E373)</f>
        <v/>
      </c>
      <c r="F373" s="91" t="str">
        <f>+IF(本会場・準会場用!F373="","",_xlfn.XLOOKUP(本会場・準会場用!F373,PRM!$G$3:$G$5,PRM!$H$3:$H$5))</f>
        <v/>
      </c>
      <c r="G373" s="94" t="str">
        <f>+TEXT(_xlfn.CONCAT(本会場・準会場用!G373,本会場・準会場用!H373,"年",本会場・準会場用!I373,"月",本会場・準会場用!J373,"日"),"yyyy/mm/dd")</f>
        <v>年月日</v>
      </c>
      <c r="H373" s="91" t="str">
        <f>+IF(本会場・準会場用!L373="","",本会場・準会場用!L373)</f>
        <v/>
      </c>
      <c r="I373" s="91" t="str">
        <f>+IF(本会場・準会場用!M373="","",本会場・準会場用!M373)</f>
        <v/>
      </c>
      <c r="J373" s="91" t="str">
        <f>+IF(本会場・準会場用!N373="","",本会場・準会場用!AB373)</f>
        <v/>
      </c>
      <c r="K373" s="91" t="str">
        <f>+IF(本会場・準会場用!O373="","",本会場・準会場用!O373)</f>
        <v/>
      </c>
      <c r="L373" s="91" t="str">
        <f>+IF(本会場・準会場用!P373="","",本会場・準会場用!P373)</f>
        <v/>
      </c>
      <c r="M373" s="91" t="str">
        <f>+IF(本会場・準会場用!Q373="","",本会場・準会場用!Q373)</f>
        <v/>
      </c>
      <c r="N373" s="91" t="str">
        <f>+TEXT(IF(本会場・準会場用!AC373="","",本会場・準会場用!AC373),"00")</f>
        <v/>
      </c>
      <c r="P373" s="91">
        <f>+IF(本会場・準会場用!AD373="","",本会場・準会場用!AD373)</f>
        <v>0</v>
      </c>
      <c r="Q373" s="91">
        <f>+IF(本会場・準会場用!AE373="","",本会場・準会場用!AE373)</f>
        <v>0</v>
      </c>
      <c r="R373" s="91" t="str">
        <f>+IF(本会場・準会場用!R373="","",本会場・準会場用!R373)</f>
        <v/>
      </c>
      <c r="S373" s="91" t="str">
        <f>+IF(本会場・準会場用!S373="","",本会場・準会場用!S373)</f>
        <v/>
      </c>
      <c r="T373" s="91" t="str">
        <f>+IF(本会場・準会場用!T373="","",本会場・準会場用!T373)</f>
        <v/>
      </c>
      <c r="U373" s="91" t="str">
        <f>+IF(本会場・準会場用!U373="","",本会場・準会場用!U373)</f>
        <v/>
      </c>
    </row>
    <row r="374" spans="1:21" s="91" customFormat="1">
      <c r="A374" s="91" t="str">
        <f>+IF(本会場・準会場用!A374="","",本会場・準会場用!A374)</f>
        <v/>
      </c>
      <c r="B374" s="91" t="str">
        <f>+IF(本会場・準会場用!B374="","",本会場・準会場用!B374)</f>
        <v/>
      </c>
      <c r="C374" s="91" t="str">
        <f>+IF(本会場・準会場用!C374="","",本会場・準会場用!C374)</f>
        <v/>
      </c>
      <c r="D374" s="91" t="str">
        <f>+IF(本会場・準会場用!D374="","",本会場・準会場用!D374)</f>
        <v/>
      </c>
      <c r="E374" s="91" t="str">
        <f>+IF(本会場・準会場用!E374="","",本会場・準会場用!E374)</f>
        <v/>
      </c>
      <c r="F374" s="91" t="str">
        <f>+IF(本会場・準会場用!F374="","",_xlfn.XLOOKUP(本会場・準会場用!F374,PRM!$G$3:$G$5,PRM!$H$3:$H$5))</f>
        <v/>
      </c>
      <c r="G374" s="94" t="str">
        <f>+TEXT(_xlfn.CONCAT(本会場・準会場用!G374,本会場・準会場用!H374,"年",本会場・準会場用!I374,"月",本会場・準会場用!J374,"日"),"yyyy/mm/dd")</f>
        <v>年月日</v>
      </c>
      <c r="H374" s="91" t="str">
        <f>+IF(本会場・準会場用!L374="","",本会場・準会場用!L374)</f>
        <v/>
      </c>
      <c r="I374" s="91" t="str">
        <f>+IF(本会場・準会場用!M374="","",本会場・準会場用!M374)</f>
        <v/>
      </c>
      <c r="J374" s="91" t="str">
        <f>+IF(本会場・準会場用!N374="","",本会場・準会場用!AB374)</f>
        <v/>
      </c>
      <c r="K374" s="91" t="str">
        <f>+IF(本会場・準会場用!O374="","",本会場・準会場用!O374)</f>
        <v/>
      </c>
      <c r="L374" s="91" t="str">
        <f>+IF(本会場・準会場用!P374="","",本会場・準会場用!P374)</f>
        <v/>
      </c>
      <c r="M374" s="91" t="str">
        <f>+IF(本会場・準会場用!Q374="","",本会場・準会場用!Q374)</f>
        <v/>
      </c>
      <c r="N374" s="91" t="str">
        <f>+TEXT(IF(本会場・準会場用!AC374="","",本会場・準会場用!AC374),"00")</f>
        <v/>
      </c>
      <c r="P374" s="91">
        <f>+IF(本会場・準会場用!AD374="","",本会場・準会場用!AD374)</f>
        <v>0</v>
      </c>
      <c r="Q374" s="91">
        <f>+IF(本会場・準会場用!AE374="","",本会場・準会場用!AE374)</f>
        <v>0</v>
      </c>
      <c r="R374" s="91" t="str">
        <f>+IF(本会場・準会場用!R374="","",本会場・準会場用!R374)</f>
        <v/>
      </c>
      <c r="S374" s="91" t="str">
        <f>+IF(本会場・準会場用!S374="","",本会場・準会場用!S374)</f>
        <v/>
      </c>
      <c r="T374" s="91" t="str">
        <f>+IF(本会場・準会場用!T374="","",本会場・準会場用!T374)</f>
        <v/>
      </c>
      <c r="U374" s="91" t="str">
        <f>+IF(本会場・準会場用!U374="","",本会場・準会場用!U374)</f>
        <v/>
      </c>
    </row>
    <row r="375" spans="1:21" s="91" customFormat="1">
      <c r="A375" s="91" t="str">
        <f>+IF(本会場・準会場用!A375="","",本会場・準会場用!A375)</f>
        <v/>
      </c>
      <c r="B375" s="91" t="str">
        <f>+IF(本会場・準会場用!B375="","",本会場・準会場用!B375)</f>
        <v/>
      </c>
      <c r="C375" s="91" t="str">
        <f>+IF(本会場・準会場用!C375="","",本会場・準会場用!C375)</f>
        <v/>
      </c>
      <c r="D375" s="91" t="str">
        <f>+IF(本会場・準会場用!D375="","",本会場・準会場用!D375)</f>
        <v/>
      </c>
      <c r="E375" s="91" t="str">
        <f>+IF(本会場・準会場用!E375="","",本会場・準会場用!E375)</f>
        <v/>
      </c>
      <c r="F375" s="91" t="str">
        <f>+IF(本会場・準会場用!F375="","",_xlfn.XLOOKUP(本会場・準会場用!F375,PRM!$G$3:$G$5,PRM!$H$3:$H$5))</f>
        <v/>
      </c>
      <c r="G375" s="94" t="str">
        <f>+TEXT(_xlfn.CONCAT(本会場・準会場用!G375,本会場・準会場用!H375,"年",本会場・準会場用!I375,"月",本会場・準会場用!J375,"日"),"yyyy/mm/dd")</f>
        <v>年月日</v>
      </c>
      <c r="H375" s="91" t="str">
        <f>+IF(本会場・準会場用!L375="","",本会場・準会場用!L375)</f>
        <v/>
      </c>
      <c r="I375" s="91" t="str">
        <f>+IF(本会場・準会場用!M375="","",本会場・準会場用!M375)</f>
        <v/>
      </c>
      <c r="J375" s="91" t="str">
        <f>+IF(本会場・準会場用!N375="","",本会場・準会場用!AB375)</f>
        <v/>
      </c>
      <c r="K375" s="91" t="str">
        <f>+IF(本会場・準会場用!O375="","",本会場・準会場用!O375)</f>
        <v/>
      </c>
      <c r="L375" s="91" t="str">
        <f>+IF(本会場・準会場用!P375="","",本会場・準会場用!P375)</f>
        <v/>
      </c>
      <c r="M375" s="91" t="str">
        <f>+IF(本会場・準会場用!Q375="","",本会場・準会場用!Q375)</f>
        <v/>
      </c>
      <c r="N375" s="91" t="str">
        <f>+TEXT(IF(本会場・準会場用!AC375="","",本会場・準会場用!AC375),"00")</f>
        <v/>
      </c>
      <c r="P375" s="91">
        <f>+IF(本会場・準会場用!AD375="","",本会場・準会場用!AD375)</f>
        <v>0</v>
      </c>
      <c r="Q375" s="91">
        <f>+IF(本会場・準会場用!AE375="","",本会場・準会場用!AE375)</f>
        <v>0</v>
      </c>
      <c r="R375" s="91" t="str">
        <f>+IF(本会場・準会場用!R375="","",本会場・準会場用!R375)</f>
        <v/>
      </c>
      <c r="S375" s="91" t="str">
        <f>+IF(本会場・準会場用!S375="","",本会場・準会場用!S375)</f>
        <v/>
      </c>
      <c r="T375" s="91" t="str">
        <f>+IF(本会場・準会場用!T375="","",本会場・準会場用!T375)</f>
        <v/>
      </c>
      <c r="U375" s="91" t="str">
        <f>+IF(本会場・準会場用!U375="","",本会場・準会場用!U375)</f>
        <v/>
      </c>
    </row>
    <row r="376" spans="1:21" s="91" customFormat="1">
      <c r="A376" s="91" t="str">
        <f>+IF(本会場・準会場用!A376="","",本会場・準会場用!A376)</f>
        <v/>
      </c>
      <c r="B376" s="91" t="str">
        <f>+IF(本会場・準会場用!B376="","",本会場・準会場用!B376)</f>
        <v/>
      </c>
      <c r="C376" s="91" t="str">
        <f>+IF(本会場・準会場用!C376="","",本会場・準会場用!C376)</f>
        <v/>
      </c>
      <c r="D376" s="91" t="str">
        <f>+IF(本会場・準会場用!D376="","",本会場・準会場用!D376)</f>
        <v/>
      </c>
      <c r="E376" s="91" t="str">
        <f>+IF(本会場・準会場用!E376="","",本会場・準会場用!E376)</f>
        <v/>
      </c>
      <c r="F376" s="91" t="str">
        <f>+IF(本会場・準会場用!F376="","",_xlfn.XLOOKUP(本会場・準会場用!F376,PRM!$G$3:$G$5,PRM!$H$3:$H$5))</f>
        <v/>
      </c>
      <c r="G376" s="94" t="str">
        <f>+TEXT(_xlfn.CONCAT(本会場・準会場用!G376,本会場・準会場用!H376,"年",本会場・準会場用!I376,"月",本会場・準会場用!J376,"日"),"yyyy/mm/dd")</f>
        <v>年月日</v>
      </c>
      <c r="H376" s="91" t="str">
        <f>+IF(本会場・準会場用!L376="","",本会場・準会場用!L376)</f>
        <v/>
      </c>
      <c r="I376" s="91" t="str">
        <f>+IF(本会場・準会場用!M376="","",本会場・準会場用!M376)</f>
        <v/>
      </c>
      <c r="J376" s="91" t="str">
        <f>+IF(本会場・準会場用!N376="","",本会場・準会場用!AB376)</f>
        <v/>
      </c>
      <c r="K376" s="91" t="str">
        <f>+IF(本会場・準会場用!O376="","",本会場・準会場用!O376)</f>
        <v/>
      </c>
      <c r="L376" s="91" t="str">
        <f>+IF(本会場・準会場用!P376="","",本会場・準会場用!P376)</f>
        <v/>
      </c>
      <c r="M376" s="91" t="str">
        <f>+IF(本会場・準会場用!Q376="","",本会場・準会場用!Q376)</f>
        <v/>
      </c>
      <c r="N376" s="91" t="str">
        <f>+TEXT(IF(本会場・準会場用!AC376="","",本会場・準会場用!AC376),"00")</f>
        <v/>
      </c>
      <c r="P376" s="91">
        <f>+IF(本会場・準会場用!AD376="","",本会場・準会場用!AD376)</f>
        <v>0</v>
      </c>
      <c r="Q376" s="91">
        <f>+IF(本会場・準会場用!AE376="","",本会場・準会場用!AE376)</f>
        <v>0</v>
      </c>
      <c r="R376" s="91" t="str">
        <f>+IF(本会場・準会場用!R376="","",本会場・準会場用!R376)</f>
        <v/>
      </c>
      <c r="S376" s="91" t="str">
        <f>+IF(本会場・準会場用!S376="","",本会場・準会場用!S376)</f>
        <v/>
      </c>
      <c r="T376" s="91" t="str">
        <f>+IF(本会場・準会場用!T376="","",本会場・準会場用!T376)</f>
        <v/>
      </c>
      <c r="U376" s="91" t="str">
        <f>+IF(本会場・準会場用!U376="","",本会場・準会場用!U376)</f>
        <v/>
      </c>
    </row>
    <row r="377" spans="1:21" s="91" customFormat="1">
      <c r="A377" s="91" t="str">
        <f>+IF(本会場・準会場用!A377="","",本会場・準会場用!A377)</f>
        <v/>
      </c>
      <c r="B377" s="91" t="str">
        <f>+IF(本会場・準会場用!B377="","",本会場・準会場用!B377)</f>
        <v/>
      </c>
      <c r="C377" s="91" t="str">
        <f>+IF(本会場・準会場用!C377="","",本会場・準会場用!C377)</f>
        <v/>
      </c>
      <c r="D377" s="91" t="str">
        <f>+IF(本会場・準会場用!D377="","",本会場・準会場用!D377)</f>
        <v/>
      </c>
      <c r="E377" s="91" t="str">
        <f>+IF(本会場・準会場用!E377="","",本会場・準会場用!E377)</f>
        <v/>
      </c>
      <c r="F377" s="91" t="str">
        <f>+IF(本会場・準会場用!F377="","",_xlfn.XLOOKUP(本会場・準会場用!F377,PRM!$G$3:$G$5,PRM!$H$3:$H$5))</f>
        <v/>
      </c>
      <c r="G377" s="94" t="str">
        <f>+TEXT(_xlfn.CONCAT(本会場・準会場用!G377,本会場・準会場用!H377,"年",本会場・準会場用!I377,"月",本会場・準会場用!J377,"日"),"yyyy/mm/dd")</f>
        <v>年月日</v>
      </c>
      <c r="H377" s="91" t="str">
        <f>+IF(本会場・準会場用!L377="","",本会場・準会場用!L377)</f>
        <v/>
      </c>
      <c r="I377" s="91" t="str">
        <f>+IF(本会場・準会場用!M377="","",本会場・準会場用!M377)</f>
        <v/>
      </c>
      <c r="J377" s="91" t="str">
        <f>+IF(本会場・準会場用!N377="","",本会場・準会場用!AB377)</f>
        <v/>
      </c>
      <c r="K377" s="91" t="str">
        <f>+IF(本会場・準会場用!O377="","",本会場・準会場用!O377)</f>
        <v/>
      </c>
      <c r="L377" s="91" t="str">
        <f>+IF(本会場・準会場用!P377="","",本会場・準会場用!P377)</f>
        <v/>
      </c>
      <c r="M377" s="91" t="str">
        <f>+IF(本会場・準会場用!Q377="","",本会場・準会場用!Q377)</f>
        <v/>
      </c>
      <c r="N377" s="91" t="str">
        <f>+TEXT(IF(本会場・準会場用!AC377="","",本会場・準会場用!AC377),"00")</f>
        <v/>
      </c>
      <c r="P377" s="91">
        <f>+IF(本会場・準会場用!AD377="","",本会場・準会場用!AD377)</f>
        <v>0</v>
      </c>
      <c r="Q377" s="91">
        <f>+IF(本会場・準会場用!AE377="","",本会場・準会場用!AE377)</f>
        <v>0</v>
      </c>
      <c r="R377" s="91" t="str">
        <f>+IF(本会場・準会場用!R377="","",本会場・準会場用!R377)</f>
        <v/>
      </c>
      <c r="S377" s="91" t="str">
        <f>+IF(本会場・準会場用!S377="","",本会場・準会場用!S377)</f>
        <v/>
      </c>
      <c r="T377" s="91" t="str">
        <f>+IF(本会場・準会場用!T377="","",本会場・準会場用!T377)</f>
        <v/>
      </c>
      <c r="U377" s="91" t="str">
        <f>+IF(本会場・準会場用!U377="","",本会場・準会場用!U377)</f>
        <v/>
      </c>
    </row>
    <row r="378" spans="1:21" s="91" customFormat="1">
      <c r="A378" s="91" t="str">
        <f>+IF(本会場・準会場用!A378="","",本会場・準会場用!A378)</f>
        <v/>
      </c>
      <c r="B378" s="91" t="str">
        <f>+IF(本会場・準会場用!B378="","",本会場・準会場用!B378)</f>
        <v/>
      </c>
      <c r="C378" s="91" t="str">
        <f>+IF(本会場・準会場用!C378="","",本会場・準会場用!C378)</f>
        <v/>
      </c>
      <c r="D378" s="91" t="str">
        <f>+IF(本会場・準会場用!D378="","",本会場・準会場用!D378)</f>
        <v/>
      </c>
      <c r="E378" s="91" t="str">
        <f>+IF(本会場・準会場用!E378="","",本会場・準会場用!E378)</f>
        <v/>
      </c>
      <c r="F378" s="91" t="str">
        <f>+IF(本会場・準会場用!F378="","",_xlfn.XLOOKUP(本会場・準会場用!F378,PRM!$G$3:$G$5,PRM!$H$3:$H$5))</f>
        <v/>
      </c>
      <c r="G378" s="94" t="str">
        <f>+TEXT(_xlfn.CONCAT(本会場・準会場用!G378,本会場・準会場用!H378,"年",本会場・準会場用!I378,"月",本会場・準会場用!J378,"日"),"yyyy/mm/dd")</f>
        <v>年月日</v>
      </c>
      <c r="H378" s="91" t="str">
        <f>+IF(本会場・準会場用!L378="","",本会場・準会場用!L378)</f>
        <v/>
      </c>
      <c r="I378" s="91" t="str">
        <f>+IF(本会場・準会場用!M378="","",本会場・準会場用!M378)</f>
        <v/>
      </c>
      <c r="J378" s="91" t="str">
        <f>+IF(本会場・準会場用!N378="","",本会場・準会場用!AB378)</f>
        <v/>
      </c>
      <c r="K378" s="91" t="str">
        <f>+IF(本会場・準会場用!O378="","",本会場・準会場用!O378)</f>
        <v/>
      </c>
      <c r="L378" s="91" t="str">
        <f>+IF(本会場・準会場用!P378="","",本会場・準会場用!P378)</f>
        <v/>
      </c>
      <c r="M378" s="91" t="str">
        <f>+IF(本会場・準会場用!Q378="","",本会場・準会場用!Q378)</f>
        <v/>
      </c>
      <c r="N378" s="91" t="str">
        <f>+TEXT(IF(本会場・準会場用!AC378="","",本会場・準会場用!AC378),"00")</f>
        <v/>
      </c>
      <c r="P378" s="91">
        <f>+IF(本会場・準会場用!AD378="","",本会場・準会場用!AD378)</f>
        <v>0</v>
      </c>
      <c r="Q378" s="91">
        <f>+IF(本会場・準会場用!AE378="","",本会場・準会場用!AE378)</f>
        <v>0</v>
      </c>
      <c r="R378" s="91" t="str">
        <f>+IF(本会場・準会場用!R378="","",本会場・準会場用!R378)</f>
        <v/>
      </c>
      <c r="S378" s="91" t="str">
        <f>+IF(本会場・準会場用!S378="","",本会場・準会場用!S378)</f>
        <v/>
      </c>
      <c r="T378" s="91" t="str">
        <f>+IF(本会場・準会場用!T378="","",本会場・準会場用!T378)</f>
        <v/>
      </c>
      <c r="U378" s="91" t="str">
        <f>+IF(本会場・準会場用!U378="","",本会場・準会場用!U378)</f>
        <v/>
      </c>
    </row>
    <row r="379" spans="1:21" s="91" customFormat="1">
      <c r="A379" s="91" t="str">
        <f>+IF(本会場・準会場用!A379="","",本会場・準会場用!A379)</f>
        <v/>
      </c>
      <c r="B379" s="91" t="str">
        <f>+IF(本会場・準会場用!B379="","",本会場・準会場用!B379)</f>
        <v/>
      </c>
      <c r="C379" s="91" t="str">
        <f>+IF(本会場・準会場用!C379="","",本会場・準会場用!C379)</f>
        <v/>
      </c>
      <c r="D379" s="91" t="str">
        <f>+IF(本会場・準会場用!D379="","",本会場・準会場用!D379)</f>
        <v/>
      </c>
      <c r="E379" s="91" t="str">
        <f>+IF(本会場・準会場用!E379="","",本会場・準会場用!E379)</f>
        <v/>
      </c>
      <c r="F379" s="91" t="str">
        <f>+IF(本会場・準会場用!F379="","",_xlfn.XLOOKUP(本会場・準会場用!F379,PRM!$G$3:$G$5,PRM!$H$3:$H$5))</f>
        <v/>
      </c>
      <c r="G379" s="94" t="str">
        <f>+TEXT(_xlfn.CONCAT(本会場・準会場用!G379,本会場・準会場用!H379,"年",本会場・準会場用!I379,"月",本会場・準会場用!J379,"日"),"yyyy/mm/dd")</f>
        <v>年月日</v>
      </c>
      <c r="H379" s="91" t="str">
        <f>+IF(本会場・準会場用!L379="","",本会場・準会場用!L379)</f>
        <v/>
      </c>
      <c r="I379" s="91" t="str">
        <f>+IF(本会場・準会場用!M379="","",本会場・準会場用!M379)</f>
        <v/>
      </c>
      <c r="J379" s="91" t="str">
        <f>+IF(本会場・準会場用!N379="","",本会場・準会場用!AB379)</f>
        <v/>
      </c>
      <c r="K379" s="91" t="str">
        <f>+IF(本会場・準会場用!O379="","",本会場・準会場用!O379)</f>
        <v/>
      </c>
      <c r="L379" s="91" t="str">
        <f>+IF(本会場・準会場用!P379="","",本会場・準会場用!P379)</f>
        <v/>
      </c>
      <c r="M379" s="91" t="str">
        <f>+IF(本会場・準会場用!Q379="","",本会場・準会場用!Q379)</f>
        <v/>
      </c>
      <c r="N379" s="91" t="str">
        <f>+TEXT(IF(本会場・準会場用!AC379="","",本会場・準会場用!AC379),"00")</f>
        <v/>
      </c>
      <c r="P379" s="91">
        <f>+IF(本会場・準会場用!AD379="","",本会場・準会場用!AD379)</f>
        <v>0</v>
      </c>
      <c r="Q379" s="91">
        <f>+IF(本会場・準会場用!AE379="","",本会場・準会場用!AE379)</f>
        <v>0</v>
      </c>
      <c r="R379" s="91" t="str">
        <f>+IF(本会場・準会場用!R379="","",本会場・準会場用!R379)</f>
        <v/>
      </c>
      <c r="S379" s="91" t="str">
        <f>+IF(本会場・準会場用!S379="","",本会場・準会場用!S379)</f>
        <v/>
      </c>
      <c r="T379" s="91" t="str">
        <f>+IF(本会場・準会場用!T379="","",本会場・準会場用!T379)</f>
        <v/>
      </c>
      <c r="U379" s="91" t="str">
        <f>+IF(本会場・準会場用!U379="","",本会場・準会場用!U379)</f>
        <v/>
      </c>
    </row>
    <row r="380" spans="1:21" s="91" customFormat="1">
      <c r="A380" s="91" t="str">
        <f>+IF(本会場・準会場用!A380="","",本会場・準会場用!A380)</f>
        <v/>
      </c>
      <c r="B380" s="91" t="str">
        <f>+IF(本会場・準会場用!B380="","",本会場・準会場用!B380)</f>
        <v/>
      </c>
      <c r="C380" s="91" t="str">
        <f>+IF(本会場・準会場用!C380="","",本会場・準会場用!C380)</f>
        <v/>
      </c>
      <c r="D380" s="91" t="str">
        <f>+IF(本会場・準会場用!D380="","",本会場・準会場用!D380)</f>
        <v/>
      </c>
      <c r="E380" s="91" t="str">
        <f>+IF(本会場・準会場用!E380="","",本会場・準会場用!E380)</f>
        <v/>
      </c>
      <c r="F380" s="91" t="str">
        <f>+IF(本会場・準会場用!F380="","",_xlfn.XLOOKUP(本会場・準会場用!F380,PRM!$G$3:$G$5,PRM!$H$3:$H$5))</f>
        <v/>
      </c>
      <c r="G380" s="94" t="str">
        <f>+TEXT(_xlfn.CONCAT(本会場・準会場用!G380,本会場・準会場用!H380,"年",本会場・準会場用!I380,"月",本会場・準会場用!J380,"日"),"yyyy/mm/dd")</f>
        <v>年月日</v>
      </c>
      <c r="H380" s="91" t="str">
        <f>+IF(本会場・準会場用!L380="","",本会場・準会場用!L380)</f>
        <v/>
      </c>
      <c r="I380" s="91" t="str">
        <f>+IF(本会場・準会場用!M380="","",本会場・準会場用!M380)</f>
        <v/>
      </c>
      <c r="J380" s="91" t="str">
        <f>+IF(本会場・準会場用!N380="","",本会場・準会場用!AB380)</f>
        <v/>
      </c>
      <c r="K380" s="91" t="str">
        <f>+IF(本会場・準会場用!O380="","",本会場・準会場用!O380)</f>
        <v/>
      </c>
      <c r="L380" s="91" t="str">
        <f>+IF(本会場・準会場用!P380="","",本会場・準会場用!P380)</f>
        <v/>
      </c>
      <c r="M380" s="91" t="str">
        <f>+IF(本会場・準会場用!Q380="","",本会場・準会場用!Q380)</f>
        <v/>
      </c>
      <c r="N380" s="91" t="str">
        <f>+TEXT(IF(本会場・準会場用!AC380="","",本会場・準会場用!AC380),"00")</f>
        <v/>
      </c>
      <c r="P380" s="91">
        <f>+IF(本会場・準会場用!AD380="","",本会場・準会場用!AD380)</f>
        <v>0</v>
      </c>
      <c r="Q380" s="91">
        <f>+IF(本会場・準会場用!AE380="","",本会場・準会場用!AE380)</f>
        <v>0</v>
      </c>
      <c r="R380" s="91" t="str">
        <f>+IF(本会場・準会場用!R380="","",本会場・準会場用!R380)</f>
        <v/>
      </c>
      <c r="S380" s="91" t="str">
        <f>+IF(本会場・準会場用!S380="","",本会場・準会場用!S380)</f>
        <v/>
      </c>
      <c r="T380" s="91" t="str">
        <f>+IF(本会場・準会場用!T380="","",本会場・準会場用!T380)</f>
        <v/>
      </c>
      <c r="U380" s="91" t="str">
        <f>+IF(本会場・準会場用!U380="","",本会場・準会場用!U380)</f>
        <v/>
      </c>
    </row>
    <row r="381" spans="1:21" s="91" customFormat="1">
      <c r="A381" s="91" t="str">
        <f>+IF(本会場・準会場用!A381="","",本会場・準会場用!A381)</f>
        <v/>
      </c>
      <c r="B381" s="91" t="str">
        <f>+IF(本会場・準会場用!B381="","",本会場・準会場用!B381)</f>
        <v/>
      </c>
      <c r="C381" s="91" t="str">
        <f>+IF(本会場・準会場用!C381="","",本会場・準会場用!C381)</f>
        <v/>
      </c>
      <c r="D381" s="91" t="str">
        <f>+IF(本会場・準会場用!D381="","",本会場・準会場用!D381)</f>
        <v/>
      </c>
      <c r="E381" s="91" t="str">
        <f>+IF(本会場・準会場用!E381="","",本会場・準会場用!E381)</f>
        <v/>
      </c>
      <c r="F381" s="91" t="str">
        <f>+IF(本会場・準会場用!F381="","",_xlfn.XLOOKUP(本会場・準会場用!F381,PRM!$G$3:$G$5,PRM!$H$3:$H$5))</f>
        <v/>
      </c>
      <c r="G381" s="94" t="str">
        <f>+TEXT(_xlfn.CONCAT(本会場・準会場用!G381,本会場・準会場用!H381,"年",本会場・準会場用!I381,"月",本会場・準会場用!J381,"日"),"yyyy/mm/dd")</f>
        <v>年月日</v>
      </c>
      <c r="H381" s="91" t="str">
        <f>+IF(本会場・準会場用!L381="","",本会場・準会場用!L381)</f>
        <v/>
      </c>
      <c r="I381" s="91" t="str">
        <f>+IF(本会場・準会場用!M381="","",本会場・準会場用!M381)</f>
        <v/>
      </c>
      <c r="J381" s="91" t="str">
        <f>+IF(本会場・準会場用!N381="","",本会場・準会場用!AB381)</f>
        <v/>
      </c>
      <c r="K381" s="91" t="str">
        <f>+IF(本会場・準会場用!O381="","",本会場・準会場用!O381)</f>
        <v/>
      </c>
      <c r="L381" s="91" t="str">
        <f>+IF(本会場・準会場用!P381="","",本会場・準会場用!P381)</f>
        <v/>
      </c>
      <c r="M381" s="91" t="str">
        <f>+IF(本会場・準会場用!Q381="","",本会場・準会場用!Q381)</f>
        <v/>
      </c>
      <c r="N381" s="91" t="str">
        <f>+TEXT(IF(本会場・準会場用!AC381="","",本会場・準会場用!AC381),"00")</f>
        <v/>
      </c>
      <c r="P381" s="91">
        <f>+IF(本会場・準会場用!AD381="","",本会場・準会場用!AD381)</f>
        <v>0</v>
      </c>
      <c r="Q381" s="91">
        <f>+IF(本会場・準会場用!AE381="","",本会場・準会場用!AE381)</f>
        <v>0</v>
      </c>
      <c r="R381" s="91" t="str">
        <f>+IF(本会場・準会場用!R381="","",本会場・準会場用!R381)</f>
        <v/>
      </c>
      <c r="S381" s="91" t="str">
        <f>+IF(本会場・準会場用!S381="","",本会場・準会場用!S381)</f>
        <v/>
      </c>
      <c r="T381" s="91" t="str">
        <f>+IF(本会場・準会場用!T381="","",本会場・準会場用!T381)</f>
        <v/>
      </c>
      <c r="U381" s="91" t="str">
        <f>+IF(本会場・準会場用!U381="","",本会場・準会場用!U381)</f>
        <v/>
      </c>
    </row>
    <row r="382" spans="1:21" s="91" customFormat="1">
      <c r="A382" s="91" t="str">
        <f>+IF(本会場・準会場用!A382="","",本会場・準会場用!A382)</f>
        <v/>
      </c>
      <c r="B382" s="91" t="str">
        <f>+IF(本会場・準会場用!B382="","",本会場・準会場用!B382)</f>
        <v/>
      </c>
      <c r="C382" s="91" t="str">
        <f>+IF(本会場・準会場用!C382="","",本会場・準会場用!C382)</f>
        <v/>
      </c>
      <c r="D382" s="91" t="str">
        <f>+IF(本会場・準会場用!D382="","",本会場・準会場用!D382)</f>
        <v/>
      </c>
      <c r="E382" s="91" t="str">
        <f>+IF(本会場・準会場用!E382="","",本会場・準会場用!E382)</f>
        <v/>
      </c>
      <c r="F382" s="91" t="str">
        <f>+IF(本会場・準会場用!F382="","",_xlfn.XLOOKUP(本会場・準会場用!F382,PRM!$G$3:$G$5,PRM!$H$3:$H$5))</f>
        <v/>
      </c>
      <c r="G382" s="94" t="str">
        <f>+TEXT(_xlfn.CONCAT(本会場・準会場用!G382,本会場・準会場用!H382,"年",本会場・準会場用!I382,"月",本会場・準会場用!J382,"日"),"yyyy/mm/dd")</f>
        <v>年月日</v>
      </c>
      <c r="H382" s="91" t="str">
        <f>+IF(本会場・準会場用!L382="","",本会場・準会場用!L382)</f>
        <v/>
      </c>
      <c r="I382" s="91" t="str">
        <f>+IF(本会場・準会場用!M382="","",本会場・準会場用!M382)</f>
        <v/>
      </c>
      <c r="J382" s="91" t="str">
        <f>+IF(本会場・準会場用!N382="","",本会場・準会場用!AB382)</f>
        <v/>
      </c>
      <c r="K382" s="91" t="str">
        <f>+IF(本会場・準会場用!O382="","",本会場・準会場用!O382)</f>
        <v/>
      </c>
      <c r="L382" s="91" t="str">
        <f>+IF(本会場・準会場用!P382="","",本会場・準会場用!P382)</f>
        <v/>
      </c>
      <c r="M382" s="91" t="str">
        <f>+IF(本会場・準会場用!Q382="","",本会場・準会場用!Q382)</f>
        <v/>
      </c>
      <c r="N382" s="91" t="str">
        <f>+TEXT(IF(本会場・準会場用!AC382="","",本会場・準会場用!AC382),"00")</f>
        <v/>
      </c>
      <c r="P382" s="91">
        <f>+IF(本会場・準会場用!AD382="","",本会場・準会場用!AD382)</f>
        <v>0</v>
      </c>
      <c r="Q382" s="91">
        <f>+IF(本会場・準会場用!AE382="","",本会場・準会場用!AE382)</f>
        <v>0</v>
      </c>
      <c r="R382" s="91" t="str">
        <f>+IF(本会場・準会場用!R382="","",本会場・準会場用!R382)</f>
        <v/>
      </c>
      <c r="S382" s="91" t="str">
        <f>+IF(本会場・準会場用!S382="","",本会場・準会場用!S382)</f>
        <v/>
      </c>
      <c r="T382" s="91" t="str">
        <f>+IF(本会場・準会場用!T382="","",本会場・準会場用!T382)</f>
        <v/>
      </c>
      <c r="U382" s="91" t="str">
        <f>+IF(本会場・準会場用!U382="","",本会場・準会場用!U382)</f>
        <v/>
      </c>
    </row>
    <row r="383" spans="1:21" s="91" customFormat="1">
      <c r="A383" s="91" t="str">
        <f>+IF(本会場・準会場用!A383="","",本会場・準会場用!A383)</f>
        <v/>
      </c>
      <c r="B383" s="91" t="str">
        <f>+IF(本会場・準会場用!B383="","",本会場・準会場用!B383)</f>
        <v/>
      </c>
      <c r="C383" s="91" t="str">
        <f>+IF(本会場・準会場用!C383="","",本会場・準会場用!C383)</f>
        <v/>
      </c>
      <c r="D383" s="91" t="str">
        <f>+IF(本会場・準会場用!D383="","",本会場・準会場用!D383)</f>
        <v/>
      </c>
      <c r="E383" s="91" t="str">
        <f>+IF(本会場・準会場用!E383="","",本会場・準会場用!E383)</f>
        <v/>
      </c>
      <c r="F383" s="91" t="str">
        <f>+IF(本会場・準会場用!F383="","",_xlfn.XLOOKUP(本会場・準会場用!F383,PRM!$G$3:$G$5,PRM!$H$3:$H$5))</f>
        <v/>
      </c>
      <c r="G383" s="94" t="str">
        <f>+TEXT(_xlfn.CONCAT(本会場・準会場用!G383,本会場・準会場用!H383,"年",本会場・準会場用!I383,"月",本会場・準会場用!J383,"日"),"yyyy/mm/dd")</f>
        <v>年月日</v>
      </c>
      <c r="H383" s="91" t="str">
        <f>+IF(本会場・準会場用!L383="","",本会場・準会場用!L383)</f>
        <v/>
      </c>
      <c r="I383" s="91" t="str">
        <f>+IF(本会場・準会場用!M383="","",本会場・準会場用!M383)</f>
        <v/>
      </c>
      <c r="J383" s="91" t="str">
        <f>+IF(本会場・準会場用!N383="","",本会場・準会場用!AB383)</f>
        <v/>
      </c>
      <c r="K383" s="91" t="str">
        <f>+IF(本会場・準会場用!O383="","",本会場・準会場用!O383)</f>
        <v/>
      </c>
      <c r="L383" s="91" t="str">
        <f>+IF(本会場・準会場用!P383="","",本会場・準会場用!P383)</f>
        <v/>
      </c>
      <c r="M383" s="91" t="str">
        <f>+IF(本会場・準会場用!Q383="","",本会場・準会場用!Q383)</f>
        <v/>
      </c>
      <c r="N383" s="91" t="str">
        <f>+TEXT(IF(本会場・準会場用!AC383="","",本会場・準会場用!AC383),"00")</f>
        <v/>
      </c>
      <c r="P383" s="91">
        <f>+IF(本会場・準会場用!AD383="","",本会場・準会場用!AD383)</f>
        <v>0</v>
      </c>
      <c r="Q383" s="91">
        <f>+IF(本会場・準会場用!AE383="","",本会場・準会場用!AE383)</f>
        <v>0</v>
      </c>
      <c r="R383" s="91" t="str">
        <f>+IF(本会場・準会場用!R383="","",本会場・準会場用!R383)</f>
        <v/>
      </c>
      <c r="S383" s="91" t="str">
        <f>+IF(本会場・準会場用!S383="","",本会場・準会場用!S383)</f>
        <v/>
      </c>
      <c r="T383" s="91" t="str">
        <f>+IF(本会場・準会場用!T383="","",本会場・準会場用!T383)</f>
        <v/>
      </c>
      <c r="U383" s="91" t="str">
        <f>+IF(本会場・準会場用!U383="","",本会場・準会場用!U383)</f>
        <v/>
      </c>
    </row>
    <row r="384" spans="1:21" s="91" customFormat="1">
      <c r="A384" s="91" t="str">
        <f>+IF(本会場・準会場用!A384="","",本会場・準会場用!A384)</f>
        <v/>
      </c>
      <c r="B384" s="91" t="str">
        <f>+IF(本会場・準会場用!B384="","",本会場・準会場用!B384)</f>
        <v/>
      </c>
      <c r="C384" s="91" t="str">
        <f>+IF(本会場・準会場用!C384="","",本会場・準会場用!C384)</f>
        <v/>
      </c>
      <c r="D384" s="91" t="str">
        <f>+IF(本会場・準会場用!D384="","",本会場・準会場用!D384)</f>
        <v/>
      </c>
      <c r="E384" s="91" t="str">
        <f>+IF(本会場・準会場用!E384="","",本会場・準会場用!E384)</f>
        <v/>
      </c>
      <c r="F384" s="91" t="str">
        <f>+IF(本会場・準会場用!F384="","",_xlfn.XLOOKUP(本会場・準会場用!F384,PRM!$G$3:$G$5,PRM!$H$3:$H$5))</f>
        <v/>
      </c>
      <c r="G384" s="94" t="str">
        <f>+TEXT(_xlfn.CONCAT(本会場・準会場用!G384,本会場・準会場用!H384,"年",本会場・準会場用!I384,"月",本会場・準会場用!J384,"日"),"yyyy/mm/dd")</f>
        <v>年月日</v>
      </c>
      <c r="H384" s="91" t="str">
        <f>+IF(本会場・準会場用!L384="","",本会場・準会場用!L384)</f>
        <v/>
      </c>
      <c r="I384" s="91" t="str">
        <f>+IF(本会場・準会場用!M384="","",本会場・準会場用!M384)</f>
        <v/>
      </c>
      <c r="J384" s="91" t="str">
        <f>+IF(本会場・準会場用!N384="","",本会場・準会場用!AB384)</f>
        <v/>
      </c>
      <c r="K384" s="91" t="str">
        <f>+IF(本会場・準会場用!O384="","",本会場・準会場用!O384)</f>
        <v/>
      </c>
      <c r="L384" s="91" t="str">
        <f>+IF(本会場・準会場用!P384="","",本会場・準会場用!P384)</f>
        <v/>
      </c>
      <c r="M384" s="91" t="str">
        <f>+IF(本会場・準会場用!Q384="","",本会場・準会場用!Q384)</f>
        <v/>
      </c>
      <c r="N384" s="91" t="str">
        <f>+TEXT(IF(本会場・準会場用!AC384="","",本会場・準会場用!AC384),"00")</f>
        <v/>
      </c>
      <c r="P384" s="91">
        <f>+IF(本会場・準会場用!AD384="","",本会場・準会場用!AD384)</f>
        <v>0</v>
      </c>
      <c r="Q384" s="91">
        <f>+IF(本会場・準会場用!AE384="","",本会場・準会場用!AE384)</f>
        <v>0</v>
      </c>
      <c r="R384" s="91" t="str">
        <f>+IF(本会場・準会場用!R384="","",本会場・準会場用!R384)</f>
        <v/>
      </c>
      <c r="S384" s="91" t="str">
        <f>+IF(本会場・準会場用!S384="","",本会場・準会場用!S384)</f>
        <v/>
      </c>
      <c r="T384" s="91" t="str">
        <f>+IF(本会場・準会場用!T384="","",本会場・準会場用!T384)</f>
        <v/>
      </c>
      <c r="U384" s="91" t="str">
        <f>+IF(本会場・準会場用!U384="","",本会場・準会場用!U384)</f>
        <v/>
      </c>
    </row>
    <row r="385" spans="1:21" s="91" customFormat="1">
      <c r="A385" s="91" t="str">
        <f>+IF(本会場・準会場用!A385="","",本会場・準会場用!A385)</f>
        <v/>
      </c>
      <c r="B385" s="91" t="str">
        <f>+IF(本会場・準会場用!B385="","",本会場・準会場用!B385)</f>
        <v/>
      </c>
      <c r="C385" s="91" t="str">
        <f>+IF(本会場・準会場用!C385="","",本会場・準会場用!C385)</f>
        <v/>
      </c>
      <c r="D385" s="91" t="str">
        <f>+IF(本会場・準会場用!D385="","",本会場・準会場用!D385)</f>
        <v/>
      </c>
      <c r="E385" s="91" t="str">
        <f>+IF(本会場・準会場用!E385="","",本会場・準会場用!E385)</f>
        <v/>
      </c>
      <c r="F385" s="91" t="str">
        <f>+IF(本会場・準会場用!F385="","",_xlfn.XLOOKUP(本会場・準会場用!F385,PRM!$G$3:$G$5,PRM!$H$3:$H$5))</f>
        <v/>
      </c>
      <c r="G385" s="94" t="str">
        <f>+TEXT(_xlfn.CONCAT(本会場・準会場用!G385,本会場・準会場用!H385,"年",本会場・準会場用!I385,"月",本会場・準会場用!J385,"日"),"yyyy/mm/dd")</f>
        <v>年月日</v>
      </c>
      <c r="H385" s="91" t="str">
        <f>+IF(本会場・準会場用!L385="","",本会場・準会場用!L385)</f>
        <v/>
      </c>
      <c r="I385" s="91" t="str">
        <f>+IF(本会場・準会場用!M385="","",本会場・準会場用!M385)</f>
        <v/>
      </c>
      <c r="J385" s="91" t="str">
        <f>+IF(本会場・準会場用!N385="","",本会場・準会場用!AB385)</f>
        <v/>
      </c>
      <c r="K385" s="91" t="str">
        <f>+IF(本会場・準会場用!O385="","",本会場・準会場用!O385)</f>
        <v/>
      </c>
      <c r="L385" s="91" t="str">
        <f>+IF(本会場・準会場用!P385="","",本会場・準会場用!P385)</f>
        <v/>
      </c>
      <c r="M385" s="91" t="str">
        <f>+IF(本会場・準会場用!Q385="","",本会場・準会場用!Q385)</f>
        <v/>
      </c>
      <c r="N385" s="91" t="str">
        <f>+TEXT(IF(本会場・準会場用!AC385="","",本会場・準会場用!AC385),"00")</f>
        <v/>
      </c>
      <c r="P385" s="91">
        <f>+IF(本会場・準会場用!AD385="","",本会場・準会場用!AD385)</f>
        <v>0</v>
      </c>
      <c r="Q385" s="91">
        <f>+IF(本会場・準会場用!AE385="","",本会場・準会場用!AE385)</f>
        <v>0</v>
      </c>
      <c r="R385" s="91" t="str">
        <f>+IF(本会場・準会場用!R385="","",本会場・準会場用!R385)</f>
        <v/>
      </c>
      <c r="S385" s="91" t="str">
        <f>+IF(本会場・準会場用!S385="","",本会場・準会場用!S385)</f>
        <v/>
      </c>
      <c r="T385" s="91" t="str">
        <f>+IF(本会場・準会場用!T385="","",本会場・準会場用!T385)</f>
        <v/>
      </c>
      <c r="U385" s="91" t="str">
        <f>+IF(本会場・準会場用!U385="","",本会場・準会場用!U385)</f>
        <v/>
      </c>
    </row>
    <row r="386" spans="1:21" s="91" customFormat="1">
      <c r="A386" s="91" t="str">
        <f>+IF(本会場・準会場用!A386="","",本会場・準会場用!A386)</f>
        <v/>
      </c>
      <c r="B386" s="91" t="str">
        <f>+IF(本会場・準会場用!B386="","",本会場・準会場用!B386)</f>
        <v/>
      </c>
      <c r="C386" s="91" t="str">
        <f>+IF(本会場・準会場用!C386="","",本会場・準会場用!C386)</f>
        <v/>
      </c>
      <c r="D386" s="91" t="str">
        <f>+IF(本会場・準会場用!D386="","",本会場・準会場用!D386)</f>
        <v/>
      </c>
      <c r="E386" s="91" t="str">
        <f>+IF(本会場・準会場用!E386="","",本会場・準会場用!E386)</f>
        <v/>
      </c>
      <c r="F386" s="91" t="str">
        <f>+IF(本会場・準会場用!F386="","",_xlfn.XLOOKUP(本会場・準会場用!F386,PRM!$G$3:$G$5,PRM!$H$3:$H$5))</f>
        <v/>
      </c>
      <c r="G386" s="94" t="str">
        <f>+TEXT(_xlfn.CONCAT(本会場・準会場用!G386,本会場・準会場用!H386,"年",本会場・準会場用!I386,"月",本会場・準会場用!J386,"日"),"yyyy/mm/dd")</f>
        <v>年月日</v>
      </c>
      <c r="H386" s="91" t="str">
        <f>+IF(本会場・準会場用!L386="","",本会場・準会場用!L386)</f>
        <v/>
      </c>
      <c r="I386" s="91" t="str">
        <f>+IF(本会場・準会場用!M386="","",本会場・準会場用!M386)</f>
        <v/>
      </c>
      <c r="J386" s="91" t="str">
        <f>+IF(本会場・準会場用!N386="","",本会場・準会場用!AB386)</f>
        <v/>
      </c>
      <c r="K386" s="91" t="str">
        <f>+IF(本会場・準会場用!O386="","",本会場・準会場用!O386)</f>
        <v/>
      </c>
      <c r="L386" s="91" t="str">
        <f>+IF(本会場・準会場用!P386="","",本会場・準会場用!P386)</f>
        <v/>
      </c>
      <c r="M386" s="91" t="str">
        <f>+IF(本会場・準会場用!Q386="","",本会場・準会場用!Q386)</f>
        <v/>
      </c>
      <c r="N386" s="91" t="str">
        <f>+TEXT(IF(本会場・準会場用!AC386="","",本会場・準会場用!AC386),"00")</f>
        <v/>
      </c>
      <c r="P386" s="91">
        <f>+IF(本会場・準会場用!AD386="","",本会場・準会場用!AD386)</f>
        <v>0</v>
      </c>
      <c r="Q386" s="91">
        <f>+IF(本会場・準会場用!AE386="","",本会場・準会場用!AE386)</f>
        <v>0</v>
      </c>
      <c r="R386" s="91" t="str">
        <f>+IF(本会場・準会場用!R386="","",本会場・準会場用!R386)</f>
        <v/>
      </c>
      <c r="S386" s="91" t="str">
        <f>+IF(本会場・準会場用!S386="","",本会場・準会場用!S386)</f>
        <v/>
      </c>
      <c r="T386" s="91" t="str">
        <f>+IF(本会場・準会場用!T386="","",本会場・準会場用!T386)</f>
        <v/>
      </c>
      <c r="U386" s="91" t="str">
        <f>+IF(本会場・準会場用!U386="","",本会場・準会場用!U386)</f>
        <v/>
      </c>
    </row>
    <row r="387" spans="1:21" s="91" customFormat="1">
      <c r="A387" s="91" t="str">
        <f>+IF(本会場・準会場用!A387="","",本会場・準会場用!A387)</f>
        <v/>
      </c>
      <c r="B387" s="91" t="str">
        <f>+IF(本会場・準会場用!B387="","",本会場・準会場用!B387)</f>
        <v/>
      </c>
      <c r="C387" s="91" t="str">
        <f>+IF(本会場・準会場用!C387="","",本会場・準会場用!C387)</f>
        <v/>
      </c>
      <c r="D387" s="91" t="str">
        <f>+IF(本会場・準会場用!D387="","",本会場・準会場用!D387)</f>
        <v/>
      </c>
      <c r="E387" s="91" t="str">
        <f>+IF(本会場・準会場用!E387="","",本会場・準会場用!E387)</f>
        <v/>
      </c>
      <c r="F387" s="91" t="str">
        <f>+IF(本会場・準会場用!F387="","",_xlfn.XLOOKUP(本会場・準会場用!F387,PRM!$G$3:$G$5,PRM!$H$3:$H$5))</f>
        <v/>
      </c>
      <c r="G387" s="94" t="str">
        <f>+TEXT(_xlfn.CONCAT(本会場・準会場用!G387,本会場・準会場用!H387,"年",本会場・準会場用!I387,"月",本会場・準会場用!J387,"日"),"yyyy/mm/dd")</f>
        <v>年月日</v>
      </c>
      <c r="H387" s="91" t="str">
        <f>+IF(本会場・準会場用!L387="","",本会場・準会場用!L387)</f>
        <v/>
      </c>
      <c r="I387" s="91" t="str">
        <f>+IF(本会場・準会場用!M387="","",本会場・準会場用!M387)</f>
        <v/>
      </c>
      <c r="J387" s="91" t="str">
        <f>+IF(本会場・準会場用!N387="","",本会場・準会場用!AB387)</f>
        <v/>
      </c>
      <c r="K387" s="91" t="str">
        <f>+IF(本会場・準会場用!O387="","",本会場・準会場用!O387)</f>
        <v/>
      </c>
      <c r="L387" s="91" t="str">
        <f>+IF(本会場・準会場用!P387="","",本会場・準会場用!P387)</f>
        <v/>
      </c>
      <c r="M387" s="91" t="str">
        <f>+IF(本会場・準会場用!Q387="","",本会場・準会場用!Q387)</f>
        <v/>
      </c>
      <c r="N387" s="91" t="str">
        <f>+TEXT(IF(本会場・準会場用!AC387="","",本会場・準会場用!AC387),"00")</f>
        <v/>
      </c>
      <c r="P387" s="91">
        <f>+IF(本会場・準会場用!AD387="","",本会場・準会場用!AD387)</f>
        <v>0</v>
      </c>
      <c r="Q387" s="91">
        <f>+IF(本会場・準会場用!AE387="","",本会場・準会場用!AE387)</f>
        <v>0</v>
      </c>
      <c r="R387" s="91" t="str">
        <f>+IF(本会場・準会場用!R387="","",本会場・準会場用!R387)</f>
        <v/>
      </c>
      <c r="S387" s="91" t="str">
        <f>+IF(本会場・準会場用!S387="","",本会場・準会場用!S387)</f>
        <v/>
      </c>
      <c r="T387" s="91" t="str">
        <f>+IF(本会場・準会場用!T387="","",本会場・準会場用!T387)</f>
        <v/>
      </c>
      <c r="U387" s="91" t="str">
        <f>+IF(本会場・準会場用!U387="","",本会場・準会場用!U387)</f>
        <v/>
      </c>
    </row>
    <row r="388" spans="1:21" s="91" customFormat="1">
      <c r="A388" s="91" t="str">
        <f>+IF(本会場・準会場用!A388="","",本会場・準会場用!A388)</f>
        <v/>
      </c>
      <c r="B388" s="91" t="str">
        <f>+IF(本会場・準会場用!B388="","",本会場・準会場用!B388)</f>
        <v/>
      </c>
      <c r="C388" s="91" t="str">
        <f>+IF(本会場・準会場用!C388="","",本会場・準会場用!C388)</f>
        <v/>
      </c>
      <c r="D388" s="91" t="str">
        <f>+IF(本会場・準会場用!D388="","",本会場・準会場用!D388)</f>
        <v/>
      </c>
      <c r="E388" s="91" t="str">
        <f>+IF(本会場・準会場用!E388="","",本会場・準会場用!E388)</f>
        <v/>
      </c>
      <c r="F388" s="91" t="str">
        <f>+IF(本会場・準会場用!F388="","",_xlfn.XLOOKUP(本会場・準会場用!F388,PRM!$G$3:$G$5,PRM!$H$3:$H$5))</f>
        <v/>
      </c>
      <c r="G388" s="94" t="str">
        <f>+TEXT(_xlfn.CONCAT(本会場・準会場用!G388,本会場・準会場用!H388,"年",本会場・準会場用!I388,"月",本会場・準会場用!J388,"日"),"yyyy/mm/dd")</f>
        <v>年月日</v>
      </c>
      <c r="H388" s="91" t="str">
        <f>+IF(本会場・準会場用!L388="","",本会場・準会場用!L388)</f>
        <v/>
      </c>
      <c r="I388" s="91" t="str">
        <f>+IF(本会場・準会場用!M388="","",本会場・準会場用!M388)</f>
        <v/>
      </c>
      <c r="J388" s="91" t="str">
        <f>+IF(本会場・準会場用!N388="","",本会場・準会場用!AB388)</f>
        <v/>
      </c>
      <c r="K388" s="91" t="str">
        <f>+IF(本会場・準会場用!O388="","",本会場・準会場用!O388)</f>
        <v/>
      </c>
      <c r="L388" s="91" t="str">
        <f>+IF(本会場・準会場用!P388="","",本会場・準会場用!P388)</f>
        <v/>
      </c>
      <c r="M388" s="91" t="str">
        <f>+IF(本会場・準会場用!Q388="","",本会場・準会場用!Q388)</f>
        <v/>
      </c>
      <c r="N388" s="91" t="str">
        <f>+TEXT(IF(本会場・準会場用!AC388="","",本会場・準会場用!AC388),"00")</f>
        <v/>
      </c>
      <c r="P388" s="91">
        <f>+IF(本会場・準会場用!AD388="","",本会場・準会場用!AD388)</f>
        <v>0</v>
      </c>
      <c r="Q388" s="91">
        <f>+IF(本会場・準会場用!AE388="","",本会場・準会場用!AE388)</f>
        <v>0</v>
      </c>
      <c r="R388" s="91" t="str">
        <f>+IF(本会場・準会場用!R388="","",本会場・準会場用!R388)</f>
        <v/>
      </c>
      <c r="S388" s="91" t="str">
        <f>+IF(本会場・準会場用!S388="","",本会場・準会場用!S388)</f>
        <v/>
      </c>
      <c r="T388" s="91" t="str">
        <f>+IF(本会場・準会場用!T388="","",本会場・準会場用!T388)</f>
        <v/>
      </c>
      <c r="U388" s="91" t="str">
        <f>+IF(本会場・準会場用!U388="","",本会場・準会場用!U388)</f>
        <v/>
      </c>
    </row>
    <row r="389" spans="1:21" s="91" customFormat="1">
      <c r="A389" s="91" t="str">
        <f>+IF(本会場・準会場用!A389="","",本会場・準会場用!A389)</f>
        <v/>
      </c>
      <c r="B389" s="91" t="str">
        <f>+IF(本会場・準会場用!B389="","",本会場・準会場用!B389)</f>
        <v/>
      </c>
      <c r="C389" s="91" t="str">
        <f>+IF(本会場・準会場用!C389="","",本会場・準会場用!C389)</f>
        <v/>
      </c>
      <c r="D389" s="91" t="str">
        <f>+IF(本会場・準会場用!D389="","",本会場・準会場用!D389)</f>
        <v/>
      </c>
      <c r="E389" s="91" t="str">
        <f>+IF(本会場・準会場用!E389="","",本会場・準会場用!E389)</f>
        <v/>
      </c>
      <c r="F389" s="91" t="str">
        <f>+IF(本会場・準会場用!F389="","",_xlfn.XLOOKUP(本会場・準会場用!F389,PRM!$G$3:$G$5,PRM!$H$3:$H$5))</f>
        <v/>
      </c>
      <c r="G389" s="94" t="str">
        <f>+TEXT(_xlfn.CONCAT(本会場・準会場用!G389,本会場・準会場用!H389,"年",本会場・準会場用!I389,"月",本会場・準会場用!J389,"日"),"yyyy/mm/dd")</f>
        <v>年月日</v>
      </c>
      <c r="H389" s="91" t="str">
        <f>+IF(本会場・準会場用!L389="","",本会場・準会場用!L389)</f>
        <v/>
      </c>
      <c r="I389" s="91" t="str">
        <f>+IF(本会場・準会場用!M389="","",本会場・準会場用!M389)</f>
        <v/>
      </c>
      <c r="J389" s="91" t="str">
        <f>+IF(本会場・準会場用!N389="","",本会場・準会場用!AB389)</f>
        <v/>
      </c>
      <c r="K389" s="91" t="str">
        <f>+IF(本会場・準会場用!O389="","",本会場・準会場用!O389)</f>
        <v/>
      </c>
      <c r="L389" s="91" t="str">
        <f>+IF(本会場・準会場用!P389="","",本会場・準会場用!P389)</f>
        <v/>
      </c>
      <c r="M389" s="91" t="str">
        <f>+IF(本会場・準会場用!Q389="","",本会場・準会場用!Q389)</f>
        <v/>
      </c>
      <c r="N389" s="91" t="str">
        <f>+TEXT(IF(本会場・準会場用!AC389="","",本会場・準会場用!AC389),"00")</f>
        <v/>
      </c>
      <c r="P389" s="91">
        <f>+IF(本会場・準会場用!AD389="","",本会場・準会場用!AD389)</f>
        <v>0</v>
      </c>
      <c r="Q389" s="91">
        <f>+IF(本会場・準会場用!AE389="","",本会場・準会場用!AE389)</f>
        <v>0</v>
      </c>
      <c r="R389" s="91" t="str">
        <f>+IF(本会場・準会場用!R389="","",本会場・準会場用!R389)</f>
        <v/>
      </c>
      <c r="S389" s="91" t="str">
        <f>+IF(本会場・準会場用!S389="","",本会場・準会場用!S389)</f>
        <v/>
      </c>
      <c r="T389" s="91" t="str">
        <f>+IF(本会場・準会場用!T389="","",本会場・準会場用!T389)</f>
        <v/>
      </c>
      <c r="U389" s="91" t="str">
        <f>+IF(本会場・準会場用!U389="","",本会場・準会場用!U389)</f>
        <v/>
      </c>
    </row>
    <row r="390" spans="1:21" s="91" customFormat="1">
      <c r="A390" s="91" t="str">
        <f>+IF(本会場・準会場用!A390="","",本会場・準会場用!A390)</f>
        <v/>
      </c>
      <c r="B390" s="91" t="str">
        <f>+IF(本会場・準会場用!B390="","",本会場・準会場用!B390)</f>
        <v/>
      </c>
      <c r="C390" s="91" t="str">
        <f>+IF(本会場・準会場用!C390="","",本会場・準会場用!C390)</f>
        <v/>
      </c>
      <c r="D390" s="91" t="str">
        <f>+IF(本会場・準会場用!D390="","",本会場・準会場用!D390)</f>
        <v/>
      </c>
      <c r="E390" s="91" t="str">
        <f>+IF(本会場・準会場用!E390="","",本会場・準会場用!E390)</f>
        <v/>
      </c>
      <c r="F390" s="91" t="str">
        <f>+IF(本会場・準会場用!F390="","",_xlfn.XLOOKUP(本会場・準会場用!F390,PRM!$G$3:$G$5,PRM!$H$3:$H$5))</f>
        <v/>
      </c>
      <c r="G390" s="94" t="str">
        <f>+TEXT(_xlfn.CONCAT(本会場・準会場用!G390,本会場・準会場用!H390,"年",本会場・準会場用!I390,"月",本会場・準会場用!J390,"日"),"yyyy/mm/dd")</f>
        <v>年月日</v>
      </c>
      <c r="H390" s="91" t="str">
        <f>+IF(本会場・準会場用!L390="","",本会場・準会場用!L390)</f>
        <v/>
      </c>
      <c r="I390" s="91" t="str">
        <f>+IF(本会場・準会場用!M390="","",本会場・準会場用!M390)</f>
        <v/>
      </c>
      <c r="J390" s="91" t="str">
        <f>+IF(本会場・準会場用!N390="","",本会場・準会場用!AB390)</f>
        <v/>
      </c>
      <c r="K390" s="91" t="str">
        <f>+IF(本会場・準会場用!O390="","",本会場・準会場用!O390)</f>
        <v/>
      </c>
      <c r="L390" s="91" t="str">
        <f>+IF(本会場・準会場用!P390="","",本会場・準会場用!P390)</f>
        <v/>
      </c>
      <c r="M390" s="91" t="str">
        <f>+IF(本会場・準会場用!Q390="","",本会場・準会場用!Q390)</f>
        <v/>
      </c>
      <c r="N390" s="91" t="str">
        <f>+TEXT(IF(本会場・準会場用!AC390="","",本会場・準会場用!AC390),"00")</f>
        <v/>
      </c>
      <c r="P390" s="91">
        <f>+IF(本会場・準会場用!AD390="","",本会場・準会場用!AD390)</f>
        <v>0</v>
      </c>
      <c r="Q390" s="91">
        <f>+IF(本会場・準会場用!AE390="","",本会場・準会場用!AE390)</f>
        <v>0</v>
      </c>
      <c r="R390" s="91" t="str">
        <f>+IF(本会場・準会場用!R390="","",本会場・準会場用!R390)</f>
        <v/>
      </c>
      <c r="S390" s="91" t="str">
        <f>+IF(本会場・準会場用!S390="","",本会場・準会場用!S390)</f>
        <v/>
      </c>
      <c r="T390" s="91" t="str">
        <f>+IF(本会場・準会場用!T390="","",本会場・準会場用!T390)</f>
        <v/>
      </c>
      <c r="U390" s="91" t="str">
        <f>+IF(本会場・準会場用!U390="","",本会場・準会場用!U390)</f>
        <v/>
      </c>
    </row>
    <row r="391" spans="1:21" s="91" customFormat="1">
      <c r="A391" s="91" t="str">
        <f>+IF(本会場・準会場用!A391="","",本会場・準会場用!A391)</f>
        <v/>
      </c>
      <c r="B391" s="91" t="str">
        <f>+IF(本会場・準会場用!B391="","",本会場・準会場用!B391)</f>
        <v/>
      </c>
      <c r="C391" s="91" t="str">
        <f>+IF(本会場・準会場用!C391="","",本会場・準会場用!C391)</f>
        <v/>
      </c>
      <c r="D391" s="91" t="str">
        <f>+IF(本会場・準会場用!D391="","",本会場・準会場用!D391)</f>
        <v/>
      </c>
      <c r="E391" s="91" t="str">
        <f>+IF(本会場・準会場用!E391="","",本会場・準会場用!E391)</f>
        <v/>
      </c>
      <c r="F391" s="91" t="str">
        <f>+IF(本会場・準会場用!F391="","",_xlfn.XLOOKUP(本会場・準会場用!F391,PRM!$G$3:$G$5,PRM!$H$3:$H$5))</f>
        <v/>
      </c>
      <c r="G391" s="94" t="str">
        <f>+TEXT(_xlfn.CONCAT(本会場・準会場用!G391,本会場・準会場用!H391,"年",本会場・準会場用!I391,"月",本会場・準会場用!J391,"日"),"yyyy/mm/dd")</f>
        <v>年月日</v>
      </c>
      <c r="H391" s="91" t="str">
        <f>+IF(本会場・準会場用!L391="","",本会場・準会場用!L391)</f>
        <v/>
      </c>
      <c r="I391" s="91" t="str">
        <f>+IF(本会場・準会場用!M391="","",本会場・準会場用!M391)</f>
        <v/>
      </c>
      <c r="J391" s="91" t="str">
        <f>+IF(本会場・準会場用!N391="","",本会場・準会場用!AB391)</f>
        <v/>
      </c>
      <c r="K391" s="91" t="str">
        <f>+IF(本会場・準会場用!O391="","",本会場・準会場用!O391)</f>
        <v/>
      </c>
      <c r="L391" s="91" t="str">
        <f>+IF(本会場・準会場用!P391="","",本会場・準会場用!P391)</f>
        <v/>
      </c>
      <c r="M391" s="91" t="str">
        <f>+IF(本会場・準会場用!Q391="","",本会場・準会場用!Q391)</f>
        <v/>
      </c>
      <c r="N391" s="91" t="str">
        <f>+TEXT(IF(本会場・準会場用!AC391="","",本会場・準会場用!AC391),"00")</f>
        <v/>
      </c>
      <c r="P391" s="91">
        <f>+IF(本会場・準会場用!AD391="","",本会場・準会場用!AD391)</f>
        <v>0</v>
      </c>
      <c r="Q391" s="91">
        <f>+IF(本会場・準会場用!AE391="","",本会場・準会場用!AE391)</f>
        <v>0</v>
      </c>
      <c r="R391" s="91" t="str">
        <f>+IF(本会場・準会場用!R391="","",本会場・準会場用!R391)</f>
        <v/>
      </c>
      <c r="S391" s="91" t="str">
        <f>+IF(本会場・準会場用!S391="","",本会場・準会場用!S391)</f>
        <v/>
      </c>
      <c r="T391" s="91" t="str">
        <f>+IF(本会場・準会場用!T391="","",本会場・準会場用!T391)</f>
        <v/>
      </c>
      <c r="U391" s="91" t="str">
        <f>+IF(本会場・準会場用!U391="","",本会場・準会場用!U391)</f>
        <v/>
      </c>
    </row>
    <row r="392" spans="1:21" s="91" customFormat="1">
      <c r="A392" s="91" t="str">
        <f>+IF(本会場・準会場用!A392="","",本会場・準会場用!A392)</f>
        <v/>
      </c>
      <c r="B392" s="91" t="str">
        <f>+IF(本会場・準会場用!B392="","",本会場・準会場用!B392)</f>
        <v/>
      </c>
      <c r="C392" s="91" t="str">
        <f>+IF(本会場・準会場用!C392="","",本会場・準会場用!C392)</f>
        <v/>
      </c>
      <c r="D392" s="91" t="str">
        <f>+IF(本会場・準会場用!D392="","",本会場・準会場用!D392)</f>
        <v/>
      </c>
      <c r="E392" s="91" t="str">
        <f>+IF(本会場・準会場用!E392="","",本会場・準会場用!E392)</f>
        <v/>
      </c>
      <c r="F392" s="91" t="str">
        <f>+IF(本会場・準会場用!F392="","",_xlfn.XLOOKUP(本会場・準会場用!F392,PRM!$G$3:$G$5,PRM!$H$3:$H$5))</f>
        <v/>
      </c>
      <c r="G392" s="94" t="str">
        <f>+TEXT(_xlfn.CONCAT(本会場・準会場用!G392,本会場・準会場用!H392,"年",本会場・準会場用!I392,"月",本会場・準会場用!J392,"日"),"yyyy/mm/dd")</f>
        <v>年月日</v>
      </c>
      <c r="H392" s="91" t="str">
        <f>+IF(本会場・準会場用!L392="","",本会場・準会場用!L392)</f>
        <v/>
      </c>
      <c r="I392" s="91" t="str">
        <f>+IF(本会場・準会場用!M392="","",本会場・準会場用!M392)</f>
        <v/>
      </c>
      <c r="J392" s="91" t="str">
        <f>+IF(本会場・準会場用!N392="","",本会場・準会場用!AB392)</f>
        <v/>
      </c>
      <c r="K392" s="91" t="str">
        <f>+IF(本会場・準会場用!O392="","",本会場・準会場用!O392)</f>
        <v/>
      </c>
      <c r="L392" s="91" t="str">
        <f>+IF(本会場・準会場用!P392="","",本会場・準会場用!P392)</f>
        <v/>
      </c>
      <c r="M392" s="91" t="str">
        <f>+IF(本会場・準会場用!Q392="","",本会場・準会場用!Q392)</f>
        <v/>
      </c>
      <c r="N392" s="91" t="str">
        <f>+TEXT(IF(本会場・準会場用!AC392="","",本会場・準会場用!AC392),"00")</f>
        <v/>
      </c>
      <c r="P392" s="91">
        <f>+IF(本会場・準会場用!AD392="","",本会場・準会場用!AD392)</f>
        <v>0</v>
      </c>
      <c r="Q392" s="91">
        <f>+IF(本会場・準会場用!AE392="","",本会場・準会場用!AE392)</f>
        <v>0</v>
      </c>
      <c r="R392" s="91" t="str">
        <f>+IF(本会場・準会場用!R392="","",本会場・準会場用!R392)</f>
        <v/>
      </c>
      <c r="S392" s="91" t="str">
        <f>+IF(本会場・準会場用!S392="","",本会場・準会場用!S392)</f>
        <v/>
      </c>
      <c r="T392" s="91" t="str">
        <f>+IF(本会場・準会場用!T392="","",本会場・準会場用!T392)</f>
        <v/>
      </c>
      <c r="U392" s="91" t="str">
        <f>+IF(本会場・準会場用!U392="","",本会場・準会場用!U392)</f>
        <v/>
      </c>
    </row>
    <row r="393" spans="1:21" s="91" customFormat="1">
      <c r="A393" s="91" t="str">
        <f>+IF(本会場・準会場用!A393="","",本会場・準会場用!A393)</f>
        <v/>
      </c>
      <c r="B393" s="91" t="str">
        <f>+IF(本会場・準会場用!B393="","",本会場・準会場用!B393)</f>
        <v/>
      </c>
      <c r="C393" s="91" t="str">
        <f>+IF(本会場・準会場用!C393="","",本会場・準会場用!C393)</f>
        <v/>
      </c>
      <c r="D393" s="91" t="str">
        <f>+IF(本会場・準会場用!D393="","",本会場・準会場用!D393)</f>
        <v/>
      </c>
      <c r="E393" s="91" t="str">
        <f>+IF(本会場・準会場用!E393="","",本会場・準会場用!E393)</f>
        <v/>
      </c>
      <c r="F393" s="91" t="str">
        <f>+IF(本会場・準会場用!F393="","",_xlfn.XLOOKUP(本会場・準会場用!F393,PRM!$G$3:$G$5,PRM!$H$3:$H$5))</f>
        <v/>
      </c>
      <c r="G393" s="94" t="str">
        <f>+TEXT(_xlfn.CONCAT(本会場・準会場用!G393,本会場・準会場用!H393,"年",本会場・準会場用!I393,"月",本会場・準会場用!J393,"日"),"yyyy/mm/dd")</f>
        <v>年月日</v>
      </c>
      <c r="H393" s="91" t="str">
        <f>+IF(本会場・準会場用!L393="","",本会場・準会場用!L393)</f>
        <v/>
      </c>
      <c r="I393" s="91" t="str">
        <f>+IF(本会場・準会場用!M393="","",本会場・準会場用!M393)</f>
        <v/>
      </c>
      <c r="J393" s="91" t="str">
        <f>+IF(本会場・準会場用!N393="","",本会場・準会場用!AB393)</f>
        <v/>
      </c>
      <c r="K393" s="91" t="str">
        <f>+IF(本会場・準会場用!O393="","",本会場・準会場用!O393)</f>
        <v/>
      </c>
      <c r="L393" s="91" t="str">
        <f>+IF(本会場・準会場用!P393="","",本会場・準会場用!P393)</f>
        <v/>
      </c>
      <c r="M393" s="91" t="str">
        <f>+IF(本会場・準会場用!Q393="","",本会場・準会場用!Q393)</f>
        <v/>
      </c>
      <c r="N393" s="91" t="str">
        <f>+TEXT(IF(本会場・準会場用!AC393="","",本会場・準会場用!AC393),"00")</f>
        <v/>
      </c>
      <c r="P393" s="91">
        <f>+IF(本会場・準会場用!AD393="","",本会場・準会場用!AD393)</f>
        <v>0</v>
      </c>
      <c r="Q393" s="91">
        <f>+IF(本会場・準会場用!AE393="","",本会場・準会場用!AE393)</f>
        <v>0</v>
      </c>
      <c r="R393" s="91" t="str">
        <f>+IF(本会場・準会場用!R393="","",本会場・準会場用!R393)</f>
        <v/>
      </c>
      <c r="S393" s="91" t="str">
        <f>+IF(本会場・準会場用!S393="","",本会場・準会場用!S393)</f>
        <v/>
      </c>
      <c r="T393" s="91" t="str">
        <f>+IF(本会場・準会場用!T393="","",本会場・準会場用!T393)</f>
        <v/>
      </c>
      <c r="U393" s="91" t="str">
        <f>+IF(本会場・準会場用!U393="","",本会場・準会場用!U393)</f>
        <v/>
      </c>
    </row>
    <row r="394" spans="1:21" s="91" customFormat="1">
      <c r="A394" s="91" t="str">
        <f>+IF(本会場・準会場用!A394="","",本会場・準会場用!A394)</f>
        <v/>
      </c>
      <c r="B394" s="91" t="str">
        <f>+IF(本会場・準会場用!B394="","",本会場・準会場用!B394)</f>
        <v/>
      </c>
      <c r="C394" s="91" t="str">
        <f>+IF(本会場・準会場用!C394="","",本会場・準会場用!C394)</f>
        <v/>
      </c>
      <c r="D394" s="91" t="str">
        <f>+IF(本会場・準会場用!D394="","",本会場・準会場用!D394)</f>
        <v/>
      </c>
      <c r="E394" s="91" t="str">
        <f>+IF(本会場・準会場用!E394="","",本会場・準会場用!E394)</f>
        <v/>
      </c>
      <c r="F394" s="91" t="str">
        <f>+IF(本会場・準会場用!F394="","",_xlfn.XLOOKUP(本会場・準会場用!F394,PRM!$G$3:$G$5,PRM!$H$3:$H$5))</f>
        <v/>
      </c>
      <c r="G394" s="94" t="str">
        <f>+TEXT(_xlfn.CONCAT(本会場・準会場用!G394,本会場・準会場用!H394,"年",本会場・準会場用!I394,"月",本会場・準会場用!J394,"日"),"yyyy/mm/dd")</f>
        <v>年月日</v>
      </c>
      <c r="H394" s="91" t="str">
        <f>+IF(本会場・準会場用!L394="","",本会場・準会場用!L394)</f>
        <v/>
      </c>
      <c r="I394" s="91" t="str">
        <f>+IF(本会場・準会場用!M394="","",本会場・準会場用!M394)</f>
        <v/>
      </c>
      <c r="J394" s="91" t="str">
        <f>+IF(本会場・準会場用!N394="","",本会場・準会場用!AB394)</f>
        <v/>
      </c>
      <c r="K394" s="91" t="str">
        <f>+IF(本会場・準会場用!O394="","",本会場・準会場用!O394)</f>
        <v/>
      </c>
      <c r="L394" s="91" t="str">
        <f>+IF(本会場・準会場用!P394="","",本会場・準会場用!P394)</f>
        <v/>
      </c>
      <c r="M394" s="91" t="str">
        <f>+IF(本会場・準会場用!Q394="","",本会場・準会場用!Q394)</f>
        <v/>
      </c>
      <c r="N394" s="91" t="str">
        <f>+TEXT(IF(本会場・準会場用!AC394="","",本会場・準会場用!AC394),"00")</f>
        <v/>
      </c>
      <c r="P394" s="91">
        <f>+IF(本会場・準会場用!AD394="","",本会場・準会場用!AD394)</f>
        <v>0</v>
      </c>
      <c r="Q394" s="91">
        <f>+IF(本会場・準会場用!AE394="","",本会場・準会場用!AE394)</f>
        <v>0</v>
      </c>
      <c r="R394" s="91" t="str">
        <f>+IF(本会場・準会場用!R394="","",本会場・準会場用!R394)</f>
        <v/>
      </c>
      <c r="S394" s="91" t="str">
        <f>+IF(本会場・準会場用!S394="","",本会場・準会場用!S394)</f>
        <v/>
      </c>
      <c r="T394" s="91" t="str">
        <f>+IF(本会場・準会場用!T394="","",本会場・準会場用!T394)</f>
        <v/>
      </c>
      <c r="U394" s="91" t="str">
        <f>+IF(本会場・準会場用!U394="","",本会場・準会場用!U394)</f>
        <v/>
      </c>
    </row>
    <row r="395" spans="1:21" s="91" customFormat="1">
      <c r="A395" s="91" t="str">
        <f>+IF(本会場・準会場用!A395="","",本会場・準会場用!A395)</f>
        <v/>
      </c>
      <c r="B395" s="91" t="str">
        <f>+IF(本会場・準会場用!B395="","",本会場・準会場用!B395)</f>
        <v/>
      </c>
      <c r="C395" s="91" t="str">
        <f>+IF(本会場・準会場用!C395="","",本会場・準会場用!C395)</f>
        <v/>
      </c>
      <c r="D395" s="91" t="str">
        <f>+IF(本会場・準会場用!D395="","",本会場・準会場用!D395)</f>
        <v/>
      </c>
      <c r="E395" s="91" t="str">
        <f>+IF(本会場・準会場用!E395="","",本会場・準会場用!E395)</f>
        <v/>
      </c>
      <c r="F395" s="91" t="str">
        <f>+IF(本会場・準会場用!F395="","",_xlfn.XLOOKUP(本会場・準会場用!F395,PRM!$G$3:$G$5,PRM!$H$3:$H$5))</f>
        <v/>
      </c>
      <c r="G395" s="94" t="str">
        <f>+TEXT(_xlfn.CONCAT(本会場・準会場用!G395,本会場・準会場用!H395,"年",本会場・準会場用!I395,"月",本会場・準会場用!J395,"日"),"yyyy/mm/dd")</f>
        <v>年月日</v>
      </c>
      <c r="H395" s="91" t="str">
        <f>+IF(本会場・準会場用!L395="","",本会場・準会場用!L395)</f>
        <v/>
      </c>
      <c r="I395" s="91" t="str">
        <f>+IF(本会場・準会場用!M395="","",本会場・準会場用!M395)</f>
        <v/>
      </c>
      <c r="J395" s="91" t="str">
        <f>+IF(本会場・準会場用!N395="","",本会場・準会場用!AB395)</f>
        <v/>
      </c>
      <c r="K395" s="91" t="str">
        <f>+IF(本会場・準会場用!O395="","",本会場・準会場用!O395)</f>
        <v/>
      </c>
      <c r="L395" s="91" t="str">
        <f>+IF(本会場・準会場用!P395="","",本会場・準会場用!P395)</f>
        <v/>
      </c>
      <c r="M395" s="91" t="str">
        <f>+IF(本会場・準会場用!Q395="","",本会場・準会場用!Q395)</f>
        <v/>
      </c>
      <c r="N395" s="91" t="str">
        <f>+TEXT(IF(本会場・準会場用!AC395="","",本会場・準会場用!AC395),"00")</f>
        <v/>
      </c>
      <c r="P395" s="91">
        <f>+IF(本会場・準会場用!AD395="","",本会場・準会場用!AD395)</f>
        <v>0</v>
      </c>
      <c r="Q395" s="91">
        <f>+IF(本会場・準会場用!AE395="","",本会場・準会場用!AE395)</f>
        <v>0</v>
      </c>
      <c r="R395" s="91" t="str">
        <f>+IF(本会場・準会場用!R395="","",本会場・準会場用!R395)</f>
        <v/>
      </c>
      <c r="S395" s="91" t="str">
        <f>+IF(本会場・準会場用!S395="","",本会場・準会場用!S395)</f>
        <v/>
      </c>
      <c r="T395" s="91" t="str">
        <f>+IF(本会場・準会場用!T395="","",本会場・準会場用!T395)</f>
        <v/>
      </c>
      <c r="U395" s="91" t="str">
        <f>+IF(本会場・準会場用!U395="","",本会場・準会場用!U395)</f>
        <v/>
      </c>
    </row>
    <row r="396" spans="1:21" s="91" customFormat="1">
      <c r="A396" s="91" t="str">
        <f>+IF(本会場・準会場用!A396="","",本会場・準会場用!A396)</f>
        <v/>
      </c>
      <c r="B396" s="91" t="str">
        <f>+IF(本会場・準会場用!B396="","",本会場・準会場用!B396)</f>
        <v/>
      </c>
      <c r="C396" s="91" t="str">
        <f>+IF(本会場・準会場用!C396="","",本会場・準会場用!C396)</f>
        <v/>
      </c>
      <c r="D396" s="91" t="str">
        <f>+IF(本会場・準会場用!D396="","",本会場・準会場用!D396)</f>
        <v/>
      </c>
      <c r="E396" s="91" t="str">
        <f>+IF(本会場・準会場用!E396="","",本会場・準会場用!E396)</f>
        <v/>
      </c>
      <c r="F396" s="91" t="str">
        <f>+IF(本会場・準会場用!F396="","",_xlfn.XLOOKUP(本会場・準会場用!F396,PRM!$G$3:$G$5,PRM!$H$3:$H$5))</f>
        <v/>
      </c>
      <c r="G396" s="94" t="str">
        <f>+TEXT(_xlfn.CONCAT(本会場・準会場用!G396,本会場・準会場用!H396,"年",本会場・準会場用!I396,"月",本会場・準会場用!J396,"日"),"yyyy/mm/dd")</f>
        <v>年月日</v>
      </c>
      <c r="H396" s="91" t="str">
        <f>+IF(本会場・準会場用!L396="","",本会場・準会場用!L396)</f>
        <v/>
      </c>
      <c r="I396" s="91" t="str">
        <f>+IF(本会場・準会場用!M396="","",本会場・準会場用!M396)</f>
        <v/>
      </c>
      <c r="J396" s="91" t="str">
        <f>+IF(本会場・準会場用!N396="","",本会場・準会場用!AB396)</f>
        <v/>
      </c>
      <c r="K396" s="91" t="str">
        <f>+IF(本会場・準会場用!O396="","",本会場・準会場用!O396)</f>
        <v/>
      </c>
      <c r="L396" s="91" t="str">
        <f>+IF(本会場・準会場用!P396="","",本会場・準会場用!P396)</f>
        <v/>
      </c>
      <c r="M396" s="91" t="str">
        <f>+IF(本会場・準会場用!Q396="","",本会場・準会場用!Q396)</f>
        <v/>
      </c>
      <c r="N396" s="91" t="str">
        <f>+TEXT(IF(本会場・準会場用!AC396="","",本会場・準会場用!AC396),"00")</f>
        <v/>
      </c>
      <c r="P396" s="91">
        <f>+IF(本会場・準会場用!AD396="","",本会場・準会場用!AD396)</f>
        <v>0</v>
      </c>
      <c r="Q396" s="91">
        <f>+IF(本会場・準会場用!AE396="","",本会場・準会場用!AE396)</f>
        <v>0</v>
      </c>
      <c r="R396" s="91" t="str">
        <f>+IF(本会場・準会場用!R396="","",本会場・準会場用!R396)</f>
        <v/>
      </c>
      <c r="S396" s="91" t="str">
        <f>+IF(本会場・準会場用!S396="","",本会場・準会場用!S396)</f>
        <v/>
      </c>
      <c r="T396" s="91" t="str">
        <f>+IF(本会場・準会場用!T396="","",本会場・準会場用!T396)</f>
        <v/>
      </c>
      <c r="U396" s="91" t="str">
        <f>+IF(本会場・準会場用!U396="","",本会場・準会場用!U396)</f>
        <v/>
      </c>
    </row>
    <row r="397" spans="1:21" s="91" customFormat="1">
      <c r="A397" s="91" t="str">
        <f>+IF(本会場・準会場用!A397="","",本会場・準会場用!A397)</f>
        <v/>
      </c>
      <c r="B397" s="91" t="str">
        <f>+IF(本会場・準会場用!B397="","",本会場・準会場用!B397)</f>
        <v/>
      </c>
      <c r="C397" s="91" t="str">
        <f>+IF(本会場・準会場用!C397="","",本会場・準会場用!C397)</f>
        <v/>
      </c>
      <c r="D397" s="91" t="str">
        <f>+IF(本会場・準会場用!D397="","",本会場・準会場用!D397)</f>
        <v/>
      </c>
      <c r="E397" s="91" t="str">
        <f>+IF(本会場・準会場用!E397="","",本会場・準会場用!E397)</f>
        <v/>
      </c>
      <c r="F397" s="91" t="str">
        <f>+IF(本会場・準会場用!F397="","",_xlfn.XLOOKUP(本会場・準会場用!F397,PRM!$G$3:$G$5,PRM!$H$3:$H$5))</f>
        <v/>
      </c>
      <c r="G397" s="94" t="str">
        <f>+TEXT(_xlfn.CONCAT(本会場・準会場用!G397,本会場・準会場用!H397,"年",本会場・準会場用!I397,"月",本会場・準会場用!J397,"日"),"yyyy/mm/dd")</f>
        <v>年月日</v>
      </c>
      <c r="H397" s="91" t="str">
        <f>+IF(本会場・準会場用!L397="","",本会場・準会場用!L397)</f>
        <v/>
      </c>
      <c r="I397" s="91" t="str">
        <f>+IF(本会場・準会場用!M397="","",本会場・準会場用!M397)</f>
        <v/>
      </c>
      <c r="J397" s="91" t="str">
        <f>+IF(本会場・準会場用!N397="","",本会場・準会場用!AB397)</f>
        <v/>
      </c>
      <c r="K397" s="91" t="str">
        <f>+IF(本会場・準会場用!O397="","",本会場・準会場用!O397)</f>
        <v/>
      </c>
      <c r="L397" s="91" t="str">
        <f>+IF(本会場・準会場用!P397="","",本会場・準会場用!P397)</f>
        <v/>
      </c>
      <c r="M397" s="91" t="str">
        <f>+IF(本会場・準会場用!Q397="","",本会場・準会場用!Q397)</f>
        <v/>
      </c>
      <c r="N397" s="91" t="str">
        <f>+TEXT(IF(本会場・準会場用!AC397="","",本会場・準会場用!AC397),"00")</f>
        <v/>
      </c>
      <c r="P397" s="91">
        <f>+IF(本会場・準会場用!AD397="","",本会場・準会場用!AD397)</f>
        <v>0</v>
      </c>
      <c r="Q397" s="91">
        <f>+IF(本会場・準会場用!AE397="","",本会場・準会場用!AE397)</f>
        <v>0</v>
      </c>
      <c r="R397" s="91" t="str">
        <f>+IF(本会場・準会場用!R397="","",本会場・準会場用!R397)</f>
        <v/>
      </c>
      <c r="S397" s="91" t="str">
        <f>+IF(本会場・準会場用!S397="","",本会場・準会場用!S397)</f>
        <v/>
      </c>
      <c r="T397" s="91" t="str">
        <f>+IF(本会場・準会場用!T397="","",本会場・準会場用!T397)</f>
        <v/>
      </c>
      <c r="U397" s="91" t="str">
        <f>+IF(本会場・準会場用!U397="","",本会場・準会場用!U397)</f>
        <v/>
      </c>
    </row>
    <row r="398" spans="1:21" s="91" customFormat="1">
      <c r="A398" s="91" t="str">
        <f>+IF(本会場・準会場用!A398="","",本会場・準会場用!A398)</f>
        <v/>
      </c>
      <c r="B398" s="91" t="str">
        <f>+IF(本会場・準会場用!B398="","",本会場・準会場用!B398)</f>
        <v/>
      </c>
      <c r="C398" s="91" t="str">
        <f>+IF(本会場・準会場用!C398="","",本会場・準会場用!C398)</f>
        <v/>
      </c>
      <c r="D398" s="91" t="str">
        <f>+IF(本会場・準会場用!D398="","",本会場・準会場用!D398)</f>
        <v/>
      </c>
      <c r="E398" s="91" t="str">
        <f>+IF(本会場・準会場用!E398="","",本会場・準会場用!E398)</f>
        <v/>
      </c>
      <c r="F398" s="91" t="str">
        <f>+IF(本会場・準会場用!F398="","",_xlfn.XLOOKUP(本会場・準会場用!F398,PRM!$G$3:$G$5,PRM!$H$3:$H$5))</f>
        <v/>
      </c>
      <c r="G398" s="94" t="str">
        <f>+TEXT(_xlfn.CONCAT(本会場・準会場用!G398,本会場・準会場用!H398,"年",本会場・準会場用!I398,"月",本会場・準会場用!J398,"日"),"yyyy/mm/dd")</f>
        <v>年月日</v>
      </c>
      <c r="H398" s="91" t="str">
        <f>+IF(本会場・準会場用!L398="","",本会場・準会場用!L398)</f>
        <v/>
      </c>
      <c r="I398" s="91" t="str">
        <f>+IF(本会場・準会場用!M398="","",本会場・準会場用!M398)</f>
        <v/>
      </c>
      <c r="J398" s="91" t="str">
        <f>+IF(本会場・準会場用!N398="","",本会場・準会場用!AB398)</f>
        <v/>
      </c>
      <c r="K398" s="91" t="str">
        <f>+IF(本会場・準会場用!O398="","",本会場・準会場用!O398)</f>
        <v/>
      </c>
      <c r="L398" s="91" t="str">
        <f>+IF(本会場・準会場用!P398="","",本会場・準会場用!P398)</f>
        <v/>
      </c>
      <c r="M398" s="91" t="str">
        <f>+IF(本会場・準会場用!Q398="","",本会場・準会場用!Q398)</f>
        <v/>
      </c>
      <c r="N398" s="91" t="str">
        <f>+TEXT(IF(本会場・準会場用!AC398="","",本会場・準会場用!AC398),"00")</f>
        <v/>
      </c>
      <c r="P398" s="91">
        <f>+IF(本会場・準会場用!AD398="","",本会場・準会場用!AD398)</f>
        <v>0</v>
      </c>
      <c r="Q398" s="91">
        <f>+IF(本会場・準会場用!AE398="","",本会場・準会場用!AE398)</f>
        <v>0</v>
      </c>
      <c r="R398" s="91" t="str">
        <f>+IF(本会場・準会場用!R398="","",本会場・準会場用!R398)</f>
        <v/>
      </c>
      <c r="S398" s="91" t="str">
        <f>+IF(本会場・準会場用!S398="","",本会場・準会場用!S398)</f>
        <v/>
      </c>
      <c r="T398" s="91" t="str">
        <f>+IF(本会場・準会場用!T398="","",本会場・準会場用!T398)</f>
        <v/>
      </c>
      <c r="U398" s="91" t="str">
        <f>+IF(本会場・準会場用!U398="","",本会場・準会場用!U398)</f>
        <v/>
      </c>
    </row>
    <row r="399" spans="1:21" s="91" customFormat="1">
      <c r="A399" s="91" t="str">
        <f>+IF(本会場・準会場用!A399="","",本会場・準会場用!A399)</f>
        <v/>
      </c>
      <c r="B399" s="91" t="str">
        <f>+IF(本会場・準会場用!B399="","",本会場・準会場用!B399)</f>
        <v/>
      </c>
      <c r="C399" s="91" t="str">
        <f>+IF(本会場・準会場用!C399="","",本会場・準会場用!C399)</f>
        <v/>
      </c>
      <c r="D399" s="91" t="str">
        <f>+IF(本会場・準会場用!D399="","",本会場・準会場用!D399)</f>
        <v/>
      </c>
      <c r="E399" s="91" t="str">
        <f>+IF(本会場・準会場用!E399="","",本会場・準会場用!E399)</f>
        <v/>
      </c>
      <c r="F399" s="91" t="str">
        <f>+IF(本会場・準会場用!F399="","",_xlfn.XLOOKUP(本会場・準会場用!F399,PRM!$G$3:$G$5,PRM!$H$3:$H$5))</f>
        <v/>
      </c>
      <c r="G399" s="94" t="str">
        <f>+TEXT(_xlfn.CONCAT(本会場・準会場用!G399,本会場・準会場用!H399,"年",本会場・準会場用!I399,"月",本会場・準会場用!J399,"日"),"yyyy/mm/dd")</f>
        <v>年月日</v>
      </c>
      <c r="H399" s="91" t="str">
        <f>+IF(本会場・準会場用!L399="","",本会場・準会場用!L399)</f>
        <v/>
      </c>
      <c r="I399" s="91" t="str">
        <f>+IF(本会場・準会場用!M399="","",本会場・準会場用!M399)</f>
        <v/>
      </c>
      <c r="J399" s="91" t="str">
        <f>+IF(本会場・準会場用!N399="","",本会場・準会場用!AB399)</f>
        <v/>
      </c>
      <c r="K399" s="91" t="str">
        <f>+IF(本会場・準会場用!O399="","",本会場・準会場用!O399)</f>
        <v/>
      </c>
      <c r="L399" s="91" t="str">
        <f>+IF(本会場・準会場用!P399="","",本会場・準会場用!P399)</f>
        <v/>
      </c>
      <c r="M399" s="91" t="str">
        <f>+IF(本会場・準会場用!Q399="","",本会場・準会場用!Q399)</f>
        <v/>
      </c>
      <c r="N399" s="91" t="str">
        <f>+TEXT(IF(本会場・準会場用!AC399="","",本会場・準会場用!AC399),"00")</f>
        <v/>
      </c>
      <c r="P399" s="91">
        <f>+IF(本会場・準会場用!AD399="","",本会場・準会場用!AD399)</f>
        <v>0</v>
      </c>
      <c r="Q399" s="91">
        <f>+IF(本会場・準会場用!AE399="","",本会場・準会場用!AE399)</f>
        <v>0</v>
      </c>
      <c r="R399" s="91" t="str">
        <f>+IF(本会場・準会場用!R399="","",本会場・準会場用!R399)</f>
        <v/>
      </c>
      <c r="S399" s="91" t="str">
        <f>+IF(本会場・準会場用!S399="","",本会場・準会場用!S399)</f>
        <v/>
      </c>
      <c r="T399" s="91" t="str">
        <f>+IF(本会場・準会場用!T399="","",本会場・準会場用!T399)</f>
        <v/>
      </c>
      <c r="U399" s="91" t="str">
        <f>+IF(本会場・準会場用!U399="","",本会場・準会場用!U399)</f>
        <v/>
      </c>
    </row>
    <row r="400" spans="1:21" s="91" customFormat="1">
      <c r="A400" s="91" t="str">
        <f>+IF(本会場・準会場用!A400="","",本会場・準会場用!A400)</f>
        <v/>
      </c>
      <c r="B400" s="91" t="str">
        <f>+IF(本会場・準会場用!B400="","",本会場・準会場用!B400)</f>
        <v/>
      </c>
      <c r="C400" s="91" t="str">
        <f>+IF(本会場・準会場用!C400="","",本会場・準会場用!C400)</f>
        <v/>
      </c>
      <c r="D400" s="91" t="str">
        <f>+IF(本会場・準会場用!D400="","",本会場・準会場用!D400)</f>
        <v/>
      </c>
      <c r="E400" s="91" t="str">
        <f>+IF(本会場・準会場用!E400="","",本会場・準会場用!E400)</f>
        <v/>
      </c>
      <c r="F400" s="91" t="str">
        <f>+IF(本会場・準会場用!F400="","",_xlfn.XLOOKUP(本会場・準会場用!F400,PRM!$G$3:$G$5,PRM!$H$3:$H$5))</f>
        <v/>
      </c>
      <c r="G400" s="94" t="str">
        <f>+TEXT(_xlfn.CONCAT(本会場・準会場用!G400,本会場・準会場用!H400,"年",本会場・準会場用!I400,"月",本会場・準会場用!J400,"日"),"yyyy/mm/dd")</f>
        <v>年月日</v>
      </c>
      <c r="H400" s="91" t="str">
        <f>+IF(本会場・準会場用!L400="","",本会場・準会場用!L400)</f>
        <v/>
      </c>
      <c r="I400" s="91" t="str">
        <f>+IF(本会場・準会場用!M400="","",本会場・準会場用!M400)</f>
        <v/>
      </c>
      <c r="J400" s="91" t="str">
        <f>+IF(本会場・準会場用!N400="","",本会場・準会場用!AB400)</f>
        <v/>
      </c>
      <c r="K400" s="91" t="str">
        <f>+IF(本会場・準会場用!O400="","",本会場・準会場用!O400)</f>
        <v/>
      </c>
      <c r="L400" s="91" t="str">
        <f>+IF(本会場・準会場用!P400="","",本会場・準会場用!P400)</f>
        <v/>
      </c>
      <c r="M400" s="91" t="str">
        <f>+IF(本会場・準会場用!Q400="","",本会場・準会場用!Q400)</f>
        <v/>
      </c>
      <c r="N400" s="91" t="str">
        <f>+TEXT(IF(本会場・準会場用!AC400="","",本会場・準会場用!AC400),"00")</f>
        <v/>
      </c>
      <c r="P400" s="91">
        <f>+IF(本会場・準会場用!AD400="","",本会場・準会場用!AD400)</f>
        <v>0</v>
      </c>
      <c r="Q400" s="91">
        <f>+IF(本会場・準会場用!AE400="","",本会場・準会場用!AE400)</f>
        <v>0</v>
      </c>
      <c r="R400" s="91" t="str">
        <f>+IF(本会場・準会場用!R400="","",本会場・準会場用!R400)</f>
        <v/>
      </c>
      <c r="S400" s="91" t="str">
        <f>+IF(本会場・準会場用!S400="","",本会場・準会場用!S400)</f>
        <v/>
      </c>
      <c r="T400" s="91" t="str">
        <f>+IF(本会場・準会場用!T400="","",本会場・準会場用!T400)</f>
        <v/>
      </c>
      <c r="U400" s="91" t="str">
        <f>+IF(本会場・準会場用!U400="","",本会場・準会場用!U400)</f>
        <v/>
      </c>
    </row>
    <row r="401" spans="1:21" s="91" customFormat="1">
      <c r="A401" s="91" t="str">
        <f>+IF(本会場・準会場用!A401="","",本会場・準会場用!A401)</f>
        <v/>
      </c>
      <c r="B401" s="91" t="str">
        <f>+IF(本会場・準会場用!B401="","",本会場・準会場用!B401)</f>
        <v/>
      </c>
      <c r="C401" s="91" t="str">
        <f>+IF(本会場・準会場用!C401="","",本会場・準会場用!C401)</f>
        <v/>
      </c>
      <c r="D401" s="91" t="str">
        <f>+IF(本会場・準会場用!D401="","",本会場・準会場用!D401)</f>
        <v/>
      </c>
      <c r="E401" s="91" t="str">
        <f>+IF(本会場・準会場用!E401="","",本会場・準会場用!E401)</f>
        <v/>
      </c>
      <c r="F401" s="91" t="str">
        <f>+IF(本会場・準会場用!F401="","",_xlfn.XLOOKUP(本会場・準会場用!F401,PRM!$G$3:$G$5,PRM!$H$3:$H$5))</f>
        <v/>
      </c>
      <c r="G401" s="94" t="str">
        <f>+TEXT(_xlfn.CONCAT(本会場・準会場用!G401,本会場・準会場用!H401,"年",本会場・準会場用!I401,"月",本会場・準会場用!J401,"日"),"yyyy/mm/dd")</f>
        <v>年月日</v>
      </c>
      <c r="H401" s="91" t="str">
        <f>+IF(本会場・準会場用!L401="","",本会場・準会場用!L401)</f>
        <v/>
      </c>
      <c r="I401" s="91" t="str">
        <f>+IF(本会場・準会場用!M401="","",本会場・準会場用!M401)</f>
        <v/>
      </c>
      <c r="J401" s="91" t="str">
        <f>+IF(本会場・準会場用!N401="","",本会場・準会場用!AB401)</f>
        <v/>
      </c>
      <c r="K401" s="91" t="str">
        <f>+IF(本会場・準会場用!O401="","",本会場・準会場用!O401)</f>
        <v/>
      </c>
      <c r="L401" s="91" t="str">
        <f>+IF(本会場・準会場用!P401="","",本会場・準会場用!P401)</f>
        <v/>
      </c>
      <c r="M401" s="91" t="str">
        <f>+IF(本会場・準会場用!Q401="","",本会場・準会場用!Q401)</f>
        <v/>
      </c>
      <c r="N401" s="91" t="str">
        <f>+TEXT(IF(本会場・準会場用!AC401="","",本会場・準会場用!AC401),"00")</f>
        <v/>
      </c>
      <c r="P401" s="91">
        <f>+IF(本会場・準会場用!AD401="","",本会場・準会場用!AD401)</f>
        <v>0</v>
      </c>
      <c r="Q401" s="91">
        <f>+IF(本会場・準会場用!AE401="","",本会場・準会場用!AE401)</f>
        <v>0</v>
      </c>
      <c r="R401" s="91" t="str">
        <f>+IF(本会場・準会場用!R401="","",本会場・準会場用!R401)</f>
        <v/>
      </c>
      <c r="S401" s="91" t="str">
        <f>+IF(本会場・準会場用!S401="","",本会場・準会場用!S401)</f>
        <v/>
      </c>
      <c r="T401" s="91" t="str">
        <f>+IF(本会場・準会場用!T401="","",本会場・準会場用!T401)</f>
        <v/>
      </c>
      <c r="U401" s="91" t="str">
        <f>+IF(本会場・準会場用!U401="","",本会場・準会場用!U401)</f>
        <v/>
      </c>
    </row>
    <row r="402" spans="1:21" s="91" customFormat="1">
      <c r="A402" s="91" t="str">
        <f>+IF(本会場・準会場用!A402="","",本会場・準会場用!A402)</f>
        <v/>
      </c>
      <c r="B402" s="91" t="str">
        <f>+IF(本会場・準会場用!B402="","",本会場・準会場用!B402)</f>
        <v/>
      </c>
      <c r="C402" s="91" t="str">
        <f>+IF(本会場・準会場用!C402="","",本会場・準会場用!C402)</f>
        <v/>
      </c>
      <c r="D402" s="91" t="str">
        <f>+IF(本会場・準会場用!D402="","",本会場・準会場用!D402)</f>
        <v/>
      </c>
      <c r="E402" s="91" t="str">
        <f>+IF(本会場・準会場用!E402="","",本会場・準会場用!E402)</f>
        <v/>
      </c>
      <c r="F402" s="91" t="str">
        <f>+IF(本会場・準会場用!F402="","",_xlfn.XLOOKUP(本会場・準会場用!F402,PRM!$G$3:$G$5,PRM!$H$3:$H$5))</f>
        <v/>
      </c>
      <c r="G402" s="94" t="str">
        <f>+TEXT(_xlfn.CONCAT(本会場・準会場用!G402,本会場・準会場用!H402,"年",本会場・準会場用!I402,"月",本会場・準会場用!J402,"日"),"yyyy/mm/dd")</f>
        <v>年月日</v>
      </c>
      <c r="H402" s="91" t="str">
        <f>+IF(本会場・準会場用!L402="","",本会場・準会場用!L402)</f>
        <v/>
      </c>
      <c r="I402" s="91" t="str">
        <f>+IF(本会場・準会場用!M402="","",本会場・準会場用!M402)</f>
        <v/>
      </c>
      <c r="J402" s="91" t="str">
        <f>+IF(本会場・準会場用!N402="","",本会場・準会場用!AB402)</f>
        <v/>
      </c>
      <c r="K402" s="91" t="str">
        <f>+IF(本会場・準会場用!O402="","",本会場・準会場用!O402)</f>
        <v/>
      </c>
      <c r="L402" s="91" t="str">
        <f>+IF(本会場・準会場用!P402="","",本会場・準会場用!P402)</f>
        <v/>
      </c>
      <c r="M402" s="91" t="str">
        <f>+IF(本会場・準会場用!Q402="","",本会場・準会場用!Q402)</f>
        <v/>
      </c>
      <c r="N402" s="91" t="str">
        <f>+TEXT(IF(本会場・準会場用!AC402="","",本会場・準会場用!AC402),"00")</f>
        <v/>
      </c>
      <c r="P402" s="91">
        <f>+IF(本会場・準会場用!AD402="","",本会場・準会場用!AD402)</f>
        <v>0</v>
      </c>
      <c r="Q402" s="91">
        <f>+IF(本会場・準会場用!AE402="","",本会場・準会場用!AE402)</f>
        <v>0</v>
      </c>
      <c r="R402" s="91" t="str">
        <f>+IF(本会場・準会場用!R402="","",本会場・準会場用!R402)</f>
        <v/>
      </c>
      <c r="S402" s="91" t="str">
        <f>+IF(本会場・準会場用!S402="","",本会場・準会場用!S402)</f>
        <v/>
      </c>
      <c r="T402" s="91" t="str">
        <f>+IF(本会場・準会場用!T402="","",本会場・準会場用!T402)</f>
        <v/>
      </c>
      <c r="U402" s="91" t="str">
        <f>+IF(本会場・準会場用!U402="","",本会場・準会場用!U402)</f>
        <v/>
      </c>
    </row>
    <row r="403" spans="1:21" s="91" customFormat="1">
      <c r="A403" s="91" t="str">
        <f>+IF(本会場・準会場用!A403="","",本会場・準会場用!A403)</f>
        <v/>
      </c>
      <c r="B403" s="91" t="str">
        <f>+IF(本会場・準会場用!B403="","",本会場・準会場用!B403)</f>
        <v/>
      </c>
      <c r="C403" s="91" t="str">
        <f>+IF(本会場・準会場用!C403="","",本会場・準会場用!C403)</f>
        <v/>
      </c>
      <c r="D403" s="91" t="str">
        <f>+IF(本会場・準会場用!D403="","",本会場・準会場用!D403)</f>
        <v/>
      </c>
      <c r="E403" s="91" t="str">
        <f>+IF(本会場・準会場用!E403="","",本会場・準会場用!E403)</f>
        <v/>
      </c>
      <c r="F403" s="91" t="str">
        <f>+IF(本会場・準会場用!F403="","",_xlfn.XLOOKUP(本会場・準会場用!F403,PRM!$G$3:$G$5,PRM!$H$3:$H$5))</f>
        <v/>
      </c>
      <c r="G403" s="94" t="str">
        <f>+TEXT(_xlfn.CONCAT(本会場・準会場用!G403,本会場・準会場用!H403,"年",本会場・準会場用!I403,"月",本会場・準会場用!J403,"日"),"yyyy/mm/dd")</f>
        <v>年月日</v>
      </c>
      <c r="H403" s="91" t="str">
        <f>+IF(本会場・準会場用!L403="","",本会場・準会場用!L403)</f>
        <v/>
      </c>
      <c r="I403" s="91" t="str">
        <f>+IF(本会場・準会場用!M403="","",本会場・準会場用!M403)</f>
        <v/>
      </c>
      <c r="J403" s="91" t="str">
        <f>+IF(本会場・準会場用!N403="","",本会場・準会場用!AB403)</f>
        <v/>
      </c>
      <c r="K403" s="91" t="str">
        <f>+IF(本会場・準会場用!O403="","",本会場・準会場用!O403)</f>
        <v/>
      </c>
      <c r="L403" s="91" t="str">
        <f>+IF(本会場・準会場用!P403="","",本会場・準会場用!P403)</f>
        <v/>
      </c>
      <c r="M403" s="91" t="str">
        <f>+IF(本会場・準会場用!Q403="","",本会場・準会場用!Q403)</f>
        <v/>
      </c>
      <c r="N403" s="91" t="str">
        <f>+TEXT(IF(本会場・準会場用!AC403="","",本会場・準会場用!AC403),"00")</f>
        <v/>
      </c>
      <c r="P403" s="91">
        <f>+IF(本会場・準会場用!AD403="","",本会場・準会場用!AD403)</f>
        <v>0</v>
      </c>
      <c r="Q403" s="91">
        <f>+IF(本会場・準会場用!AE403="","",本会場・準会場用!AE403)</f>
        <v>0</v>
      </c>
      <c r="R403" s="91" t="str">
        <f>+IF(本会場・準会場用!R403="","",本会場・準会場用!R403)</f>
        <v/>
      </c>
      <c r="S403" s="91" t="str">
        <f>+IF(本会場・準会場用!S403="","",本会場・準会場用!S403)</f>
        <v/>
      </c>
      <c r="T403" s="91" t="str">
        <f>+IF(本会場・準会場用!T403="","",本会場・準会場用!T403)</f>
        <v/>
      </c>
      <c r="U403" s="91" t="str">
        <f>+IF(本会場・準会場用!U403="","",本会場・準会場用!U403)</f>
        <v/>
      </c>
    </row>
    <row r="404" spans="1:21" s="91" customFormat="1">
      <c r="A404" s="91" t="str">
        <f>+IF(本会場・準会場用!A404="","",本会場・準会場用!A404)</f>
        <v/>
      </c>
      <c r="B404" s="91" t="str">
        <f>+IF(本会場・準会場用!B404="","",本会場・準会場用!B404)</f>
        <v/>
      </c>
      <c r="C404" s="91" t="str">
        <f>+IF(本会場・準会場用!C404="","",本会場・準会場用!C404)</f>
        <v/>
      </c>
      <c r="D404" s="91" t="str">
        <f>+IF(本会場・準会場用!D404="","",本会場・準会場用!D404)</f>
        <v/>
      </c>
      <c r="E404" s="91" t="str">
        <f>+IF(本会場・準会場用!E404="","",本会場・準会場用!E404)</f>
        <v/>
      </c>
      <c r="F404" s="91" t="str">
        <f>+IF(本会場・準会場用!F404="","",_xlfn.XLOOKUP(本会場・準会場用!F404,PRM!$G$3:$G$5,PRM!$H$3:$H$5))</f>
        <v/>
      </c>
      <c r="G404" s="94" t="str">
        <f>+TEXT(_xlfn.CONCAT(本会場・準会場用!G404,本会場・準会場用!H404,"年",本会場・準会場用!I404,"月",本会場・準会場用!J404,"日"),"yyyy/mm/dd")</f>
        <v>年月日</v>
      </c>
      <c r="H404" s="91" t="str">
        <f>+IF(本会場・準会場用!L404="","",本会場・準会場用!L404)</f>
        <v/>
      </c>
      <c r="I404" s="91" t="str">
        <f>+IF(本会場・準会場用!M404="","",本会場・準会場用!M404)</f>
        <v/>
      </c>
      <c r="J404" s="91" t="str">
        <f>+IF(本会場・準会場用!N404="","",本会場・準会場用!AB404)</f>
        <v/>
      </c>
      <c r="K404" s="91" t="str">
        <f>+IF(本会場・準会場用!O404="","",本会場・準会場用!O404)</f>
        <v/>
      </c>
      <c r="L404" s="91" t="str">
        <f>+IF(本会場・準会場用!P404="","",本会場・準会場用!P404)</f>
        <v/>
      </c>
      <c r="M404" s="91" t="str">
        <f>+IF(本会場・準会場用!Q404="","",本会場・準会場用!Q404)</f>
        <v/>
      </c>
      <c r="N404" s="91" t="str">
        <f>+TEXT(IF(本会場・準会場用!AC404="","",本会場・準会場用!AC404),"00")</f>
        <v/>
      </c>
      <c r="P404" s="91">
        <f>+IF(本会場・準会場用!AD404="","",本会場・準会場用!AD404)</f>
        <v>0</v>
      </c>
      <c r="Q404" s="91">
        <f>+IF(本会場・準会場用!AE404="","",本会場・準会場用!AE404)</f>
        <v>0</v>
      </c>
      <c r="R404" s="91" t="str">
        <f>+IF(本会場・準会場用!R404="","",本会場・準会場用!R404)</f>
        <v/>
      </c>
      <c r="S404" s="91" t="str">
        <f>+IF(本会場・準会場用!S404="","",本会場・準会場用!S404)</f>
        <v/>
      </c>
      <c r="T404" s="91" t="str">
        <f>+IF(本会場・準会場用!T404="","",本会場・準会場用!T404)</f>
        <v/>
      </c>
      <c r="U404" s="91" t="str">
        <f>+IF(本会場・準会場用!U404="","",本会場・準会場用!U404)</f>
        <v/>
      </c>
    </row>
    <row r="405" spans="1:21" s="91" customFormat="1">
      <c r="A405" s="91" t="str">
        <f>+IF(本会場・準会場用!A405="","",本会場・準会場用!A405)</f>
        <v/>
      </c>
      <c r="B405" s="91" t="str">
        <f>+IF(本会場・準会場用!B405="","",本会場・準会場用!B405)</f>
        <v/>
      </c>
      <c r="C405" s="91" t="str">
        <f>+IF(本会場・準会場用!C405="","",本会場・準会場用!C405)</f>
        <v/>
      </c>
      <c r="D405" s="91" t="str">
        <f>+IF(本会場・準会場用!D405="","",本会場・準会場用!D405)</f>
        <v/>
      </c>
      <c r="E405" s="91" t="str">
        <f>+IF(本会場・準会場用!E405="","",本会場・準会場用!E405)</f>
        <v/>
      </c>
      <c r="F405" s="91" t="str">
        <f>+IF(本会場・準会場用!F405="","",_xlfn.XLOOKUP(本会場・準会場用!F405,PRM!$G$3:$G$5,PRM!$H$3:$H$5))</f>
        <v/>
      </c>
      <c r="G405" s="94" t="str">
        <f>+TEXT(_xlfn.CONCAT(本会場・準会場用!G405,本会場・準会場用!H405,"年",本会場・準会場用!I405,"月",本会場・準会場用!J405,"日"),"yyyy/mm/dd")</f>
        <v>年月日</v>
      </c>
      <c r="H405" s="91" t="str">
        <f>+IF(本会場・準会場用!L405="","",本会場・準会場用!L405)</f>
        <v/>
      </c>
      <c r="I405" s="91" t="str">
        <f>+IF(本会場・準会場用!M405="","",本会場・準会場用!M405)</f>
        <v/>
      </c>
      <c r="J405" s="91" t="str">
        <f>+IF(本会場・準会場用!N405="","",本会場・準会場用!AB405)</f>
        <v/>
      </c>
      <c r="K405" s="91" t="str">
        <f>+IF(本会場・準会場用!O405="","",本会場・準会場用!O405)</f>
        <v/>
      </c>
      <c r="L405" s="91" t="str">
        <f>+IF(本会場・準会場用!P405="","",本会場・準会場用!P405)</f>
        <v/>
      </c>
      <c r="M405" s="91" t="str">
        <f>+IF(本会場・準会場用!Q405="","",本会場・準会場用!Q405)</f>
        <v/>
      </c>
      <c r="N405" s="91" t="str">
        <f>+TEXT(IF(本会場・準会場用!AC405="","",本会場・準会場用!AC405),"00")</f>
        <v/>
      </c>
      <c r="P405" s="91">
        <f>+IF(本会場・準会場用!AD405="","",本会場・準会場用!AD405)</f>
        <v>0</v>
      </c>
      <c r="Q405" s="91">
        <f>+IF(本会場・準会場用!AE405="","",本会場・準会場用!AE405)</f>
        <v>0</v>
      </c>
      <c r="R405" s="91" t="str">
        <f>+IF(本会場・準会場用!R405="","",本会場・準会場用!R405)</f>
        <v/>
      </c>
      <c r="S405" s="91" t="str">
        <f>+IF(本会場・準会場用!S405="","",本会場・準会場用!S405)</f>
        <v/>
      </c>
      <c r="T405" s="91" t="str">
        <f>+IF(本会場・準会場用!T405="","",本会場・準会場用!T405)</f>
        <v/>
      </c>
      <c r="U405" s="91" t="str">
        <f>+IF(本会場・準会場用!U405="","",本会場・準会場用!U405)</f>
        <v/>
      </c>
    </row>
    <row r="406" spans="1:21" s="91" customFormat="1">
      <c r="A406" s="91" t="str">
        <f>+IF(本会場・準会場用!A406="","",本会場・準会場用!A406)</f>
        <v/>
      </c>
      <c r="B406" s="91" t="str">
        <f>+IF(本会場・準会場用!B406="","",本会場・準会場用!B406)</f>
        <v/>
      </c>
      <c r="C406" s="91" t="str">
        <f>+IF(本会場・準会場用!C406="","",本会場・準会場用!C406)</f>
        <v/>
      </c>
      <c r="D406" s="91" t="str">
        <f>+IF(本会場・準会場用!D406="","",本会場・準会場用!D406)</f>
        <v/>
      </c>
      <c r="E406" s="91" t="str">
        <f>+IF(本会場・準会場用!E406="","",本会場・準会場用!E406)</f>
        <v/>
      </c>
      <c r="F406" s="91" t="str">
        <f>+IF(本会場・準会場用!F406="","",_xlfn.XLOOKUP(本会場・準会場用!F406,PRM!$G$3:$G$5,PRM!$H$3:$H$5))</f>
        <v/>
      </c>
      <c r="G406" s="94" t="str">
        <f>+TEXT(_xlfn.CONCAT(本会場・準会場用!G406,本会場・準会場用!H406,"年",本会場・準会場用!I406,"月",本会場・準会場用!J406,"日"),"yyyy/mm/dd")</f>
        <v>年月日</v>
      </c>
      <c r="H406" s="91" t="str">
        <f>+IF(本会場・準会場用!L406="","",本会場・準会場用!L406)</f>
        <v/>
      </c>
      <c r="I406" s="91" t="str">
        <f>+IF(本会場・準会場用!M406="","",本会場・準会場用!M406)</f>
        <v/>
      </c>
      <c r="J406" s="91" t="str">
        <f>+IF(本会場・準会場用!N406="","",本会場・準会場用!AB406)</f>
        <v/>
      </c>
      <c r="K406" s="91" t="str">
        <f>+IF(本会場・準会場用!O406="","",本会場・準会場用!O406)</f>
        <v/>
      </c>
      <c r="L406" s="91" t="str">
        <f>+IF(本会場・準会場用!P406="","",本会場・準会場用!P406)</f>
        <v/>
      </c>
      <c r="M406" s="91" t="str">
        <f>+IF(本会場・準会場用!Q406="","",本会場・準会場用!Q406)</f>
        <v/>
      </c>
      <c r="N406" s="91" t="str">
        <f>+TEXT(IF(本会場・準会場用!AC406="","",本会場・準会場用!AC406),"00")</f>
        <v/>
      </c>
      <c r="P406" s="91">
        <f>+IF(本会場・準会場用!AD406="","",本会場・準会場用!AD406)</f>
        <v>0</v>
      </c>
      <c r="Q406" s="91">
        <f>+IF(本会場・準会場用!AE406="","",本会場・準会場用!AE406)</f>
        <v>0</v>
      </c>
      <c r="R406" s="91" t="str">
        <f>+IF(本会場・準会場用!R406="","",本会場・準会場用!R406)</f>
        <v/>
      </c>
      <c r="S406" s="91" t="str">
        <f>+IF(本会場・準会場用!S406="","",本会場・準会場用!S406)</f>
        <v/>
      </c>
      <c r="T406" s="91" t="str">
        <f>+IF(本会場・準会場用!T406="","",本会場・準会場用!T406)</f>
        <v/>
      </c>
      <c r="U406" s="91" t="str">
        <f>+IF(本会場・準会場用!U406="","",本会場・準会場用!U406)</f>
        <v/>
      </c>
    </row>
    <row r="407" spans="1:21" s="91" customFormat="1">
      <c r="A407" s="91" t="str">
        <f>+IF(本会場・準会場用!A407="","",本会場・準会場用!A407)</f>
        <v/>
      </c>
      <c r="B407" s="91" t="str">
        <f>+IF(本会場・準会場用!B407="","",本会場・準会場用!B407)</f>
        <v/>
      </c>
      <c r="C407" s="91" t="str">
        <f>+IF(本会場・準会場用!C407="","",本会場・準会場用!C407)</f>
        <v/>
      </c>
      <c r="D407" s="91" t="str">
        <f>+IF(本会場・準会場用!D407="","",本会場・準会場用!D407)</f>
        <v/>
      </c>
      <c r="E407" s="91" t="str">
        <f>+IF(本会場・準会場用!E407="","",本会場・準会場用!E407)</f>
        <v/>
      </c>
      <c r="F407" s="91" t="str">
        <f>+IF(本会場・準会場用!F407="","",_xlfn.XLOOKUP(本会場・準会場用!F407,PRM!$G$3:$G$5,PRM!$H$3:$H$5))</f>
        <v/>
      </c>
      <c r="G407" s="94" t="str">
        <f>+TEXT(_xlfn.CONCAT(本会場・準会場用!G407,本会場・準会場用!H407,"年",本会場・準会場用!I407,"月",本会場・準会場用!J407,"日"),"yyyy/mm/dd")</f>
        <v>年月日</v>
      </c>
      <c r="H407" s="91" t="str">
        <f>+IF(本会場・準会場用!L407="","",本会場・準会場用!L407)</f>
        <v/>
      </c>
      <c r="I407" s="91" t="str">
        <f>+IF(本会場・準会場用!M407="","",本会場・準会場用!M407)</f>
        <v/>
      </c>
      <c r="J407" s="91" t="str">
        <f>+IF(本会場・準会場用!N407="","",本会場・準会場用!AB407)</f>
        <v/>
      </c>
      <c r="K407" s="91" t="str">
        <f>+IF(本会場・準会場用!O407="","",本会場・準会場用!O407)</f>
        <v/>
      </c>
      <c r="L407" s="91" t="str">
        <f>+IF(本会場・準会場用!P407="","",本会場・準会場用!P407)</f>
        <v/>
      </c>
      <c r="M407" s="91" t="str">
        <f>+IF(本会場・準会場用!Q407="","",本会場・準会場用!Q407)</f>
        <v/>
      </c>
      <c r="N407" s="91" t="str">
        <f>+TEXT(IF(本会場・準会場用!AC407="","",本会場・準会場用!AC407),"00")</f>
        <v/>
      </c>
      <c r="P407" s="91">
        <f>+IF(本会場・準会場用!AD407="","",本会場・準会場用!AD407)</f>
        <v>0</v>
      </c>
      <c r="Q407" s="91">
        <f>+IF(本会場・準会場用!AE407="","",本会場・準会場用!AE407)</f>
        <v>0</v>
      </c>
      <c r="R407" s="91" t="str">
        <f>+IF(本会場・準会場用!R407="","",本会場・準会場用!R407)</f>
        <v/>
      </c>
      <c r="S407" s="91" t="str">
        <f>+IF(本会場・準会場用!S407="","",本会場・準会場用!S407)</f>
        <v/>
      </c>
      <c r="T407" s="91" t="str">
        <f>+IF(本会場・準会場用!T407="","",本会場・準会場用!T407)</f>
        <v/>
      </c>
      <c r="U407" s="91" t="str">
        <f>+IF(本会場・準会場用!U407="","",本会場・準会場用!U407)</f>
        <v/>
      </c>
    </row>
    <row r="408" spans="1:21" s="91" customFormat="1">
      <c r="A408" s="91" t="str">
        <f>+IF(本会場・準会場用!A408="","",本会場・準会場用!A408)</f>
        <v/>
      </c>
      <c r="B408" s="91" t="str">
        <f>+IF(本会場・準会場用!B408="","",本会場・準会場用!B408)</f>
        <v/>
      </c>
      <c r="C408" s="91" t="str">
        <f>+IF(本会場・準会場用!C408="","",本会場・準会場用!C408)</f>
        <v/>
      </c>
      <c r="D408" s="91" t="str">
        <f>+IF(本会場・準会場用!D408="","",本会場・準会場用!D408)</f>
        <v/>
      </c>
      <c r="E408" s="91" t="str">
        <f>+IF(本会場・準会場用!E408="","",本会場・準会場用!E408)</f>
        <v/>
      </c>
      <c r="F408" s="91" t="str">
        <f>+IF(本会場・準会場用!F408="","",_xlfn.XLOOKUP(本会場・準会場用!F408,PRM!$G$3:$G$5,PRM!$H$3:$H$5))</f>
        <v/>
      </c>
      <c r="G408" s="94" t="str">
        <f>+TEXT(_xlfn.CONCAT(本会場・準会場用!G408,本会場・準会場用!H408,"年",本会場・準会場用!I408,"月",本会場・準会場用!J408,"日"),"yyyy/mm/dd")</f>
        <v>年月日</v>
      </c>
      <c r="H408" s="91" t="str">
        <f>+IF(本会場・準会場用!L408="","",本会場・準会場用!L408)</f>
        <v/>
      </c>
      <c r="I408" s="91" t="str">
        <f>+IF(本会場・準会場用!M408="","",本会場・準会場用!M408)</f>
        <v/>
      </c>
      <c r="J408" s="91" t="str">
        <f>+IF(本会場・準会場用!N408="","",本会場・準会場用!AB408)</f>
        <v/>
      </c>
      <c r="K408" s="91" t="str">
        <f>+IF(本会場・準会場用!O408="","",本会場・準会場用!O408)</f>
        <v/>
      </c>
      <c r="L408" s="91" t="str">
        <f>+IF(本会場・準会場用!P408="","",本会場・準会場用!P408)</f>
        <v/>
      </c>
      <c r="M408" s="91" t="str">
        <f>+IF(本会場・準会場用!Q408="","",本会場・準会場用!Q408)</f>
        <v/>
      </c>
      <c r="N408" s="91" t="str">
        <f>+TEXT(IF(本会場・準会場用!AC408="","",本会場・準会場用!AC408),"00")</f>
        <v/>
      </c>
      <c r="P408" s="91">
        <f>+IF(本会場・準会場用!AD408="","",本会場・準会場用!AD408)</f>
        <v>0</v>
      </c>
      <c r="Q408" s="91">
        <f>+IF(本会場・準会場用!AE408="","",本会場・準会場用!AE408)</f>
        <v>0</v>
      </c>
      <c r="R408" s="91" t="str">
        <f>+IF(本会場・準会場用!R408="","",本会場・準会場用!R408)</f>
        <v/>
      </c>
      <c r="S408" s="91" t="str">
        <f>+IF(本会場・準会場用!S408="","",本会場・準会場用!S408)</f>
        <v/>
      </c>
      <c r="T408" s="91" t="str">
        <f>+IF(本会場・準会場用!T408="","",本会場・準会場用!T408)</f>
        <v/>
      </c>
      <c r="U408" s="91" t="str">
        <f>+IF(本会場・準会場用!U408="","",本会場・準会場用!U408)</f>
        <v/>
      </c>
    </row>
    <row r="409" spans="1:21" s="91" customFormat="1">
      <c r="A409" s="91" t="str">
        <f>+IF(本会場・準会場用!A409="","",本会場・準会場用!A409)</f>
        <v/>
      </c>
      <c r="B409" s="91" t="str">
        <f>+IF(本会場・準会場用!B409="","",本会場・準会場用!B409)</f>
        <v/>
      </c>
      <c r="C409" s="91" t="str">
        <f>+IF(本会場・準会場用!C409="","",本会場・準会場用!C409)</f>
        <v/>
      </c>
      <c r="D409" s="91" t="str">
        <f>+IF(本会場・準会場用!D409="","",本会場・準会場用!D409)</f>
        <v/>
      </c>
      <c r="E409" s="91" t="str">
        <f>+IF(本会場・準会場用!E409="","",本会場・準会場用!E409)</f>
        <v/>
      </c>
      <c r="F409" s="91" t="str">
        <f>+IF(本会場・準会場用!F409="","",_xlfn.XLOOKUP(本会場・準会場用!F409,PRM!$G$3:$G$5,PRM!$H$3:$H$5))</f>
        <v/>
      </c>
      <c r="G409" s="94" t="str">
        <f>+TEXT(_xlfn.CONCAT(本会場・準会場用!G409,本会場・準会場用!H409,"年",本会場・準会場用!I409,"月",本会場・準会場用!J409,"日"),"yyyy/mm/dd")</f>
        <v>年月日</v>
      </c>
      <c r="H409" s="91" t="str">
        <f>+IF(本会場・準会場用!L409="","",本会場・準会場用!L409)</f>
        <v/>
      </c>
      <c r="I409" s="91" t="str">
        <f>+IF(本会場・準会場用!M409="","",本会場・準会場用!M409)</f>
        <v/>
      </c>
      <c r="J409" s="91" t="str">
        <f>+IF(本会場・準会場用!N409="","",本会場・準会場用!AB409)</f>
        <v/>
      </c>
      <c r="K409" s="91" t="str">
        <f>+IF(本会場・準会場用!O409="","",本会場・準会場用!O409)</f>
        <v/>
      </c>
      <c r="L409" s="91" t="str">
        <f>+IF(本会場・準会場用!P409="","",本会場・準会場用!P409)</f>
        <v/>
      </c>
      <c r="M409" s="91" t="str">
        <f>+IF(本会場・準会場用!Q409="","",本会場・準会場用!Q409)</f>
        <v/>
      </c>
      <c r="N409" s="91" t="str">
        <f>+TEXT(IF(本会場・準会場用!AC409="","",本会場・準会場用!AC409),"00")</f>
        <v/>
      </c>
      <c r="P409" s="91">
        <f>+IF(本会場・準会場用!AD409="","",本会場・準会場用!AD409)</f>
        <v>0</v>
      </c>
      <c r="Q409" s="91">
        <f>+IF(本会場・準会場用!AE409="","",本会場・準会場用!AE409)</f>
        <v>0</v>
      </c>
      <c r="R409" s="91" t="str">
        <f>+IF(本会場・準会場用!R409="","",本会場・準会場用!R409)</f>
        <v/>
      </c>
      <c r="S409" s="91" t="str">
        <f>+IF(本会場・準会場用!S409="","",本会場・準会場用!S409)</f>
        <v/>
      </c>
      <c r="T409" s="91" t="str">
        <f>+IF(本会場・準会場用!T409="","",本会場・準会場用!T409)</f>
        <v/>
      </c>
      <c r="U409" s="91" t="str">
        <f>+IF(本会場・準会場用!U409="","",本会場・準会場用!U409)</f>
        <v/>
      </c>
    </row>
    <row r="410" spans="1:21" s="91" customFormat="1">
      <c r="A410" s="91" t="str">
        <f>+IF(本会場・準会場用!A410="","",本会場・準会場用!A410)</f>
        <v/>
      </c>
      <c r="B410" s="91" t="str">
        <f>+IF(本会場・準会場用!B410="","",本会場・準会場用!B410)</f>
        <v/>
      </c>
      <c r="C410" s="91" t="str">
        <f>+IF(本会場・準会場用!C410="","",本会場・準会場用!C410)</f>
        <v/>
      </c>
      <c r="D410" s="91" t="str">
        <f>+IF(本会場・準会場用!D410="","",本会場・準会場用!D410)</f>
        <v/>
      </c>
      <c r="E410" s="91" t="str">
        <f>+IF(本会場・準会場用!E410="","",本会場・準会場用!E410)</f>
        <v/>
      </c>
      <c r="F410" s="91" t="str">
        <f>+IF(本会場・準会場用!F410="","",_xlfn.XLOOKUP(本会場・準会場用!F410,PRM!$G$3:$G$5,PRM!$H$3:$H$5))</f>
        <v/>
      </c>
      <c r="G410" s="94" t="str">
        <f>+TEXT(_xlfn.CONCAT(本会場・準会場用!G410,本会場・準会場用!H410,"年",本会場・準会場用!I410,"月",本会場・準会場用!J410,"日"),"yyyy/mm/dd")</f>
        <v>年月日</v>
      </c>
      <c r="H410" s="91" t="str">
        <f>+IF(本会場・準会場用!L410="","",本会場・準会場用!L410)</f>
        <v/>
      </c>
      <c r="I410" s="91" t="str">
        <f>+IF(本会場・準会場用!M410="","",本会場・準会場用!M410)</f>
        <v/>
      </c>
      <c r="J410" s="91" t="str">
        <f>+IF(本会場・準会場用!N410="","",本会場・準会場用!AB410)</f>
        <v/>
      </c>
      <c r="K410" s="91" t="str">
        <f>+IF(本会場・準会場用!O410="","",本会場・準会場用!O410)</f>
        <v/>
      </c>
      <c r="L410" s="91" t="str">
        <f>+IF(本会場・準会場用!P410="","",本会場・準会場用!P410)</f>
        <v/>
      </c>
      <c r="M410" s="91" t="str">
        <f>+IF(本会場・準会場用!Q410="","",本会場・準会場用!Q410)</f>
        <v/>
      </c>
      <c r="N410" s="91" t="str">
        <f>+TEXT(IF(本会場・準会場用!AC410="","",本会場・準会場用!AC410),"00")</f>
        <v/>
      </c>
      <c r="P410" s="91">
        <f>+IF(本会場・準会場用!AD410="","",本会場・準会場用!AD410)</f>
        <v>0</v>
      </c>
      <c r="Q410" s="91">
        <f>+IF(本会場・準会場用!AE410="","",本会場・準会場用!AE410)</f>
        <v>0</v>
      </c>
      <c r="R410" s="91" t="str">
        <f>+IF(本会場・準会場用!R410="","",本会場・準会場用!R410)</f>
        <v/>
      </c>
      <c r="S410" s="91" t="str">
        <f>+IF(本会場・準会場用!S410="","",本会場・準会場用!S410)</f>
        <v/>
      </c>
      <c r="T410" s="91" t="str">
        <f>+IF(本会場・準会場用!T410="","",本会場・準会場用!T410)</f>
        <v/>
      </c>
      <c r="U410" s="91" t="str">
        <f>+IF(本会場・準会場用!U410="","",本会場・準会場用!U410)</f>
        <v/>
      </c>
    </row>
    <row r="411" spans="1:21" s="91" customFormat="1">
      <c r="A411" s="91" t="str">
        <f>+IF(本会場・準会場用!A411="","",本会場・準会場用!A411)</f>
        <v/>
      </c>
      <c r="B411" s="91" t="str">
        <f>+IF(本会場・準会場用!B411="","",本会場・準会場用!B411)</f>
        <v/>
      </c>
      <c r="C411" s="91" t="str">
        <f>+IF(本会場・準会場用!C411="","",本会場・準会場用!C411)</f>
        <v/>
      </c>
      <c r="D411" s="91" t="str">
        <f>+IF(本会場・準会場用!D411="","",本会場・準会場用!D411)</f>
        <v/>
      </c>
      <c r="E411" s="91" t="str">
        <f>+IF(本会場・準会場用!E411="","",本会場・準会場用!E411)</f>
        <v/>
      </c>
      <c r="F411" s="91" t="str">
        <f>+IF(本会場・準会場用!F411="","",_xlfn.XLOOKUP(本会場・準会場用!F411,PRM!$G$3:$G$5,PRM!$H$3:$H$5))</f>
        <v/>
      </c>
      <c r="G411" s="94" t="str">
        <f>+TEXT(_xlfn.CONCAT(本会場・準会場用!G411,本会場・準会場用!H411,"年",本会場・準会場用!I411,"月",本会場・準会場用!J411,"日"),"yyyy/mm/dd")</f>
        <v>年月日</v>
      </c>
      <c r="H411" s="91" t="str">
        <f>+IF(本会場・準会場用!L411="","",本会場・準会場用!L411)</f>
        <v/>
      </c>
      <c r="I411" s="91" t="str">
        <f>+IF(本会場・準会場用!M411="","",本会場・準会場用!M411)</f>
        <v/>
      </c>
      <c r="J411" s="91" t="str">
        <f>+IF(本会場・準会場用!N411="","",本会場・準会場用!AB411)</f>
        <v/>
      </c>
      <c r="K411" s="91" t="str">
        <f>+IF(本会場・準会場用!O411="","",本会場・準会場用!O411)</f>
        <v/>
      </c>
      <c r="L411" s="91" t="str">
        <f>+IF(本会場・準会場用!P411="","",本会場・準会場用!P411)</f>
        <v/>
      </c>
      <c r="M411" s="91" t="str">
        <f>+IF(本会場・準会場用!Q411="","",本会場・準会場用!Q411)</f>
        <v/>
      </c>
      <c r="N411" s="91" t="str">
        <f>+TEXT(IF(本会場・準会場用!AC411="","",本会場・準会場用!AC411),"00")</f>
        <v/>
      </c>
      <c r="P411" s="91">
        <f>+IF(本会場・準会場用!AD411="","",本会場・準会場用!AD411)</f>
        <v>0</v>
      </c>
      <c r="Q411" s="91">
        <f>+IF(本会場・準会場用!AE411="","",本会場・準会場用!AE411)</f>
        <v>0</v>
      </c>
      <c r="R411" s="91" t="str">
        <f>+IF(本会場・準会場用!R411="","",本会場・準会場用!R411)</f>
        <v/>
      </c>
      <c r="S411" s="91" t="str">
        <f>+IF(本会場・準会場用!S411="","",本会場・準会場用!S411)</f>
        <v/>
      </c>
      <c r="T411" s="91" t="str">
        <f>+IF(本会場・準会場用!T411="","",本会場・準会場用!T411)</f>
        <v/>
      </c>
      <c r="U411" s="91" t="str">
        <f>+IF(本会場・準会場用!U411="","",本会場・準会場用!U411)</f>
        <v/>
      </c>
    </row>
    <row r="412" spans="1:21" s="91" customFormat="1">
      <c r="A412" s="91" t="str">
        <f>+IF(本会場・準会場用!A412="","",本会場・準会場用!A412)</f>
        <v/>
      </c>
      <c r="B412" s="91" t="str">
        <f>+IF(本会場・準会場用!B412="","",本会場・準会場用!B412)</f>
        <v/>
      </c>
      <c r="C412" s="91" t="str">
        <f>+IF(本会場・準会場用!C412="","",本会場・準会場用!C412)</f>
        <v/>
      </c>
      <c r="D412" s="91" t="str">
        <f>+IF(本会場・準会場用!D412="","",本会場・準会場用!D412)</f>
        <v/>
      </c>
      <c r="E412" s="91" t="str">
        <f>+IF(本会場・準会場用!E412="","",本会場・準会場用!E412)</f>
        <v/>
      </c>
      <c r="F412" s="91" t="str">
        <f>+IF(本会場・準会場用!F412="","",_xlfn.XLOOKUP(本会場・準会場用!F412,PRM!$G$3:$G$5,PRM!$H$3:$H$5))</f>
        <v/>
      </c>
      <c r="G412" s="94" t="str">
        <f>+TEXT(_xlfn.CONCAT(本会場・準会場用!G412,本会場・準会場用!H412,"年",本会場・準会場用!I412,"月",本会場・準会場用!J412,"日"),"yyyy/mm/dd")</f>
        <v>年月日</v>
      </c>
      <c r="H412" s="91" t="str">
        <f>+IF(本会場・準会場用!L412="","",本会場・準会場用!L412)</f>
        <v/>
      </c>
      <c r="I412" s="91" t="str">
        <f>+IF(本会場・準会場用!M412="","",本会場・準会場用!M412)</f>
        <v/>
      </c>
      <c r="J412" s="91" t="str">
        <f>+IF(本会場・準会場用!N412="","",本会場・準会場用!AB412)</f>
        <v/>
      </c>
      <c r="K412" s="91" t="str">
        <f>+IF(本会場・準会場用!O412="","",本会場・準会場用!O412)</f>
        <v/>
      </c>
      <c r="L412" s="91" t="str">
        <f>+IF(本会場・準会場用!P412="","",本会場・準会場用!P412)</f>
        <v/>
      </c>
      <c r="M412" s="91" t="str">
        <f>+IF(本会場・準会場用!Q412="","",本会場・準会場用!Q412)</f>
        <v/>
      </c>
      <c r="N412" s="91" t="str">
        <f>+TEXT(IF(本会場・準会場用!AC412="","",本会場・準会場用!AC412),"00")</f>
        <v/>
      </c>
      <c r="P412" s="91">
        <f>+IF(本会場・準会場用!AD412="","",本会場・準会場用!AD412)</f>
        <v>0</v>
      </c>
      <c r="Q412" s="91">
        <f>+IF(本会場・準会場用!AE412="","",本会場・準会場用!AE412)</f>
        <v>0</v>
      </c>
      <c r="R412" s="91" t="str">
        <f>+IF(本会場・準会場用!R412="","",本会場・準会場用!R412)</f>
        <v/>
      </c>
      <c r="S412" s="91" t="str">
        <f>+IF(本会場・準会場用!S412="","",本会場・準会場用!S412)</f>
        <v/>
      </c>
      <c r="T412" s="91" t="str">
        <f>+IF(本会場・準会場用!T412="","",本会場・準会場用!T412)</f>
        <v/>
      </c>
      <c r="U412" s="91" t="str">
        <f>+IF(本会場・準会場用!U412="","",本会場・準会場用!U412)</f>
        <v/>
      </c>
    </row>
    <row r="413" spans="1:21" s="91" customFormat="1">
      <c r="A413" s="91" t="str">
        <f>+IF(本会場・準会場用!A413="","",本会場・準会場用!A413)</f>
        <v/>
      </c>
      <c r="B413" s="91" t="str">
        <f>+IF(本会場・準会場用!B413="","",本会場・準会場用!B413)</f>
        <v/>
      </c>
      <c r="C413" s="91" t="str">
        <f>+IF(本会場・準会場用!C413="","",本会場・準会場用!C413)</f>
        <v/>
      </c>
      <c r="D413" s="91" t="str">
        <f>+IF(本会場・準会場用!D413="","",本会場・準会場用!D413)</f>
        <v/>
      </c>
      <c r="E413" s="91" t="str">
        <f>+IF(本会場・準会場用!E413="","",本会場・準会場用!E413)</f>
        <v/>
      </c>
      <c r="F413" s="91" t="str">
        <f>+IF(本会場・準会場用!F413="","",_xlfn.XLOOKUP(本会場・準会場用!F413,PRM!$G$3:$G$5,PRM!$H$3:$H$5))</f>
        <v/>
      </c>
      <c r="G413" s="94" t="str">
        <f>+TEXT(_xlfn.CONCAT(本会場・準会場用!G413,本会場・準会場用!H413,"年",本会場・準会場用!I413,"月",本会場・準会場用!J413,"日"),"yyyy/mm/dd")</f>
        <v>年月日</v>
      </c>
      <c r="H413" s="91" t="str">
        <f>+IF(本会場・準会場用!L413="","",本会場・準会場用!L413)</f>
        <v/>
      </c>
      <c r="I413" s="91" t="str">
        <f>+IF(本会場・準会場用!M413="","",本会場・準会場用!M413)</f>
        <v/>
      </c>
      <c r="J413" s="91" t="str">
        <f>+IF(本会場・準会場用!N413="","",本会場・準会場用!AB413)</f>
        <v/>
      </c>
      <c r="K413" s="91" t="str">
        <f>+IF(本会場・準会場用!O413="","",本会場・準会場用!O413)</f>
        <v/>
      </c>
      <c r="L413" s="91" t="str">
        <f>+IF(本会場・準会場用!P413="","",本会場・準会場用!P413)</f>
        <v/>
      </c>
      <c r="M413" s="91" t="str">
        <f>+IF(本会場・準会場用!Q413="","",本会場・準会場用!Q413)</f>
        <v/>
      </c>
      <c r="N413" s="91" t="str">
        <f>+TEXT(IF(本会場・準会場用!AC413="","",本会場・準会場用!AC413),"00")</f>
        <v/>
      </c>
      <c r="P413" s="91">
        <f>+IF(本会場・準会場用!AD413="","",本会場・準会場用!AD413)</f>
        <v>0</v>
      </c>
      <c r="Q413" s="91">
        <f>+IF(本会場・準会場用!AE413="","",本会場・準会場用!AE413)</f>
        <v>0</v>
      </c>
      <c r="R413" s="91" t="str">
        <f>+IF(本会場・準会場用!R413="","",本会場・準会場用!R413)</f>
        <v/>
      </c>
      <c r="S413" s="91" t="str">
        <f>+IF(本会場・準会場用!S413="","",本会場・準会場用!S413)</f>
        <v/>
      </c>
      <c r="T413" s="91" t="str">
        <f>+IF(本会場・準会場用!T413="","",本会場・準会場用!T413)</f>
        <v/>
      </c>
      <c r="U413" s="91" t="str">
        <f>+IF(本会場・準会場用!U413="","",本会場・準会場用!U413)</f>
        <v/>
      </c>
    </row>
    <row r="414" spans="1:21" s="91" customFormat="1">
      <c r="A414" s="91" t="str">
        <f>+IF(本会場・準会場用!A414="","",本会場・準会場用!A414)</f>
        <v/>
      </c>
      <c r="B414" s="91" t="str">
        <f>+IF(本会場・準会場用!B414="","",本会場・準会場用!B414)</f>
        <v/>
      </c>
      <c r="C414" s="91" t="str">
        <f>+IF(本会場・準会場用!C414="","",本会場・準会場用!C414)</f>
        <v/>
      </c>
      <c r="D414" s="91" t="str">
        <f>+IF(本会場・準会場用!D414="","",本会場・準会場用!D414)</f>
        <v/>
      </c>
      <c r="E414" s="91" t="str">
        <f>+IF(本会場・準会場用!E414="","",本会場・準会場用!E414)</f>
        <v/>
      </c>
      <c r="F414" s="91" t="str">
        <f>+IF(本会場・準会場用!F414="","",_xlfn.XLOOKUP(本会場・準会場用!F414,PRM!$G$3:$G$5,PRM!$H$3:$H$5))</f>
        <v/>
      </c>
      <c r="G414" s="94" t="str">
        <f>+TEXT(_xlfn.CONCAT(本会場・準会場用!G414,本会場・準会場用!H414,"年",本会場・準会場用!I414,"月",本会場・準会場用!J414,"日"),"yyyy/mm/dd")</f>
        <v>年月日</v>
      </c>
      <c r="H414" s="91" t="str">
        <f>+IF(本会場・準会場用!L414="","",本会場・準会場用!L414)</f>
        <v/>
      </c>
      <c r="I414" s="91" t="str">
        <f>+IF(本会場・準会場用!M414="","",本会場・準会場用!M414)</f>
        <v/>
      </c>
      <c r="J414" s="91" t="str">
        <f>+IF(本会場・準会場用!N414="","",本会場・準会場用!AB414)</f>
        <v/>
      </c>
      <c r="K414" s="91" t="str">
        <f>+IF(本会場・準会場用!O414="","",本会場・準会場用!O414)</f>
        <v/>
      </c>
      <c r="L414" s="91" t="str">
        <f>+IF(本会場・準会場用!P414="","",本会場・準会場用!P414)</f>
        <v/>
      </c>
      <c r="M414" s="91" t="str">
        <f>+IF(本会場・準会場用!Q414="","",本会場・準会場用!Q414)</f>
        <v/>
      </c>
      <c r="N414" s="91" t="str">
        <f>+TEXT(IF(本会場・準会場用!AC414="","",本会場・準会場用!AC414),"00")</f>
        <v/>
      </c>
      <c r="P414" s="91">
        <f>+IF(本会場・準会場用!AD414="","",本会場・準会場用!AD414)</f>
        <v>0</v>
      </c>
      <c r="Q414" s="91">
        <f>+IF(本会場・準会場用!AE414="","",本会場・準会場用!AE414)</f>
        <v>0</v>
      </c>
      <c r="R414" s="91" t="str">
        <f>+IF(本会場・準会場用!R414="","",本会場・準会場用!R414)</f>
        <v/>
      </c>
      <c r="S414" s="91" t="str">
        <f>+IF(本会場・準会場用!S414="","",本会場・準会場用!S414)</f>
        <v/>
      </c>
      <c r="T414" s="91" t="str">
        <f>+IF(本会場・準会場用!T414="","",本会場・準会場用!T414)</f>
        <v/>
      </c>
      <c r="U414" s="91" t="str">
        <f>+IF(本会場・準会場用!U414="","",本会場・準会場用!U414)</f>
        <v/>
      </c>
    </row>
    <row r="415" spans="1:21" s="91" customFormat="1">
      <c r="A415" s="91" t="str">
        <f>+IF(本会場・準会場用!A415="","",本会場・準会場用!A415)</f>
        <v/>
      </c>
      <c r="B415" s="91" t="str">
        <f>+IF(本会場・準会場用!B415="","",本会場・準会場用!B415)</f>
        <v/>
      </c>
      <c r="C415" s="91" t="str">
        <f>+IF(本会場・準会場用!C415="","",本会場・準会場用!C415)</f>
        <v/>
      </c>
      <c r="D415" s="91" t="str">
        <f>+IF(本会場・準会場用!D415="","",本会場・準会場用!D415)</f>
        <v/>
      </c>
      <c r="E415" s="91" t="str">
        <f>+IF(本会場・準会場用!E415="","",本会場・準会場用!E415)</f>
        <v/>
      </c>
      <c r="F415" s="91" t="str">
        <f>+IF(本会場・準会場用!F415="","",_xlfn.XLOOKUP(本会場・準会場用!F415,PRM!$G$3:$G$5,PRM!$H$3:$H$5))</f>
        <v/>
      </c>
      <c r="G415" s="94" t="str">
        <f>+TEXT(_xlfn.CONCAT(本会場・準会場用!G415,本会場・準会場用!H415,"年",本会場・準会場用!I415,"月",本会場・準会場用!J415,"日"),"yyyy/mm/dd")</f>
        <v>年月日</v>
      </c>
      <c r="H415" s="91" t="str">
        <f>+IF(本会場・準会場用!L415="","",本会場・準会場用!L415)</f>
        <v/>
      </c>
      <c r="I415" s="91" t="str">
        <f>+IF(本会場・準会場用!M415="","",本会場・準会場用!M415)</f>
        <v/>
      </c>
      <c r="J415" s="91" t="str">
        <f>+IF(本会場・準会場用!N415="","",本会場・準会場用!AB415)</f>
        <v/>
      </c>
      <c r="K415" s="91" t="str">
        <f>+IF(本会場・準会場用!O415="","",本会場・準会場用!O415)</f>
        <v/>
      </c>
      <c r="L415" s="91" t="str">
        <f>+IF(本会場・準会場用!P415="","",本会場・準会場用!P415)</f>
        <v/>
      </c>
      <c r="M415" s="91" t="str">
        <f>+IF(本会場・準会場用!Q415="","",本会場・準会場用!Q415)</f>
        <v/>
      </c>
      <c r="N415" s="91" t="str">
        <f>+TEXT(IF(本会場・準会場用!AC415="","",本会場・準会場用!AC415),"00")</f>
        <v/>
      </c>
      <c r="P415" s="91">
        <f>+IF(本会場・準会場用!AD415="","",本会場・準会場用!AD415)</f>
        <v>0</v>
      </c>
      <c r="Q415" s="91">
        <f>+IF(本会場・準会場用!AE415="","",本会場・準会場用!AE415)</f>
        <v>0</v>
      </c>
      <c r="R415" s="91" t="str">
        <f>+IF(本会場・準会場用!R415="","",本会場・準会場用!R415)</f>
        <v/>
      </c>
      <c r="S415" s="91" t="str">
        <f>+IF(本会場・準会場用!S415="","",本会場・準会場用!S415)</f>
        <v/>
      </c>
      <c r="T415" s="91" t="str">
        <f>+IF(本会場・準会場用!T415="","",本会場・準会場用!T415)</f>
        <v/>
      </c>
      <c r="U415" s="91" t="str">
        <f>+IF(本会場・準会場用!U415="","",本会場・準会場用!U415)</f>
        <v/>
      </c>
    </row>
    <row r="416" spans="1:21" s="91" customFormat="1">
      <c r="A416" s="91" t="str">
        <f>+IF(本会場・準会場用!A416="","",本会場・準会場用!A416)</f>
        <v/>
      </c>
      <c r="B416" s="91" t="str">
        <f>+IF(本会場・準会場用!B416="","",本会場・準会場用!B416)</f>
        <v/>
      </c>
      <c r="C416" s="91" t="str">
        <f>+IF(本会場・準会場用!C416="","",本会場・準会場用!C416)</f>
        <v/>
      </c>
      <c r="D416" s="91" t="str">
        <f>+IF(本会場・準会場用!D416="","",本会場・準会場用!D416)</f>
        <v/>
      </c>
      <c r="E416" s="91" t="str">
        <f>+IF(本会場・準会場用!E416="","",本会場・準会場用!E416)</f>
        <v/>
      </c>
      <c r="F416" s="91" t="str">
        <f>+IF(本会場・準会場用!F416="","",_xlfn.XLOOKUP(本会場・準会場用!F416,PRM!$G$3:$G$5,PRM!$H$3:$H$5))</f>
        <v/>
      </c>
      <c r="G416" s="94" t="str">
        <f>+TEXT(_xlfn.CONCAT(本会場・準会場用!G416,本会場・準会場用!H416,"年",本会場・準会場用!I416,"月",本会場・準会場用!J416,"日"),"yyyy/mm/dd")</f>
        <v>年月日</v>
      </c>
      <c r="H416" s="91" t="str">
        <f>+IF(本会場・準会場用!L416="","",本会場・準会場用!L416)</f>
        <v/>
      </c>
      <c r="I416" s="91" t="str">
        <f>+IF(本会場・準会場用!M416="","",本会場・準会場用!M416)</f>
        <v/>
      </c>
      <c r="J416" s="91" t="str">
        <f>+IF(本会場・準会場用!N416="","",本会場・準会場用!AB416)</f>
        <v/>
      </c>
      <c r="K416" s="91" t="str">
        <f>+IF(本会場・準会場用!O416="","",本会場・準会場用!O416)</f>
        <v/>
      </c>
      <c r="L416" s="91" t="str">
        <f>+IF(本会場・準会場用!P416="","",本会場・準会場用!P416)</f>
        <v/>
      </c>
      <c r="M416" s="91" t="str">
        <f>+IF(本会場・準会場用!Q416="","",本会場・準会場用!Q416)</f>
        <v/>
      </c>
      <c r="N416" s="91" t="str">
        <f>+TEXT(IF(本会場・準会場用!AC416="","",本会場・準会場用!AC416),"00")</f>
        <v/>
      </c>
      <c r="P416" s="91">
        <f>+IF(本会場・準会場用!AD416="","",本会場・準会場用!AD416)</f>
        <v>0</v>
      </c>
      <c r="Q416" s="91">
        <f>+IF(本会場・準会場用!AE416="","",本会場・準会場用!AE416)</f>
        <v>0</v>
      </c>
      <c r="R416" s="91" t="str">
        <f>+IF(本会場・準会場用!R416="","",本会場・準会場用!R416)</f>
        <v/>
      </c>
      <c r="S416" s="91" t="str">
        <f>+IF(本会場・準会場用!S416="","",本会場・準会場用!S416)</f>
        <v/>
      </c>
      <c r="T416" s="91" t="str">
        <f>+IF(本会場・準会場用!T416="","",本会場・準会場用!T416)</f>
        <v/>
      </c>
      <c r="U416" s="91" t="str">
        <f>+IF(本会場・準会場用!U416="","",本会場・準会場用!U416)</f>
        <v/>
      </c>
    </row>
    <row r="417" spans="1:21" s="91" customFormat="1">
      <c r="A417" s="91" t="str">
        <f>+IF(本会場・準会場用!A417="","",本会場・準会場用!A417)</f>
        <v/>
      </c>
      <c r="B417" s="91" t="str">
        <f>+IF(本会場・準会場用!B417="","",本会場・準会場用!B417)</f>
        <v/>
      </c>
      <c r="C417" s="91" t="str">
        <f>+IF(本会場・準会場用!C417="","",本会場・準会場用!C417)</f>
        <v/>
      </c>
      <c r="D417" s="91" t="str">
        <f>+IF(本会場・準会場用!D417="","",本会場・準会場用!D417)</f>
        <v/>
      </c>
      <c r="E417" s="91" t="str">
        <f>+IF(本会場・準会場用!E417="","",本会場・準会場用!E417)</f>
        <v/>
      </c>
      <c r="F417" s="91" t="str">
        <f>+IF(本会場・準会場用!F417="","",_xlfn.XLOOKUP(本会場・準会場用!F417,PRM!$G$3:$G$5,PRM!$H$3:$H$5))</f>
        <v/>
      </c>
      <c r="G417" s="94" t="str">
        <f>+TEXT(_xlfn.CONCAT(本会場・準会場用!G417,本会場・準会場用!H417,"年",本会場・準会場用!I417,"月",本会場・準会場用!J417,"日"),"yyyy/mm/dd")</f>
        <v>年月日</v>
      </c>
      <c r="H417" s="91" t="str">
        <f>+IF(本会場・準会場用!L417="","",本会場・準会場用!L417)</f>
        <v/>
      </c>
      <c r="I417" s="91" t="str">
        <f>+IF(本会場・準会場用!M417="","",本会場・準会場用!M417)</f>
        <v/>
      </c>
      <c r="J417" s="91" t="str">
        <f>+IF(本会場・準会場用!N417="","",本会場・準会場用!AB417)</f>
        <v/>
      </c>
      <c r="K417" s="91" t="str">
        <f>+IF(本会場・準会場用!O417="","",本会場・準会場用!O417)</f>
        <v/>
      </c>
      <c r="L417" s="91" t="str">
        <f>+IF(本会場・準会場用!P417="","",本会場・準会場用!P417)</f>
        <v/>
      </c>
      <c r="M417" s="91" t="str">
        <f>+IF(本会場・準会場用!Q417="","",本会場・準会場用!Q417)</f>
        <v/>
      </c>
      <c r="N417" s="91" t="str">
        <f>+TEXT(IF(本会場・準会場用!AC417="","",本会場・準会場用!AC417),"00")</f>
        <v/>
      </c>
      <c r="P417" s="91">
        <f>+IF(本会場・準会場用!AD417="","",本会場・準会場用!AD417)</f>
        <v>0</v>
      </c>
      <c r="Q417" s="91">
        <f>+IF(本会場・準会場用!AE417="","",本会場・準会場用!AE417)</f>
        <v>0</v>
      </c>
      <c r="R417" s="91" t="str">
        <f>+IF(本会場・準会場用!R417="","",本会場・準会場用!R417)</f>
        <v/>
      </c>
      <c r="S417" s="91" t="str">
        <f>+IF(本会場・準会場用!S417="","",本会場・準会場用!S417)</f>
        <v/>
      </c>
      <c r="T417" s="91" t="str">
        <f>+IF(本会場・準会場用!T417="","",本会場・準会場用!T417)</f>
        <v/>
      </c>
      <c r="U417" s="91" t="str">
        <f>+IF(本会場・準会場用!U417="","",本会場・準会場用!U417)</f>
        <v/>
      </c>
    </row>
    <row r="418" spans="1:21" s="91" customFormat="1">
      <c r="A418" s="91" t="str">
        <f>+IF(本会場・準会場用!A418="","",本会場・準会場用!A418)</f>
        <v/>
      </c>
      <c r="B418" s="91" t="str">
        <f>+IF(本会場・準会場用!B418="","",本会場・準会場用!B418)</f>
        <v/>
      </c>
      <c r="C418" s="91" t="str">
        <f>+IF(本会場・準会場用!C418="","",本会場・準会場用!C418)</f>
        <v/>
      </c>
      <c r="D418" s="91" t="str">
        <f>+IF(本会場・準会場用!D418="","",本会場・準会場用!D418)</f>
        <v/>
      </c>
      <c r="E418" s="91" t="str">
        <f>+IF(本会場・準会場用!E418="","",本会場・準会場用!E418)</f>
        <v/>
      </c>
      <c r="F418" s="91" t="str">
        <f>+IF(本会場・準会場用!F418="","",_xlfn.XLOOKUP(本会場・準会場用!F418,PRM!$G$3:$G$5,PRM!$H$3:$H$5))</f>
        <v/>
      </c>
      <c r="G418" s="94" t="str">
        <f>+TEXT(_xlfn.CONCAT(本会場・準会場用!G418,本会場・準会場用!H418,"年",本会場・準会場用!I418,"月",本会場・準会場用!J418,"日"),"yyyy/mm/dd")</f>
        <v>年月日</v>
      </c>
      <c r="H418" s="91" t="str">
        <f>+IF(本会場・準会場用!L418="","",本会場・準会場用!L418)</f>
        <v/>
      </c>
      <c r="I418" s="91" t="str">
        <f>+IF(本会場・準会場用!M418="","",本会場・準会場用!M418)</f>
        <v/>
      </c>
      <c r="J418" s="91" t="str">
        <f>+IF(本会場・準会場用!N418="","",本会場・準会場用!AB418)</f>
        <v/>
      </c>
      <c r="K418" s="91" t="str">
        <f>+IF(本会場・準会場用!O418="","",本会場・準会場用!O418)</f>
        <v/>
      </c>
      <c r="L418" s="91" t="str">
        <f>+IF(本会場・準会場用!P418="","",本会場・準会場用!P418)</f>
        <v/>
      </c>
      <c r="M418" s="91" t="str">
        <f>+IF(本会場・準会場用!Q418="","",本会場・準会場用!Q418)</f>
        <v/>
      </c>
      <c r="N418" s="91" t="str">
        <f>+TEXT(IF(本会場・準会場用!AC418="","",本会場・準会場用!AC418),"00")</f>
        <v/>
      </c>
      <c r="P418" s="91">
        <f>+IF(本会場・準会場用!AD418="","",本会場・準会場用!AD418)</f>
        <v>0</v>
      </c>
      <c r="Q418" s="91">
        <f>+IF(本会場・準会場用!AE418="","",本会場・準会場用!AE418)</f>
        <v>0</v>
      </c>
      <c r="R418" s="91" t="str">
        <f>+IF(本会場・準会場用!R418="","",本会場・準会場用!R418)</f>
        <v/>
      </c>
      <c r="S418" s="91" t="str">
        <f>+IF(本会場・準会場用!S418="","",本会場・準会場用!S418)</f>
        <v/>
      </c>
      <c r="T418" s="91" t="str">
        <f>+IF(本会場・準会場用!T418="","",本会場・準会場用!T418)</f>
        <v/>
      </c>
      <c r="U418" s="91" t="str">
        <f>+IF(本会場・準会場用!U418="","",本会場・準会場用!U418)</f>
        <v/>
      </c>
    </row>
    <row r="419" spans="1:21" s="91" customFormat="1">
      <c r="A419" s="91" t="str">
        <f>+IF(本会場・準会場用!A419="","",本会場・準会場用!A419)</f>
        <v/>
      </c>
      <c r="B419" s="91" t="str">
        <f>+IF(本会場・準会場用!B419="","",本会場・準会場用!B419)</f>
        <v/>
      </c>
      <c r="C419" s="91" t="str">
        <f>+IF(本会場・準会場用!C419="","",本会場・準会場用!C419)</f>
        <v/>
      </c>
      <c r="D419" s="91" t="str">
        <f>+IF(本会場・準会場用!D419="","",本会場・準会場用!D419)</f>
        <v/>
      </c>
      <c r="E419" s="91" t="str">
        <f>+IF(本会場・準会場用!E419="","",本会場・準会場用!E419)</f>
        <v/>
      </c>
      <c r="F419" s="91" t="str">
        <f>+IF(本会場・準会場用!F419="","",_xlfn.XLOOKUP(本会場・準会場用!F419,PRM!$G$3:$G$5,PRM!$H$3:$H$5))</f>
        <v/>
      </c>
      <c r="G419" s="94" t="str">
        <f>+TEXT(_xlfn.CONCAT(本会場・準会場用!G419,本会場・準会場用!H419,"年",本会場・準会場用!I419,"月",本会場・準会場用!J419,"日"),"yyyy/mm/dd")</f>
        <v>年月日</v>
      </c>
      <c r="H419" s="91" t="str">
        <f>+IF(本会場・準会場用!L419="","",本会場・準会場用!L419)</f>
        <v/>
      </c>
      <c r="I419" s="91" t="str">
        <f>+IF(本会場・準会場用!M419="","",本会場・準会場用!M419)</f>
        <v/>
      </c>
      <c r="J419" s="91" t="str">
        <f>+IF(本会場・準会場用!N419="","",本会場・準会場用!AB419)</f>
        <v/>
      </c>
      <c r="K419" s="91" t="str">
        <f>+IF(本会場・準会場用!O419="","",本会場・準会場用!O419)</f>
        <v/>
      </c>
      <c r="L419" s="91" t="str">
        <f>+IF(本会場・準会場用!P419="","",本会場・準会場用!P419)</f>
        <v/>
      </c>
      <c r="M419" s="91" t="str">
        <f>+IF(本会場・準会場用!Q419="","",本会場・準会場用!Q419)</f>
        <v/>
      </c>
      <c r="N419" s="91" t="str">
        <f>+TEXT(IF(本会場・準会場用!AC419="","",本会場・準会場用!AC419),"00")</f>
        <v/>
      </c>
      <c r="P419" s="91">
        <f>+IF(本会場・準会場用!AD419="","",本会場・準会場用!AD419)</f>
        <v>0</v>
      </c>
      <c r="Q419" s="91">
        <f>+IF(本会場・準会場用!AE419="","",本会場・準会場用!AE419)</f>
        <v>0</v>
      </c>
      <c r="R419" s="91" t="str">
        <f>+IF(本会場・準会場用!R419="","",本会場・準会場用!R419)</f>
        <v/>
      </c>
      <c r="S419" s="91" t="str">
        <f>+IF(本会場・準会場用!S419="","",本会場・準会場用!S419)</f>
        <v/>
      </c>
      <c r="T419" s="91" t="str">
        <f>+IF(本会場・準会場用!T419="","",本会場・準会場用!T419)</f>
        <v/>
      </c>
      <c r="U419" s="91" t="str">
        <f>+IF(本会場・準会場用!U419="","",本会場・準会場用!U419)</f>
        <v/>
      </c>
    </row>
    <row r="420" spans="1:21" s="91" customFormat="1">
      <c r="A420" s="91" t="str">
        <f>+IF(本会場・準会場用!A420="","",本会場・準会場用!A420)</f>
        <v/>
      </c>
      <c r="B420" s="91" t="str">
        <f>+IF(本会場・準会場用!B420="","",本会場・準会場用!B420)</f>
        <v/>
      </c>
      <c r="C420" s="91" t="str">
        <f>+IF(本会場・準会場用!C420="","",本会場・準会場用!C420)</f>
        <v/>
      </c>
      <c r="D420" s="91" t="str">
        <f>+IF(本会場・準会場用!D420="","",本会場・準会場用!D420)</f>
        <v/>
      </c>
      <c r="E420" s="91" t="str">
        <f>+IF(本会場・準会場用!E420="","",本会場・準会場用!E420)</f>
        <v/>
      </c>
      <c r="F420" s="91" t="str">
        <f>+IF(本会場・準会場用!F420="","",_xlfn.XLOOKUP(本会場・準会場用!F420,PRM!$G$3:$G$5,PRM!$H$3:$H$5))</f>
        <v/>
      </c>
      <c r="G420" s="94" t="str">
        <f>+TEXT(_xlfn.CONCAT(本会場・準会場用!G420,本会場・準会場用!H420,"年",本会場・準会場用!I420,"月",本会場・準会場用!J420,"日"),"yyyy/mm/dd")</f>
        <v>年月日</v>
      </c>
      <c r="H420" s="91" t="str">
        <f>+IF(本会場・準会場用!L420="","",本会場・準会場用!L420)</f>
        <v/>
      </c>
      <c r="I420" s="91" t="str">
        <f>+IF(本会場・準会場用!M420="","",本会場・準会場用!M420)</f>
        <v/>
      </c>
      <c r="J420" s="91" t="str">
        <f>+IF(本会場・準会場用!N420="","",本会場・準会場用!AB420)</f>
        <v/>
      </c>
      <c r="K420" s="91" t="str">
        <f>+IF(本会場・準会場用!O420="","",本会場・準会場用!O420)</f>
        <v/>
      </c>
      <c r="L420" s="91" t="str">
        <f>+IF(本会場・準会場用!P420="","",本会場・準会場用!P420)</f>
        <v/>
      </c>
      <c r="M420" s="91" t="str">
        <f>+IF(本会場・準会場用!Q420="","",本会場・準会場用!Q420)</f>
        <v/>
      </c>
      <c r="N420" s="91" t="str">
        <f>+TEXT(IF(本会場・準会場用!AC420="","",本会場・準会場用!AC420),"00")</f>
        <v/>
      </c>
      <c r="P420" s="91">
        <f>+IF(本会場・準会場用!AD420="","",本会場・準会場用!AD420)</f>
        <v>0</v>
      </c>
      <c r="Q420" s="91">
        <f>+IF(本会場・準会場用!AE420="","",本会場・準会場用!AE420)</f>
        <v>0</v>
      </c>
      <c r="R420" s="91" t="str">
        <f>+IF(本会場・準会場用!R420="","",本会場・準会場用!R420)</f>
        <v/>
      </c>
      <c r="S420" s="91" t="str">
        <f>+IF(本会場・準会場用!S420="","",本会場・準会場用!S420)</f>
        <v/>
      </c>
      <c r="T420" s="91" t="str">
        <f>+IF(本会場・準会場用!T420="","",本会場・準会場用!T420)</f>
        <v/>
      </c>
      <c r="U420" s="91" t="str">
        <f>+IF(本会場・準会場用!U420="","",本会場・準会場用!U420)</f>
        <v/>
      </c>
    </row>
    <row r="421" spans="1:21" s="91" customFormat="1">
      <c r="A421" s="91" t="str">
        <f>+IF(本会場・準会場用!A421="","",本会場・準会場用!A421)</f>
        <v/>
      </c>
      <c r="B421" s="91" t="str">
        <f>+IF(本会場・準会場用!B421="","",本会場・準会場用!B421)</f>
        <v/>
      </c>
      <c r="C421" s="91" t="str">
        <f>+IF(本会場・準会場用!C421="","",本会場・準会場用!C421)</f>
        <v/>
      </c>
      <c r="D421" s="91" t="str">
        <f>+IF(本会場・準会場用!D421="","",本会場・準会場用!D421)</f>
        <v/>
      </c>
      <c r="E421" s="91" t="str">
        <f>+IF(本会場・準会場用!E421="","",本会場・準会場用!E421)</f>
        <v/>
      </c>
      <c r="F421" s="91" t="str">
        <f>+IF(本会場・準会場用!F421="","",_xlfn.XLOOKUP(本会場・準会場用!F421,PRM!$G$3:$G$5,PRM!$H$3:$H$5))</f>
        <v/>
      </c>
      <c r="G421" s="94" t="str">
        <f>+TEXT(_xlfn.CONCAT(本会場・準会場用!G421,本会場・準会場用!H421,"年",本会場・準会場用!I421,"月",本会場・準会場用!J421,"日"),"yyyy/mm/dd")</f>
        <v>年月日</v>
      </c>
      <c r="H421" s="91" t="str">
        <f>+IF(本会場・準会場用!L421="","",本会場・準会場用!L421)</f>
        <v/>
      </c>
      <c r="I421" s="91" t="str">
        <f>+IF(本会場・準会場用!M421="","",本会場・準会場用!M421)</f>
        <v/>
      </c>
      <c r="J421" s="91" t="str">
        <f>+IF(本会場・準会場用!N421="","",本会場・準会場用!AB421)</f>
        <v/>
      </c>
      <c r="K421" s="91" t="str">
        <f>+IF(本会場・準会場用!O421="","",本会場・準会場用!O421)</f>
        <v/>
      </c>
      <c r="L421" s="91" t="str">
        <f>+IF(本会場・準会場用!P421="","",本会場・準会場用!P421)</f>
        <v/>
      </c>
      <c r="M421" s="91" t="str">
        <f>+IF(本会場・準会場用!Q421="","",本会場・準会場用!Q421)</f>
        <v/>
      </c>
      <c r="N421" s="91" t="str">
        <f>+TEXT(IF(本会場・準会場用!AC421="","",本会場・準会場用!AC421),"00")</f>
        <v/>
      </c>
      <c r="P421" s="91">
        <f>+IF(本会場・準会場用!AD421="","",本会場・準会場用!AD421)</f>
        <v>0</v>
      </c>
      <c r="Q421" s="91">
        <f>+IF(本会場・準会場用!AE421="","",本会場・準会場用!AE421)</f>
        <v>0</v>
      </c>
      <c r="R421" s="91" t="str">
        <f>+IF(本会場・準会場用!R421="","",本会場・準会場用!R421)</f>
        <v/>
      </c>
      <c r="S421" s="91" t="str">
        <f>+IF(本会場・準会場用!S421="","",本会場・準会場用!S421)</f>
        <v/>
      </c>
      <c r="T421" s="91" t="str">
        <f>+IF(本会場・準会場用!T421="","",本会場・準会場用!T421)</f>
        <v/>
      </c>
      <c r="U421" s="91" t="str">
        <f>+IF(本会場・準会場用!U421="","",本会場・準会場用!U421)</f>
        <v/>
      </c>
    </row>
    <row r="422" spans="1:21" s="91" customFormat="1">
      <c r="A422" s="91" t="str">
        <f>+IF(本会場・準会場用!A422="","",本会場・準会場用!A422)</f>
        <v/>
      </c>
      <c r="B422" s="91" t="str">
        <f>+IF(本会場・準会場用!B422="","",本会場・準会場用!B422)</f>
        <v/>
      </c>
      <c r="C422" s="91" t="str">
        <f>+IF(本会場・準会場用!C422="","",本会場・準会場用!C422)</f>
        <v/>
      </c>
      <c r="D422" s="91" t="str">
        <f>+IF(本会場・準会場用!D422="","",本会場・準会場用!D422)</f>
        <v/>
      </c>
      <c r="E422" s="91" t="str">
        <f>+IF(本会場・準会場用!E422="","",本会場・準会場用!E422)</f>
        <v/>
      </c>
      <c r="F422" s="91" t="str">
        <f>+IF(本会場・準会場用!F422="","",_xlfn.XLOOKUP(本会場・準会場用!F422,PRM!$G$3:$G$5,PRM!$H$3:$H$5))</f>
        <v/>
      </c>
      <c r="G422" s="94" t="str">
        <f>+TEXT(_xlfn.CONCAT(本会場・準会場用!G422,本会場・準会場用!H422,"年",本会場・準会場用!I422,"月",本会場・準会場用!J422,"日"),"yyyy/mm/dd")</f>
        <v>年月日</v>
      </c>
      <c r="H422" s="91" t="str">
        <f>+IF(本会場・準会場用!L422="","",本会場・準会場用!L422)</f>
        <v/>
      </c>
      <c r="I422" s="91" t="str">
        <f>+IF(本会場・準会場用!M422="","",本会場・準会場用!M422)</f>
        <v/>
      </c>
      <c r="J422" s="91" t="str">
        <f>+IF(本会場・準会場用!N422="","",本会場・準会場用!AB422)</f>
        <v/>
      </c>
      <c r="K422" s="91" t="str">
        <f>+IF(本会場・準会場用!O422="","",本会場・準会場用!O422)</f>
        <v/>
      </c>
      <c r="L422" s="91" t="str">
        <f>+IF(本会場・準会場用!P422="","",本会場・準会場用!P422)</f>
        <v/>
      </c>
      <c r="M422" s="91" t="str">
        <f>+IF(本会場・準会場用!Q422="","",本会場・準会場用!Q422)</f>
        <v/>
      </c>
      <c r="N422" s="91" t="str">
        <f>+TEXT(IF(本会場・準会場用!AC422="","",本会場・準会場用!AC422),"00")</f>
        <v/>
      </c>
      <c r="P422" s="91">
        <f>+IF(本会場・準会場用!AD422="","",本会場・準会場用!AD422)</f>
        <v>0</v>
      </c>
      <c r="Q422" s="91">
        <f>+IF(本会場・準会場用!AE422="","",本会場・準会場用!AE422)</f>
        <v>0</v>
      </c>
      <c r="R422" s="91" t="str">
        <f>+IF(本会場・準会場用!R422="","",本会場・準会場用!R422)</f>
        <v/>
      </c>
      <c r="S422" s="91" t="str">
        <f>+IF(本会場・準会場用!S422="","",本会場・準会場用!S422)</f>
        <v/>
      </c>
      <c r="T422" s="91" t="str">
        <f>+IF(本会場・準会場用!T422="","",本会場・準会場用!T422)</f>
        <v/>
      </c>
      <c r="U422" s="91" t="str">
        <f>+IF(本会場・準会場用!U422="","",本会場・準会場用!U422)</f>
        <v/>
      </c>
    </row>
    <row r="423" spans="1:21" s="91" customFormat="1">
      <c r="A423" s="91" t="str">
        <f>+IF(本会場・準会場用!A423="","",本会場・準会場用!A423)</f>
        <v/>
      </c>
      <c r="B423" s="91" t="str">
        <f>+IF(本会場・準会場用!B423="","",本会場・準会場用!B423)</f>
        <v/>
      </c>
      <c r="C423" s="91" t="str">
        <f>+IF(本会場・準会場用!C423="","",本会場・準会場用!C423)</f>
        <v/>
      </c>
      <c r="D423" s="91" t="str">
        <f>+IF(本会場・準会場用!D423="","",本会場・準会場用!D423)</f>
        <v/>
      </c>
      <c r="E423" s="91" t="str">
        <f>+IF(本会場・準会場用!E423="","",本会場・準会場用!E423)</f>
        <v/>
      </c>
      <c r="F423" s="91" t="str">
        <f>+IF(本会場・準会場用!F423="","",_xlfn.XLOOKUP(本会場・準会場用!F423,PRM!$G$3:$G$5,PRM!$H$3:$H$5))</f>
        <v/>
      </c>
      <c r="G423" s="94" t="str">
        <f>+TEXT(_xlfn.CONCAT(本会場・準会場用!G423,本会場・準会場用!H423,"年",本会場・準会場用!I423,"月",本会場・準会場用!J423,"日"),"yyyy/mm/dd")</f>
        <v>年月日</v>
      </c>
      <c r="H423" s="91" t="str">
        <f>+IF(本会場・準会場用!L423="","",本会場・準会場用!L423)</f>
        <v/>
      </c>
      <c r="I423" s="91" t="str">
        <f>+IF(本会場・準会場用!M423="","",本会場・準会場用!M423)</f>
        <v/>
      </c>
      <c r="J423" s="91" t="str">
        <f>+IF(本会場・準会場用!N423="","",本会場・準会場用!AB423)</f>
        <v/>
      </c>
      <c r="K423" s="91" t="str">
        <f>+IF(本会場・準会場用!O423="","",本会場・準会場用!O423)</f>
        <v/>
      </c>
      <c r="L423" s="91" t="str">
        <f>+IF(本会場・準会場用!P423="","",本会場・準会場用!P423)</f>
        <v/>
      </c>
      <c r="M423" s="91" t="str">
        <f>+IF(本会場・準会場用!Q423="","",本会場・準会場用!Q423)</f>
        <v/>
      </c>
      <c r="N423" s="91" t="str">
        <f>+TEXT(IF(本会場・準会場用!AC423="","",本会場・準会場用!AC423),"00")</f>
        <v/>
      </c>
      <c r="P423" s="91">
        <f>+IF(本会場・準会場用!AD423="","",本会場・準会場用!AD423)</f>
        <v>0</v>
      </c>
      <c r="Q423" s="91">
        <f>+IF(本会場・準会場用!AE423="","",本会場・準会場用!AE423)</f>
        <v>0</v>
      </c>
      <c r="R423" s="91" t="str">
        <f>+IF(本会場・準会場用!R423="","",本会場・準会場用!R423)</f>
        <v/>
      </c>
      <c r="S423" s="91" t="str">
        <f>+IF(本会場・準会場用!S423="","",本会場・準会場用!S423)</f>
        <v/>
      </c>
      <c r="T423" s="91" t="str">
        <f>+IF(本会場・準会場用!T423="","",本会場・準会場用!T423)</f>
        <v/>
      </c>
      <c r="U423" s="91" t="str">
        <f>+IF(本会場・準会場用!U423="","",本会場・準会場用!U423)</f>
        <v/>
      </c>
    </row>
    <row r="424" spans="1:21" s="91" customFormat="1">
      <c r="A424" s="91" t="str">
        <f>+IF(本会場・準会場用!A424="","",本会場・準会場用!A424)</f>
        <v/>
      </c>
      <c r="B424" s="91" t="str">
        <f>+IF(本会場・準会場用!B424="","",本会場・準会場用!B424)</f>
        <v/>
      </c>
      <c r="C424" s="91" t="str">
        <f>+IF(本会場・準会場用!C424="","",本会場・準会場用!C424)</f>
        <v/>
      </c>
      <c r="D424" s="91" t="str">
        <f>+IF(本会場・準会場用!D424="","",本会場・準会場用!D424)</f>
        <v/>
      </c>
      <c r="E424" s="91" t="str">
        <f>+IF(本会場・準会場用!E424="","",本会場・準会場用!E424)</f>
        <v/>
      </c>
      <c r="F424" s="91" t="str">
        <f>+IF(本会場・準会場用!F424="","",_xlfn.XLOOKUP(本会場・準会場用!F424,PRM!$G$3:$G$5,PRM!$H$3:$H$5))</f>
        <v/>
      </c>
      <c r="G424" s="94" t="str">
        <f>+TEXT(_xlfn.CONCAT(本会場・準会場用!G424,本会場・準会場用!H424,"年",本会場・準会場用!I424,"月",本会場・準会場用!J424,"日"),"yyyy/mm/dd")</f>
        <v>年月日</v>
      </c>
      <c r="H424" s="91" t="str">
        <f>+IF(本会場・準会場用!L424="","",本会場・準会場用!L424)</f>
        <v/>
      </c>
      <c r="I424" s="91" t="str">
        <f>+IF(本会場・準会場用!M424="","",本会場・準会場用!M424)</f>
        <v/>
      </c>
      <c r="J424" s="91" t="str">
        <f>+IF(本会場・準会場用!N424="","",本会場・準会場用!AB424)</f>
        <v/>
      </c>
      <c r="K424" s="91" t="str">
        <f>+IF(本会場・準会場用!O424="","",本会場・準会場用!O424)</f>
        <v/>
      </c>
      <c r="L424" s="91" t="str">
        <f>+IF(本会場・準会場用!P424="","",本会場・準会場用!P424)</f>
        <v/>
      </c>
      <c r="M424" s="91" t="str">
        <f>+IF(本会場・準会場用!Q424="","",本会場・準会場用!Q424)</f>
        <v/>
      </c>
      <c r="N424" s="91" t="str">
        <f>+TEXT(IF(本会場・準会場用!AC424="","",本会場・準会場用!AC424),"00")</f>
        <v/>
      </c>
      <c r="P424" s="91">
        <f>+IF(本会場・準会場用!AD424="","",本会場・準会場用!AD424)</f>
        <v>0</v>
      </c>
      <c r="Q424" s="91">
        <f>+IF(本会場・準会場用!AE424="","",本会場・準会場用!AE424)</f>
        <v>0</v>
      </c>
      <c r="R424" s="91" t="str">
        <f>+IF(本会場・準会場用!R424="","",本会場・準会場用!R424)</f>
        <v/>
      </c>
      <c r="S424" s="91" t="str">
        <f>+IF(本会場・準会場用!S424="","",本会場・準会場用!S424)</f>
        <v/>
      </c>
      <c r="T424" s="91" t="str">
        <f>+IF(本会場・準会場用!T424="","",本会場・準会場用!T424)</f>
        <v/>
      </c>
      <c r="U424" s="91" t="str">
        <f>+IF(本会場・準会場用!U424="","",本会場・準会場用!U424)</f>
        <v/>
      </c>
    </row>
    <row r="425" spans="1:21" s="91" customFormat="1">
      <c r="A425" s="91" t="str">
        <f>+IF(本会場・準会場用!A425="","",本会場・準会場用!A425)</f>
        <v/>
      </c>
      <c r="B425" s="91" t="str">
        <f>+IF(本会場・準会場用!B425="","",本会場・準会場用!B425)</f>
        <v/>
      </c>
      <c r="C425" s="91" t="str">
        <f>+IF(本会場・準会場用!C425="","",本会場・準会場用!C425)</f>
        <v/>
      </c>
      <c r="D425" s="91" t="str">
        <f>+IF(本会場・準会場用!D425="","",本会場・準会場用!D425)</f>
        <v/>
      </c>
      <c r="E425" s="91" t="str">
        <f>+IF(本会場・準会場用!E425="","",本会場・準会場用!E425)</f>
        <v/>
      </c>
      <c r="F425" s="91" t="str">
        <f>+IF(本会場・準会場用!F425="","",_xlfn.XLOOKUP(本会場・準会場用!F425,PRM!$G$3:$G$5,PRM!$H$3:$H$5))</f>
        <v/>
      </c>
      <c r="G425" s="94" t="str">
        <f>+TEXT(_xlfn.CONCAT(本会場・準会場用!G425,本会場・準会場用!H425,"年",本会場・準会場用!I425,"月",本会場・準会場用!J425,"日"),"yyyy/mm/dd")</f>
        <v>年月日</v>
      </c>
      <c r="H425" s="91" t="str">
        <f>+IF(本会場・準会場用!L425="","",本会場・準会場用!L425)</f>
        <v/>
      </c>
      <c r="I425" s="91" t="str">
        <f>+IF(本会場・準会場用!M425="","",本会場・準会場用!M425)</f>
        <v/>
      </c>
      <c r="J425" s="91" t="str">
        <f>+IF(本会場・準会場用!N425="","",本会場・準会場用!AB425)</f>
        <v/>
      </c>
      <c r="K425" s="91" t="str">
        <f>+IF(本会場・準会場用!O425="","",本会場・準会場用!O425)</f>
        <v/>
      </c>
      <c r="L425" s="91" t="str">
        <f>+IF(本会場・準会場用!P425="","",本会場・準会場用!P425)</f>
        <v/>
      </c>
      <c r="M425" s="91" t="str">
        <f>+IF(本会場・準会場用!Q425="","",本会場・準会場用!Q425)</f>
        <v/>
      </c>
      <c r="N425" s="91" t="str">
        <f>+TEXT(IF(本会場・準会場用!AC425="","",本会場・準会場用!AC425),"00")</f>
        <v/>
      </c>
      <c r="P425" s="91">
        <f>+IF(本会場・準会場用!AD425="","",本会場・準会場用!AD425)</f>
        <v>0</v>
      </c>
      <c r="Q425" s="91">
        <f>+IF(本会場・準会場用!AE425="","",本会場・準会場用!AE425)</f>
        <v>0</v>
      </c>
      <c r="R425" s="91" t="str">
        <f>+IF(本会場・準会場用!R425="","",本会場・準会場用!R425)</f>
        <v/>
      </c>
      <c r="S425" s="91" t="str">
        <f>+IF(本会場・準会場用!S425="","",本会場・準会場用!S425)</f>
        <v/>
      </c>
      <c r="T425" s="91" t="str">
        <f>+IF(本会場・準会場用!T425="","",本会場・準会場用!T425)</f>
        <v/>
      </c>
      <c r="U425" s="91" t="str">
        <f>+IF(本会場・準会場用!U425="","",本会場・準会場用!U425)</f>
        <v/>
      </c>
    </row>
    <row r="426" spans="1:21" s="91" customFormat="1">
      <c r="A426" s="91" t="str">
        <f>+IF(本会場・準会場用!A426="","",本会場・準会場用!A426)</f>
        <v/>
      </c>
      <c r="B426" s="91" t="str">
        <f>+IF(本会場・準会場用!B426="","",本会場・準会場用!B426)</f>
        <v/>
      </c>
      <c r="C426" s="91" t="str">
        <f>+IF(本会場・準会場用!C426="","",本会場・準会場用!C426)</f>
        <v/>
      </c>
      <c r="D426" s="91" t="str">
        <f>+IF(本会場・準会場用!D426="","",本会場・準会場用!D426)</f>
        <v/>
      </c>
      <c r="E426" s="91" t="str">
        <f>+IF(本会場・準会場用!E426="","",本会場・準会場用!E426)</f>
        <v/>
      </c>
      <c r="F426" s="91" t="str">
        <f>+IF(本会場・準会場用!F426="","",_xlfn.XLOOKUP(本会場・準会場用!F426,PRM!$G$3:$G$5,PRM!$H$3:$H$5))</f>
        <v/>
      </c>
      <c r="G426" s="94" t="str">
        <f>+TEXT(_xlfn.CONCAT(本会場・準会場用!G426,本会場・準会場用!H426,"年",本会場・準会場用!I426,"月",本会場・準会場用!J426,"日"),"yyyy/mm/dd")</f>
        <v>年月日</v>
      </c>
      <c r="H426" s="91" t="str">
        <f>+IF(本会場・準会場用!L426="","",本会場・準会場用!L426)</f>
        <v/>
      </c>
      <c r="I426" s="91" t="str">
        <f>+IF(本会場・準会場用!M426="","",本会場・準会場用!M426)</f>
        <v/>
      </c>
      <c r="J426" s="91" t="str">
        <f>+IF(本会場・準会場用!N426="","",本会場・準会場用!AB426)</f>
        <v/>
      </c>
      <c r="K426" s="91" t="str">
        <f>+IF(本会場・準会場用!O426="","",本会場・準会場用!O426)</f>
        <v/>
      </c>
      <c r="L426" s="91" t="str">
        <f>+IF(本会場・準会場用!P426="","",本会場・準会場用!P426)</f>
        <v/>
      </c>
      <c r="M426" s="91" t="str">
        <f>+IF(本会場・準会場用!Q426="","",本会場・準会場用!Q426)</f>
        <v/>
      </c>
      <c r="N426" s="91" t="str">
        <f>+TEXT(IF(本会場・準会場用!AC426="","",本会場・準会場用!AC426),"00")</f>
        <v/>
      </c>
      <c r="P426" s="91">
        <f>+IF(本会場・準会場用!AD426="","",本会場・準会場用!AD426)</f>
        <v>0</v>
      </c>
      <c r="Q426" s="91">
        <f>+IF(本会場・準会場用!AE426="","",本会場・準会場用!AE426)</f>
        <v>0</v>
      </c>
      <c r="R426" s="91" t="str">
        <f>+IF(本会場・準会場用!R426="","",本会場・準会場用!R426)</f>
        <v/>
      </c>
      <c r="S426" s="91" t="str">
        <f>+IF(本会場・準会場用!S426="","",本会場・準会場用!S426)</f>
        <v/>
      </c>
      <c r="T426" s="91" t="str">
        <f>+IF(本会場・準会場用!T426="","",本会場・準会場用!T426)</f>
        <v/>
      </c>
      <c r="U426" s="91" t="str">
        <f>+IF(本会場・準会場用!U426="","",本会場・準会場用!U426)</f>
        <v/>
      </c>
    </row>
    <row r="427" spans="1:21" s="91" customFormat="1">
      <c r="A427" s="91" t="str">
        <f>+IF(本会場・準会場用!A427="","",本会場・準会場用!A427)</f>
        <v/>
      </c>
      <c r="B427" s="91" t="str">
        <f>+IF(本会場・準会場用!B427="","",本会場・準会場用!B427)</f>
        <v/>
      </c>
      <c r="C427" s="91" t="str">
        <f>+IF(本会場・準会場用!C427="","",本会場・準会場用!C427)</f>
        <v/>
      </c>
      <c r="D427" s="91" t="str">
        <f>+IF(本会場・準会場用!D427="","",本会場・準会場用!D427)</f>
        <v/>
      </c>
      <c r="E427" s="91" t="str">
        <f>+IF(本会場・準会場用!E427="","",本会場・準会場用!E427)</f>
        <v/>
      </c>
      <c r="F427" s="91" t="str">
        <f>+IF(本会場・準会場用!F427="","",_xlfn.XLOOKUP(本会場・準会場用!F427,PRM!$G$3:$G$5,PRM!$H$3:$H$5))</f>
        <v/>
      </c>
      <c r="G427" s="94" t="str">
        <f>+TEXT(_xlfn.CONCAT(本会場・準会場用!G427,本会場・準会場用!H427,"年",本会場・準会場用!I427,"月",本会場・準会場用!J427,"日"),"yyyy/mm/dd")</f>
        <v>年月日</v>
      </c>
      <c r="H427" s="91" t="str">
        <f>+IF(本会場・準会場用!L427="","",本会場・準会場用!L427)</f>
        <v/>
      </c>
      <c r="I427" s="91" t="str">
        <f>+IF(本会場・準会場用!M427="","",本会場・準会場用!M427)</f>
        <v/>
      </c>
      <c r="J427" s="91" t="str">
        <f>+IF(本会場・準会場用!N427="","",本会場・準会場用!AB427)</f>
        <v/>
      </c>
      <c r="K427" s="91" t="str">
        <f>+IF(本会場・準会場用!O427="","",本会場・準会場用!O427)</f>
        <v/>
      </c>
      <c r="L427" s="91" t="str">
        <f>+IF(本会場・準会場用!P427="","",本会場・準会場用!P427)</f>
        <v/>
      </c>
      <c r="M427" s="91" t="str">
        <f>+IF(本会場・準会場用!Q427="","",本会場・準会場用!Q427)</f>
        <v/>
      </c>
      <c r="N427" s="91" t="str">
        <f>+TEXT(IF(本会場・準会場用!AC427="","",本会場・準会場用!AC427),"00")</f>
        <v/>
      </c>
      <c r="P427" s="91">
        <f>+IF(本会場・準会場用!AD427="","",本会場・準会場用!AD427)</f>
        <v>0</v>
      </c>
      <c r="Q427" s="91">
        <f>+IF(本会場・準会場用!AE427="","",本会場・準会場用!AE427)</f>
        <v>0</v>
      </c>
      <c r="R427" s="91" t="str">
        <f>+IF(本会場・準会場用!R427="","",本会場・準会場用!R427)</f>
        <v/>
      </c>
      <c r="S427" s="91" t="str">
        <f>+IF(本会場・準会場用!S427="","",本会場・準会場用!S427)</f>
        <v/>
      </c>
      <c r="T427" s="91" t="str">
        <f>+IF(本会場・準会場用!T427="","",本会場・準会場用!T427)</f>
        <v/>
      </c>
      <c r="U427" s="91" t="str">
        <f>+IF(本会場・準会場用!U427="","",本会場・準会場用!U427)</f>
        <v/>
      </c>
    </row>
    <row r="428" spans="1:21" s="91" customFormat="1">
      <c r="A428" s="91" t="str">
        <f>+IF(本会場・準会場用!A428="","",本会場・準会場用!A428)</f>
        <v/>
      </c>
      <c r="B428" s="91" t="str">
        <f>+IF(本会場・準会場用!B428="","",本会場・準会場用!B428)</f>
        <v/>
      </c>
      <c r="C428" s="91" t="str">
        <f>+IF(本会場・準会場用!C428="","",本会場・準会場用!C428)</f>
        <v/>
      </c>
      <c r="D428" s="91" t="str">
        <f>+IF(本会場・準会場用!D428="","",本会場・準会場用!D428)</f>
        <v/>
      </c>
      <c r="E428" s="91" t="str">
        <f>+IF(本会場・準会場用!E428="","",本会場・準会場用!E428)</f>
        <v/>
      </c>
      <c r="F428" s="91" t="str">
        <f>+IF(本会場・準会場用!F428="","",_xlfn.XLOOKUP(本会場・準会場用!F428,PRM!$G$3:$G$5,PRM!$H$3:$H$5))</f>
        <v/>
      </c>
      <c r="G428" s="94" t="str">
        <f>+TEXT(_xlfn.CONCAT(本会場・準会場用!G428,本会場・準会場用!H428,"年",本会場・準会場用!I428,"月",本会場・準会場用!J428,"日"),"yyyy/mm/dd")</f>
        <v>年月日</v>
      </c>
      <c r="H428" s="91" t="str">
        <f>+IF(本会場・準会場用!L428="","",本会場・準会場用!L428)</f>
        <v/>
      </c>
      <c r="I428" s="91" t="str">
        <f>+IF(本会場・準会場用!M428="","",本会場・準会場用!M428)</f>
        <v/>
      </c>
      <c r="J428" s="91" t="str">
        <f>+IF(本会場・準会場用!N428="","",本会場・準会場用!AB428)</f>
        <v/>
      </c>
      <c r="K428" s="91" t="str">
        <f>+IF(本会場・準会場用!O428="","",本会場・準会場用!O428)</f>
        <v/>
      </c>
      <c r="L428" s="91" t="str">
        <f>+IF(本会場・準会場用!P428="","",本会場・準会場用!P428)</f>
        <v/>
      </c>
      <c r="M428" s="91" t="str">
        <f>+IF(本会場・準会場用!Q428="","",本会場・準会場用!Q428)</f>
        <v/>
      </c>
      <c r="N428" s="91" t="str">
        <f>+TEXT(IF(本会場・準会場用!AC428="","",本会場・準会場用!AC428),"00")</f>
        <v/>
      </c>
      <c r="P428" s="91">
        <f>+IF(本会場・準会場用!AD428="","",本会場・準会場用!AD428)</f>
        <v>0</v>
      </c>
      <c r="Q428" s="91">
        <f>+IF(本会場・準会場用!AE428="","",本会場・準会場用!AE428)</f>
        <v>0</v>
      </c>
      <c r="R428" s="91" t="str">
        <f>+IF(本会場・準会場用!R428="","",本会場・準会場用!R428)</f>
        <v/>
      </c>
      <c r="S428" s="91" t="str">
        <f>+IF(本会場・準会場用!S428="","",本会場・準会場用!S428)</f>
        <v/>
      </c>
      <c r="T428" s="91" t="str">
        <f>+IF(本会場・準会場用!T428="","",本会場・準会場用!T428)</f>
        <v/>
      </c>
      <c r="U428" s="91" t="str">
        <f>+IF(本会場・準会場用!U428="","",本会場・準会場用!U428)</f>
        <v/>
      </c>
    </row>
    <row r="429" spans="1:21" s="91" customFormat="1">
      <c r="A429" s="91" t="str">
        <f>+IF(本会場・準会場用!A429="","",本会場・準会場用!A429)</f>
        <v/>
      </c>
      <c r="B429" s="91" t="str">
        <f>+IF(本会場・準会場用!B429="","",本会場・準会場用!B429)</f>
        <v/>
      </c>
      <c r="C429" s="91" t="str">
        <f>+IF(本会場・準会場用!C429="","",本会場・準会場用!C429)</f>
        <v/>
      </c>
      <c r="D429" s="91" t="str">
        <f>+IF(本会場・準会場用!D429="","",本会場・準会場用!D429)</f>
        <v/>
      </c>
      <c r="E429" s="91" t="str">
        <f>+IF(本会場・準会場用!E429="","",本会場・準会場用!E429)</f>
        <v/>
      </c>
      <c r="F429" s="91" t="str">
        <f>+IF(本会場・準会場用!F429="","",_xlfn.XLOOKUP(本会場・準会場用!F429,PRM!$G$3:$G$5,PRM!$H$3:$H$5))</f>
        <v/>
      </c>
      <c r="G429" s="94" t="str">
        <f>+TEXT(_xlfn.CONCAT(本会場・準会場用!G429,本会場・準会場用!H429,"年",本会場・準会場用!I429,"月",本会場・準会場用!J429,"日"),"yyyy/mm/dd")</f>
        <v>年月日</v>
      </c>
      <c r="H429" s="91" t="str">
        <f>+IF(本会場・準会場用!L429="","",本会場・準会場用!L429)</f>
        <v/>
      </c>
      <c r="I429" s="91" t="str">
        <f>+IF(本会場・準会場用!M429="","",本会場・準会場用!M429)</f>
        <v/>
      </c>
      <c r="J429" s="91" t="str">
        <f>+IF(本会場・準会場用!N429="","",本会場・準会場用!AB429)</f>
        <v/>
      </c>
      <c r="K429" s="91" t="str">
        <f>+IF(本会場・準会場用!O429="","",本会場・準会場用!O429)</f>
        <v/>
      </c>
      <c r="L429" s="91" t="str">
        <f>+IF(本会場・準会場用!P429="","",本会場・準会場用!P429)</f>
        <v/>
      </c>
      <c r="M429" s="91" t="str">
        <f>+IF(本会場・準会場用!Q429="","",本会場・準会場用!Q429)</f>
        <v/>
      </c>
      <c r="N429" s="91" t="str">
        <f>+TEXT(IF(本会場・準会場用!AC429="","",本会場・準会場用!AC429),"00")</f>
        <v/>
      </c>
      <c r="P429" s="91">
        <f>+IF(本会場・準会場用!AD429="","",本会場・準会場用!AD429)</f>
        <v>0</v>
      </c>
      <c r="Q429" s="91">
        <f>+IF(本会場・準会場用!AE429="","",本会場・準会場用!AE429)</f>
        <v>0</v>
      </c>
      <c r="R429" s="91" t="str">
        <f>+IF(本会場・準会場用!R429="","",本会場・準会場用!R429)</f>
        <v/>
      </c>
      <c r="S429" s="91" t="str">
        <f>+IF(本会場・準会場用!S429="","",本会場・準会場用!S429)</f>
        <v/>
      </c>
      <c r="T429" s="91" t="str">
        <f>+IF(本会場・準会場用!T429="","",本会場・準会場用!T429)</f>
        <v/>
      </c>
      <c r="U429" s="91" t="str">
        <f>+IF(本会場・準会場用!U429="","",本会場・準会場用!U429)</f>
        <v/>
      </c>
    </row>
    <row r="430" spans="1:21" s="91" customFormat="1">
      <c r="A430" s="91" t="str">
        <f>+IF(本会場・準会場用!A430="","",本会場・準会場用!A430)</f>
        <v/>
      </c>
      <c r="B430" s="91" t="str">
        <f>+IF(本会場・準会場用!B430="","",本会場・準会場用!B430)</f>
        <v/>
      </c>
      <c r="C430" s="91" t="str">
        <f>+IF(本会場・準会場用!C430="","",本会場・準会場用!C430)</f>
        <v/>
      </c>
      <c r="D430" s="91" t="str">
        <f>+IF(本会場・準会場用!D430="","",本会場・準会場用!D430)</f>
        <v/>
      </c>
      <c r="E430" s="91" t="str">
        <f>+IF(本会場・準会場用!E430="","",本会場・準会場用!E430)</f>
        <v/>
      </c>
      <c r="F430" s="91" t="str">
        <f>+IF(本会場・準会場用!F430="","",_xlfn.XLOOKUP(本会場・準会場用!F430,PRM!$G$3:$G$5,PRM!$H$3:$H$5))</f>
        <v/>
      </c>
      <c r="G430" s="94" t="str">
        <f>+TEXT(_xlfn.CONCAT(本会場・準会場用!G430,本会場・準会場用!H430,"年",本会場・準会場用!I430,"月",本会場・準会場用!J430,"日"),"yyyy/mm/dd")</f>
        <v>年月日</v>
      </c>
      <c r="H430" s="91" t="str">
        <f>+IF(本会場・準会場用!L430="","",本会場・準会場用!L430)</f>
        <v/>
      </c>
      <c r="I430" s="91" t="str">
        <f>+IF(本会場・準会場用!M430="","",本会場・準会場用!M430)</f>
        <v/>
      </c>
      <c r="J430" s="91" t="str">
        <f>+IF(本会場・準会場用!N430="","",本会場・準会場用!AB430)</f>
        <v/>
      </c>
      <c r="K430" s="91" t="str">
        <f>+IF(本会場・準会場用!O430="","",本会場・準会場用!O430)</f>
        <v/>
      </c>
      <c r="L430" s="91" t="str">
        <f>+IF(本会場・準会場用!P430="","",本会場・準会場用!P430)</f>
        <v/>
      </c>
      <c r="M430" s="91" t="str">
        <f>+IF(本会場・準会場用!Q430="","",本会場・準会場用!Q430)</f>
        <v/>
      </c>
      <c r="N430" s="91" t="str">
        <f>+TEXT(IF(本会場・準会場用!AC430="","",本会場・準会場用!AC430),"00")</f>
        <v/>
      </c>
      <c r="P430" s="91">
        <f>+IF(本会場・準会場用!AD430="","",本会場・準会場用!AD430)</f>
        <v>0</v>
      </c>
      <c r="Q430" s="91">
        <f>+IF(本会場・準会場用!AE430="","",本会場・準会場用!AE430)</f>
        <v>0</v>
      </c>
      <c r="R430" s="91" t="str">
        <f>+IF(本会場・準会場用!R430="","",本会場・準会場用!R430)</f>
        <v/>
      </c>
      <c r="S430" s="91" t="str">
        <f>+IF(本会場・準会場用!S430="","",本会場・準会場用!S430)</f>
        <v/>
      </c>
      <c r="T430" s="91" t="str">
        <f>+IF(本会場・準会場用!T430="","",本会場・準会場用!T430)</f>
        <v/>
      </c>
      <c r="U430" s="91" t="str">
        <f>+IF(本会場・準会場用!U430="","",本会場・準会場用!U430)</f>
        <v/>
      </c>
    </row>
    <row r="431" spans="1:21" s="91" customFormat="1">
      <c r="A431" s="91" t="str">
        <f>+IF(本会場・準会場用!A431="","",本会場・準会場用!A431)</f>
        <v/>
      </c>
      <c r="B431" s="91" t="str">
        <f>+IF(本会場・準会場用!B431="","",本会場・準会場用!B431)</f>
        <v/>
      </c>
      <c r="C431" s="91" t="str">
        <f>+IF(本会場・準会場用!C431="","",本会場・準会場用!C431)</f>
        <v/>
      </c>
      <c r="D431" s="91" t="str">
        <f>+IF(本会場・準会場用!D431="","",本会場・準会場用!D431)</f>
        <v/>
      </c>
      <c r="E431" s="91" t="str">
        <f>+IF(本会場・準会場用!E431="","",本会場・準会場用!E431)</f>
        <v/>
      </c>
      <c r="F431" s="91" t="str">
        <f>+IF(本会場・準会場用!F431="","",_xlfn.XLOOKUP(本会場・準会場用!F431,PRM!$G$3:$G$5,PRM!$H$3:$H$5))</f>
        <v/>
      </c>
      <c r="G431" s="94" t="str">
        <f>+TEXT(_xlfn.CONCAT(本会場・準会場用!G431,本会場・準会場用!H431,"年",本会場・準会場用!I431,"月",本会場・準会場用!J431,"日"),"yyyy/mm/dd")</f>
        <v>年月日</v>
      </c>
      <c r="H431" s="91" t="str">
        <f>+IF(本会場・準会場用!L431="","",本会場・準会場用!L431)</f>
        <v/>
      </c>
      <c r="I431" s="91" t="str">
        <f>+IF(本会場・準会場用!M431="","",本会場・準会場用!M431)</f>
        <v/>
      </c>
      <c r="J431" s="91" t="str">
        <f>+IF(本会場・準会場用!N431="","",本会場・準会場用!AB431)</f>
        <v/>
      </c>
      <c r="K431" s="91" t="str">
        <f>+IF(本会場・準会場用!O431="","",本会場・準会場用!O431)</f>
        <v/>
      </c>
      <c r="L431" s="91" t="str">
        <f>+IF(本会場・準会場用!P431="","",本会場・準会場用!P431)</f>
        <v/>
      </c>
      <c r="M431" s="91" t="str">
        <f>+IF(本会場・準会場用!Q431="","",本会場・準会場用!Q431)</f>
        <v/>
      </c>
      <c r="N431" s="91" t="str">
        <f>+TEXT(IF(本会場・準会場用!AC431="","",本会場・準会場用!AC431),"00")</f>
        <v/>
      </c>
      <c r="P431" s="91">
        <f>+IF(本会場・準会場用!AD431="","",本会場・準会場用!AD431)</f>
        <v>0</v>
      </c>
      <c r="Q431" s="91">
        <f>+IF(本会場・準会場用!AE431="","",本会場・準会場用!AE431)</f>
        <v>0</v>
      </c>
      <c r="R431" s="91" t="str">
        <f>+IF(本会場・準会場用!R431="","",本会場・準会場用!R431)</f>
        <v/>
      </c>
      <c r="S431" s="91" t="str">
        <f>+IF(本会場・準会場用!S431="","",本会場・準会場用!S431)</f>
        <v/>
      </c>
      <c r="T431" s="91" t="str">
        <f>+IF(本会場・準会場用!T431="","",本会場・準会場用!T431)</f>
        <v/>
      </c>
      <c r="U431" s="91" t="str">
        <f>+IF(本会場・準会場用!U431="","",本会場・準会場用!U431)</f>
        <v/>
      </c>
    </row>
    <row r="432" spans="1:21" s="91" customFormat="1">
      <c r="A432" s="91" t="str">
        <f>+IF(本会場・準会場用!A432="","",本会場・準会場用!A432)</f>
        <v/>
      </c>
      <c r="B432" s="91" t="str">
        <f>+IF(本会場・準会場用!B432="","",本会場・準会場用!B432)</f>
        <v/>
      </c>
      <c r="C432" s="91" t="str">
        <f>+IF(本会場・準会場用!C432="","",本会場・準会場用!C432)</f>
        <v/>
      </c>
      <c r="D432" s="91" t="str">
        <f>+IF(本会場・準会場用!D432="","",本会場・準会場用!D432)</f>
        <v/>
      </c>
      <c r="E432" s="91" t="str">
        <f>+IF(本会場・準会場用!E432="","",本会場・準会場用!E432)</f>
        <v/>
      </c>
      <c r="F432" s="91" t="str">
        <f>+IF(本会場・準会場用!F432="","",_xlfn.XLOOKUP(本会場・準会場用!F432,PRM!$G$3:$G$5,PRM!$H$3:$H$5))</f>
        <v/>
      </c>
      <c r="G432" s="94" t="str">
        <f>+TEXT(_xlfn.CONCAT(本会場・準会場用!G432,本会場・準会場用!H432,"年",本会場・準会場用!I432,"月",本会場・準会場用!J432,"日"),"yyyy/mm/dd")</f>
        <v>年月日</v>
      </c>
      <c r="H432" s="91" t="str">
        <f>+IF(本会場・準会場用!L432="","",本会場・準会場用!L432)</f>
        <v/>
      </c>
      <c r="I432" s="91" t="str">
        <f>+IF(本会場・準会場用!M432="","",本会場・準会場用!M432)</f>
        <v/>
      </c>
      <c r="J432" s="91" t="str">
        <f>+IF(本会場・準会場用!N432="","",本会場・準会場用!AB432)</f>
        <v/>
      </c>
      <c r="K432" s="91" t="str">
        <f>+IF(本会場・準会場用!O432="","",本会場・準会場用!O432)</f>
        <v/>
      </c>
      <c r="L432" s="91" t="str">
        <f>+IF(本会場・準会場用!P432="","",本会場・準会場用!P432)</f>
        <v/>
      </c>
      <c r="M432" s="91" t="str">
        <f>+IF(本会場・準会場用!Q432="","",本会場・準会場用!Q432)</f>
        <v/>
      </c>
      <c r="N432" s="91" t="str">
        <f>+TEXT(IF(本会場・準会場用!AC432="","",本会場・準会場用!AC432),"00")</f>
        <v/>
      </c>
      <c r="P432" s="91">
        <f>+IF(本会場・準会場用!AD432="","",本会場・準会場用!AD432)</f>
        <v>0</v>
      </c>
      <c r="Q432" s="91">
        <f>+IF(本会場・準会場用!AE432="","",本会場・準会場用!AE432)</f>
        <v>0</v>
      </c>
      <c r="R432" s="91" t="str">
        <f>+IF(本会場・準会場用!R432="","",本会場・準会場用!R432)</f>
        <v/>
      </c>
      <c r="S432" s="91" t="str">
        <f>+IF(本会場・準会場用!S432="","",本会場・準会場用!S432)</f>
        <v/>
      </c>
      <c r="T432" s="91" t="str">
        <f>+IF(本会場・準会場用!T432="","",本会場・準会場用!T432)</f>
        <v/>
      </c>
      <c r="U432" s="91" t="str">
        <f>+IF(本会場・準会場用!U432="","",本会場・準会場用!U432)</f>
        <v/>
      </c>
    </row>
    <row r="433" spans="1:21" s="91" customFormat="1">
      <c r="A433" s="91" t="str">
        <f>+IF(本会場・準会場用!A433="","",本会場・準会場用!A433)</f>
        <v/>
      </c>
      <c r="B433" s="91" t="str">
        <f>+IF(本会場・準会場用!B433="","",本会場・準会場用!B433)</f>
        <v/>
      </c>
      <c r="C433" s="91" t="str">
        <f>+IF(本会場・準会場用!C433="","",本会場・準会場用!C433)</f>
        <v/>
      </c>
      <c r="D433" s="91" t="str">
        <f>+IF(本会場・準会場用!D433="","",本会場・準会場用!D433)</f>
        <v/>
      </c>
      <c r="E433" s="91" t="str">
        <f>+IF(本会場・準会場用!E433="","",本会場・準会場用!E433)</f>
        <v/>
      </c>
      <c r="F433" s="91" t="str">
        <f>+IF(本会場・準会場用!F433="","",_xlfn.XLOOKUP(本会場・準会場用!F433,PRM!$G$3:$G$5,PRM!$H$3:$H$5))</f>
        <v/>
      </c>
      <c r="G433" s="94" t="str">
        <f>+TEXT(_xlfn.CONCAT(本会場・準会場用!G433,本会場・準会場用!H433,"年",本会場・準会場用!I433,"月",本会場・準会場用!J433,"日"),"yyyy/mm/dd")</f>
        <v>年月日</v>
      </c>
      <c r="H433" s="91" t="str">
        <f>+IF(本会場・準会場用!L433="","",本会場・準会場用!L433)</f>
        <v/>
      </c>
      <c r="I433" s="91" t="str">
        <f>+IF(本会場・準会場用!M433="","",本会場・準会場用!M433)</f>
        <v/>
      </c>
      <c r="J433" s="91" t="str">
        <f>+IF(本会場・準会場用!N433="","",本会場・準会場用!AB433)</f>
        <v/>
      </c>
      <c r="K433" s="91" t="str">
        <f>+IF(本会場・準会場用!O433="","",本会場・準会場用!O433)</f>
        <v/>
      </c>
      <c r="L433" s="91" t="str">
        <f>+IF(本会場・準会場用!P433="","",本会場・準会場用!P433)</f>
        <v/>
      </c>
      <c r="M433" s="91" t="str">
        <f>+IF(本会場・準会場用!Q433="","",本会場・準会場用!Q433)</f>
        <v/>
      </c>
      <c r="N433" s="91" t="str">
        <f>+TEXT(IF(本会場・準会場用!AC433="","",本会場・準会場用!AC433),"00")</f>
        <v/>
      </c>
      <c r="P433" s="91">
        <f>+IF(本会場・準会場用!AD433="","",本会場・準会場用!AD433)</f>
        <v>0</v>
      </c>
      <c r="Q433" s="91">
        <f>+IF(本会場・準会場用!AE433="","",本会場・準会場用!AE433)</f>
        <v>0</v>
      </c>
      <c r="R433" s="91" t="str">
        <f>+IF(本会場・準会場用!R433="","",本会場・準会場用!R433)</f>
        <v/>
      </c>
      <c r="S433" s="91" t="str">
        <f>+IF(本会場・準会場用!S433="","",本会場・準会場用!S433)</f>
        <v/>
      </c>
      <c r="T433" s="91" t="str">
        <f>+IF(本会場・準会場用!T433="","",本会場・準会場用!T433)</f>
        <v/>
      </c>
      <c r="U433" s="91" t="str">
        <f>+IF(本会場・準会場用!U433="","",本会場・準会場用!U433)</f>
        <v/>
      </c>
    </row>
    <row r="434" spans="1:21" s="91" customFormat="1">
      <c r="A434" s="91" t="str">
        <f>+IF(本会場・準会場用!A434="","",本会場・準会場用!A434)</f>
        <v/>
      </c>
      <c r="B434" s="91" t="str">
        <f>+IF(本会場・準会場用!B434="","",本会場・準会場用!B434)</f>
        <v/>
      </c>
      <c r="C434" s="91" t="str">
        <f>+IF(本会場・準会場用!C434="","",本会場・準会場用!C434)</f>
        <v/>
      </c>
      <c r="D434" s="91" t="str">
        <f>+IF(本会場・準会場用!D434="","",本会場・準会場用!D434)</f>
        <v/>
      </c>
      <c r="E434" s="91" t="str">
        <f>+IF(本会場・準会場用!E434="","",本会場・準会場用!E434)</f>
        <v/>
      </c>
      <c r="F434" s="91" t="str">
        <f>+IF(本会場・準会場用!F434="","",_xlfn.XLOOKUP(本会場・準会場用!F434,PRM!$G$3:$G$5,PRM!$H$3:$H$5))</f>
        <v/>
      </c>
      <c r="G434" s="94" t="str">
        <f>+TEXT(_xlfn.CONCAT(本会場・準会場用!G434,本会場・準会場用!H434,"年",本会場・準会場用!I434,"月",本会場・準会場用!J434,"日"),"yyyy/mm/dd")</f>
        <v>年月日</v>
      </c>
      <c r="H434" s="91" t="str">
        <f>+IF(本会場・準会場用!L434="","",本会場・準会場用!L434)</f>
        <v/>
      </c>
      <c r="I434" s="91" t="str">
        <f>+IF(本会場・準会場用!M434="","",本会場・準会場用!M434)</f>
        <v/>
      </c>
      <c r="J434" s="91" t="str">
        <f>+IF(本会場・準会場用!N434="","",本会場・準会場用!AB434)</f>
        <v/>
      </c>
      <c r="K434" s="91" t="str">
        <f>+IF(本会場・準会場用!O434="","",本会場・準会場用!O434)</f>
        <v/>
      </c>
      <c r="L434" s="91" t="str">
        <f>+IF(本会場・準会場用!P434="","",本会場・準会場用!P434)</f>
        <v/>
      </c>
      <c r="M434" s="91" t="str">
        <f>+IF(本会場・準会場用!Q434="","",本会場・準会場用!Q434)</f>
        <v/>
      </c>
      <c r="N434" s="91" t="str">
        <f>+TEXT(IF(本会場・準会場用!AC434="","",本会場・準会場用!AC434),"00")</f>
        <v/>
      </c>
      <c r="P434" s="91">
        <f>+IF(本会場・準会場用!AD434="","",本会場・準会場用!AD434)</f>
        <v>0</v>
      </c>
      <c r="Q434" s="91">
        <f>+IF(本会場・準会場用!AE434="","",本会場・準会場用!AE434)</f>
        <v>0</v>
      </c>
      <c r="R434" s="91" t="str">
        <f>+IF(本会場・準会場用!R434="","",本会場・準会場用!R434)</f>
        <v/>
      </c>
      <c r="S434" s="91" t="str">
        <f>+IF(本会場・準会場用!S434="","",本会場・準会場用!S434)</f>
        <v/>
      </c>
      <c r="T434" s="91" t="str">
        <f>+IF(本会場・準会場用!T434="","",本会場・準会場用!T434)</f>
        <v/>
      </c>
      <c r="U434" s="91" t="str">
        <f>+IF(本会場・準会場用!U434="","",本会場・準会場用!U434)</f>
        <v/>
      </c>
    </row>
    <row r="435" spans="1:21" s="91" customFormat="1">
      <c r="A435" s="91" t="str">
        <f>+IF(本会場・準会場用!A435="","",本会場・準会場用!A435)</f>
        <v/>
      </c>
      <c r="B435" s="91" t="str">
        <f>+IF(本会場・準会場用!B435="","",本会場・準会場用!B435)</f>
        <v/>
      </c>
      <c r="C435" s="91" t="str">
        <f>+IF(本会場・準会場用!C435="","",本会場・準会場用!C435)</f>
        <v/>
      </c>
      <c r="D435" s="91" t="str">
        <f>+IF(本会場・準会場用!D435="","",本会場・準会場用!D435)</f>
        <v/>
      </c>
      <c r="E435" s="91" t="str">
        <f>+IF(本会場・準会場用!E435="","",本会場・準会場用!E435)</f>
        <v/>
      </c>
      <c r="F435" s="91" t="str">
        <f>+IF(本会場・準会場用!F435="","",_xlfn.XLOOKUP(本会場・準会場用!F435,PRM!$G$3:$G$5,PRM!$H$3:$H$5))</f>
        <v/>
      </c>
      <c r="G435" s="94" t="str">
        <f>+TEXT(_xlfn.CONCAT(本会場・準会場用!G435,本会場・準会場用!H435,"年",本会場・準会場用!I435,"月",本会場・準会場用!J435,"日"),"yyyy/mm/dd")</f>
        <v>年月日</v>
      </c>
      <c r="H435" s="91" t="str">
        <f>+IF(本会場・準会場用!L435="","",本会場・準会場用!L435)</f>
        <v/>
      </c>
      <c r="I435" s="91" t="str">
        <f>+IF(本会場・準会場用!M435="","",本会場・準会場用!M435)</f>
        <v/>
      </c>
      <c r="J435" s="91" t="str">
        <f>+IF(本会場・準会場用!N435="","",本会場・準会場用!AB435)</f>
        <v/>
      </c>
      <c r="K435" s="91" t="str">
        <f>+IF(本会場・準会場用!O435="","",本会場・準会場用!O435)</f>
        <v/>
      </c>
      <c r="L435" s="91" t="str">
        <f>+IF(本会場・準会場用!P435="","",本会場・準会場用!P435)</f>
        <v/>
      </c>
      <c r="M435" s="91" t="str">
        <f>+IF(本会場・準会場用!Q435="","",本会場・準会場用!Q435)</f>
        <v/>
      </c>
      <c r="N435" s="91" t="str">
        <f>+TEXT(IF(本会場・準会場用!AC435="","",本会場・準会場用!AC435),"00")</f>
        <v/>
      </c>
      <c r="P435" s="91">
        <f>+IF(本会場・準会場用!AD435="","",本会場・準会場用!AD435)</f>
        <v>0</v>
      </c>
      <c r="Q435" s="91">
        <f>+IF(本会場・準会場用!AE435="","",本会場・準会場用!AE435)</f>
        <v>0</v>
      </c>
      <c r="R435" s="91" t="str">
        <f>+IF(本会場・準会場用!R435="","",本会場・準会場用!R435)</f>
        <v/>
      </c>
      <c r="S435" s="91" t="str">
        <f>+IF(本会場・準会場用!S435="","",本会場・準会場用!S435)</f>
        <v/>
      </c>
      <c r="T435" s="91" t="str">
        <f>+IF(本会場・準会場用!T435="","",本会場・準会場用!T435)</f>
        <v/>
      </c>
      <c r="U435" s="91" t="str">
        <f>+IF(本会場・準会場用!U435="","",本会場・準会場用!U435)</f>
        <v/>
      </c>
    </row>
    <row r="436" spans="1:21" s="91" customFormat="1">
      <c r="A436" s="91" t="str">
        <f>+IF(本会場・準会場用!A436="","",本会場・準会場用!A436)</f>
        <v/>
      </c>
      <c r="B436" s="91" t="str">
        <f>+IF(本会場・準会場用!B436="","",本会場・準会場用!B436)</f>
        <v/>
      </c>
      <c r="C436" s="91" t="str">
        <f>+IF(本会場・準会場用!C436="","",本会場・準会場用!C436)</f>
        <v/>
      </c>
      <c r="D436" s="91" t="str">
        <f>+IF(本会場・準会場用!D436="","",本会場・準会場用!D436)</f>
        <v/>
      </c>
      <c r="E436" s="91" t="str">
        <f>+IF(本会場・準会場用!E436="","",本会場・準会場用!E436)</f>
        <v/>
      </c>
      <c r="F436" s="91" t="str">
        <f>+IF(本会場・準会場用!F436="","",_xlfn.XLOOKUP(本会場・準会場用!F436,PRM!$G$3:$G$5,PRM!$H$3:$H$5))</f>
        <v/>
      </c>
      <c r="G436" s="94" t="str">
        <f>+TEXT(_xlfn.CONCAT(本会場・準会場用!G436,本会場・準会場用!H436,"年",本会場・準会場用!I436,"月",本会場・準会場用!J436,"日"),"yyyy/mm/dd")</f>
        <v>年月日</v>
      </c>
      <c r="H436" s="91" t="str">
        <f>+IF(本会場・準会場用!L436="","",本会場・準会場用!L436)</f>
        <v/>
      </c>
      <c r="I436" s="91" t="str">
        <f>+IF(本会場・準会場用!M436="","",本会場・準会場用!M436)</f>
        <v/>
      </c>
      <c r="J436" s="91" t="str">
        <f>+IF(本会場・準会場用!N436="","",本会場・準会場用!AB436)</f>
        <v/>
      </c>
      <c r="K436" s="91" t="str">
        <f>+IF(本会場・準会場用!O436="","",本会場・準会場用!O436)</f>
        <v/>
      </c>
      <c r="L436" s="91" t="str">
        <f>+IF(本会場・準会場用!P436="","",本会場・準会場用!P436)</f>
        <v/>
      </c>
      <c r="M436" s="91" t="str">
        <f>+IF(本会場・準会場用!Q436="","",本会場・準会場用!Q436)</f>
        <v/>
      </c>
      <c r="N436" s="91" t="str">
        <f>+TEXT(IF(本会場・準会場用!AC436="","",本会場・準会場用!AC436),"00")</f>
        <v/>
      </c>
      <c r="P436" s="91">
        <f>+IF(本会場・準会場用!AD436="","",本会場・準会場用!AD436)</f>
        <v>0</v>
      </c>
      <c r="Q436" s="91">
        <f>+IF(本会場・準会場用!AE436="","",本会場・準会場用!AE436)</f>
        <v>0</v>
      </c>
      <c r="R436" s="91" t="str">
        <f>+IF(本会場・準会場用!R436="","",本会場・準会場用!R436)</f>
        <v/>
      </c>
      <c r="S436" s="91" t="str">
        <f>+IF(本会場・準会場用!S436="","",本会場・準会場用!S436)</f>
        <v/>
      </c>
      <c r="T436" s="91" t="str">
        <f>+IF(本会場・準会場用!T436="","",本会場・準会場用!T436)</f>
        <v/>
      </c>
      <c r="U436" s="91" t="str">
        <f>+IF(本会場・準会場用!U436="","",本会場・準会場用!U436)</f>
        <v/>
      </c>
    </row>
    <row r="437" spans="1:21" s="91" customFormat="1">
      <c r="A437" s="91" t="str">
        <f>+IF(本会場・準会場用!A437="","",本会場・準会場用!A437)</f>
        <v/>
      </c>
      <c r="B437" s="91" t="str">
        <f>+IF(本会場・準会場用!B437="","",本会場・準会場用!B437)</f>
        <v/>
      </c>
      <c r="C437" s="91" t="str">
        <f>+IF(本会場・準会場用!C437="","",本会場・準会場用!C437)</f>
        <v/>
      </c>
      <c r="D437" s="91" t="str">
        <f>+IF(本会場・準会場用!D437="","",本会場・準会場用!D437)</f>
        <v/>
      </c>
      <c r="E437" s="91" t="str">
        <f>+IF(本会場・準会場用!E437="","",本会場・準会場用!E437)</f>
        <v/>
      </c>
      <c r="F437" s="91" t="str">
        <f>+IF(本会場・準会場用!F437="","",_xlfn.XLOOKUP(本会場・準会場用!F437,PRM!$G$3:$G$5,PRM!$H$3:$H$5))</f>
        <v/>
      </c>
      <c r="G437" s="94" t="str">
        <f>+TEXT(_xlfn.CONCAT(本会場・準会場用!G437,本会場・準会場用!H437,"年",本会場・準会場用!I437,"月",本会場・準会場用!J437,"日"),"yyyy/mm/dd")</f>
        <v>年月日</v>
      </c>
      <c r="H437" s="91" t="str">
        <f>+IF(本会場・準会場用!L437="","",本会場・準会場用!L437)</f>
        <v/>
      </c>
      <c r="I437" s="91" t="str">
        <f>+IF(本会場・準会場用!M437="","",本会場・準会場用!M437)</f>
        <v/>
      </c>
      <c r="J437" s="91" t="str">
        <f>+IF(本会場・準会場用!N437="","",本会場・準会場用!AB437)</f>
        <v/>
      </c>
      <c r="K437" s="91" t="str">
        <f>+IF(本会場・準会場用!O437="","",本会場・準会場用!O437)</f>
        <v/>
      </c>
      <c r="L437" s="91" t="str">
        <f>+IF(本会場・準会場用!P437="","",本会場・準会場用!P437)</f>
        <v/>
      </c>
      <c r="M437" s="91" t="str">
        <f>+IF(本会場・準会場用!Q437="","",本会場・準会場用!Q437)</f>
        <v/>
      </c>
      <c r="N437" s="91" t="str">
        <f>+TEXT(IF(本会場・準会場用!AC437="","",本会場・準会場用!AC437),"00")</f>
        <v/>
      </c>
      <c r="P437" s="91">
        <f>+IF(本会場・準会場用!AD437="","",本会場・準会場用!AD437)</f>
        <v>0</v>
      </c>
      <c r="Q437" s="91">
        <f>+IF(本会場・準会場用!AE437="","",本会場・準会場用!AE437)</f>
        <v>0</v>
      </c>
      <c r="R437" s="91" t="str">
        <f>+IF(本会場・準会場用!R437="","",本会場・準会場用!R437)</f>
        <v/>
      </c>
      <c r="S437" s="91" t="str">
        <f>+IF(本会場・準会場用!S437="","",本会場・準会場用!S437)</f>
        <v/>
      </c>
      <c r="T437" s="91" t="str">
        <f>+IF(本会場・準会場用!T437="","",本会場・準会場用!T437)</f>
        <v/>
      </c>
      <c r="U437" s="91" t="str">
        <f>+IF(本会場・準会場用!U437="","",本会場・準会場用!U437)</f>
        <v/>
      </c>
    </row>
    <row r="438" spans="1:21" s="91" customFormat="1">
      <c r="A438" s="91" t="str">
        <f>+IF(本会場・準会場用!A438="","",本会場・準会場用!A438)</f>
        <v/>
      </c>
      <c r="B438" s="91" t="str">
        <f>+IF(本会場・準会場用!B438="","",本会場・準会場用!B438)</f>
        <v/>
      </c>
      <c r="C438" s="91" t="str">
        <f>+IF(本会場・準会場用!C438="","",本会場・準会場用!C438)</f>
        <v/>
      </c>
      <c r="D438" s="91" t="str">
        <f>+IF(本会場・準会場用!D438="","",本会場・準会場用!D438)</f>
        <v/>
      </c>
      <c r="E438" s="91" t="str">
        <f>+IF(本会場・準会場用!E438="","",本会場・準会場用!E438)</f>
        <v/>
      </c>
      <c r="F438" s="91" t="str">
        <f>+IF(本会場・準会場用!F438="","",_xlfn.XLOOKUP(本会場・準会場用!F438,PRM!$G$3:$G$5,PRM!$H$3:$H$5))</f>
        <v/>
      </c>
      <c r="G438" s="94" t="str">
        <f>+TEXT(_xlfn.CONCAT(本会場・準会場用!G438,本会場・準会場用!H438,"年",本会場・準会場用!I438,"月",本会場・準会場用!J438,"日"),"yyyy/mm/dd")</f>
        <v>年月日</v>
      </c>
      <c r="H438" s="91" t="str">
        <f>+IF(本会場・準会場用!L438="","",本会場・準会場用!L438)</f>
        <v/>
      </c>
      <c r="I438" s="91" t="str">
        <f>+IF(本会場・準会場用!M438="","",本会場・準会場用!M438)</f>
        <v/>
      </c>
      <c r="J438" s="91" t="str">
        <f>+IF(本会場・準会場用!N438="","",本会場・準会場用!AB438)</f>
        <v/>
      </c>
      <c r="K438" s="91" t="str">
        <f>+IF(本会場・準会場用!O438="","",本会場・準会場用!O438)</f>
        <v/>
      </c>
      <c r="L438" s="91" t="str">
        <f>+IF(本会場・準会場用!P438="","",本会場・準会場用!P438)</f>
        <v/>
      </c>
      <c r="M438" s="91" t="str">
        <f>+IF(本会場・準会場用!Q438="","",本会場・準会場用!Q438)</f>
        <v/>
      </c>
      <c r="N438" s="91" t="str">
        <f>+TEXT(IF(本会場・準会場用!AC438="","",本会場・準会場用!AC438),"00")</f>
        <v/>
      </c>
      <c r="P438" s="91">
        <f>+IF(本会場・準会場用!AD438="","",本会場・準会場用!AD438)</f>
        <v>0</v>
      </c>
      <c r="Q438" s="91">
        <f>+IF(本会場・準会場用!AE438="","",本会場・準会場用!AE438)</f>
        <v>0</v>
      </c>
      <c r="R438" s="91" t="str">
        <f>+IF(本会場・準会場用!R438="","",本会場・準会場用!R438)</f>
        <v/>
      </c>
      <c r="S438" s="91" t="str">
        <f>+IF(本会場・準会場用!S438="","",本会場・準会場用!S438)</f>
        <v/>
      </c>
      <c r="T438" s="91" t="str">
        <f>+IF(本会場・準会場用!T438="","",本会場・準会場用!T438)</f>
        <v/>
      </c>
      <c r="U438" s="91" t="str">
        <f>+IF(本会場・準会場用!U438="","",本会場・準会場用!U438)</f>
        <v/>
      </c>
    </row>
    <row r="439" spans="1:21" s="91" customFormat="1">
      <c r="A439" s="91" t="str">
        <f>+IF(本会場・準会場用!A439="","",本会場・準会場用!A439)</f>
        <v/>
      </c>
      <c r="B439" s="91" t="str">
        <f>+IF(本会場・準会場用!B439="","",本会場・準会場用!B439)</f>
        <v/>
      </c>
      <c r="C439" s="91" t="str">
        <f>+IF(本会場・準会場用!C439="","",本会場・準会場用!C439)</f>
        <v/>
      </c>
      <c r="D439" s="91" t="str">
        <f>+IF(本会場・準会場用!D439="","",本会場・準会場用!D439)</f>
        <v/>
      </c>
      <c r="E439" s="91" t="str">
        <f>+IF(本会場・準会場用!E439="","",本会場・準会場用!E439)</f>
        <v/>
      </c>
      <c r="F439" s="91" t="str">
        <f>+IF(本会場・準会場用!F439="","",_xlfn.XLOOKUP(本会場・準会場用!F439,PRM!$G$3:$G$5,PRM!$H$3:$H$5))</f>
        <v/>
      </c>
      <c r="G439" s="94" t="str">
        <f>+TEXT(_xlfn.CONCAT(本会場・準会場用!G439,本会場・準会場用!H439,"年",本会場・準会場用!I439,"月",本会場・準会場用!J439,"日"),"yyyy/mm/dd")</f>
        <v>年月日</v>
      </c>
      <c r="H439" s="91" t="str">
        <f>+IF(本会場・準会場用!L439="","",本会場・準会場用!L439)</f>
        <v/>
      </c>
      <c r="I439" s="91" t="str">
        <f>+IF(本会場・準会場用!M439="","",本会場・準会場用!M439)</f>
        <v/>
      </c>
      <c r="J439" s="91" t="str">
        <f>+IF(本会場・準会場用!N439="","",本会場・準会場用!AB439)</f>
        <v/>
      </c>
      <c r="K439" s="91" t="str">
        <f>+IF(本会場・準会場用!O439="","",本会場・準会場用!O439)</f>
        <v/>
      </c>
      <c r="L439" s="91" t="str">
        <f>+IF(本会場・準会場用!P439="","",本会場・準会場用!P439)</f>
        <v/>
      </c>
      <c r="M439" s="91" t="str">
        <f>+IF(本会場・準会場用!Q439="","",本会場・準会場用!Q439)</f>
        <v/>
      </c>
      <c r="N439" s="91" t="str">
        <f>+TEXT(IF(本会場・準会場用!AC439="","",本会場・準会場用!AC439),"00")</f>
        <v/>
      </c>
      <c r="P439" s="91">
        <f>+IF(本会場・準会場用!AD439="","",本会場・準会場用!AD439)</f>
        <v>0</v>
      </c>
      <c r="Q439" s="91">
        <f>+IF(本会場・準会場用!AE439="","",本会場・準会場用!AE439)</f>
        <v>0</v>
      </c>
      <c r="R439" s="91" t="str">
        <f>+IF(本会場・準会場用!R439="","",本会場・準会場用!R439)</f>
        <v/>
      </c>
      <c r="S439" s="91" t="str">
        <f>+IF(本会場・準会場用!S439="","",本会場・準会場用!S439)</f>
        <v/>
      </c>
      <c r="T439" s="91" t="str">
        <f>+IF(本会場・準会場用!T439="","",本会場・準会場用!T439)</f>
        <v/>
      </c>
      <c r="U439" s="91" t="str">
        <f>+IF(本会場・準会場用!U439="","",本会場・準会場用!U439)</f>
        <v/>
      </c>
    </row>
    <row r="440" spans="1:21" s="91" customFormat="1">
      <c r="A440" s="91" t="str">
        <f>+IF(本会場・準会場用!A440="","",本会場・準会場用!A440)</f>
        <v/>
      </c>
      <c r="B440" s="91" t="str">
        <f>+IF(本会場・準会場用!B440="","",本会場・準会場用!B440)</f>
        <v/>
      </c>
      <c r="C440" s="91" t="str">
        <f>+IF(本会場・準会場用!C440="","",本会場・準会場用!C440)</f>
        <v/>
      </c>
      <c r="D440" s="91" t="str">
        <f>+IF(本会場・準会場用!D440="","",本会場・準会場用!D440)</f>
        <v/>
      </c>
      <c r="E440" s="91" t="str">
        <f>+IF(本会場・準会場用!E440="","",本会場・準会場用!E440)</f>
        <v/>
      </c>
      <c r="F440" s="91" t="str">
        <f>+IF(本会場・準会場用!F440="","",_xlfn.XLOOKUP(本会場・準会場用!F440,PRM!$G$3:$G$5,PRM!$H$3:$H$5))</f>
        <v/>
      </c>
      <c r="G440" s="94" t="str">
        <f>+TEXT(_xlfn.CONCAT(本会場・準会場用!G440,本会場・準会場用!H440,"年",本会場・準会場用!I440,"月",本会場・準会場用!J440,"日"),"yyyy/mm/dd")</f>
        <v>年月日</v>
      </c>
      <c r="H440" s="91" t="str">
        <f>+IF(本会場・準会場用!L440="","",本会場・準会場用!L440)</f>
        <v/>
      </c>
      <c r="I440" s="91" t="str">
        <f>+IF(本会場・準会場用!M440="","",本会場・準会場用!M440)</f>
        <v/>
      </c>
      <c r="J440" s="91" t="str">
        <f>+IF(本会場・準会場用!N440="","",本会場・準会場用!AB440)</f>
        <v/>
      </c>
      <c r="K440" s="91" t="str">
        <f>+IF(本会場・準会場用!O440="","",本会場・準会場用!O440)</f>
        <v/>
      </c>
      <c r="L440" s="91" t="str">
        <f>+IF(本会場・準会場用!P440="","",本会場・準会場用!P440)</f>
        <v/>
      </c>
      <c r="M440" s="91" t="str">
        <f>+IF(本会場・準会場用!Q440="","",本会場・準会場用!Q440)</f>
        <v/>
      </c>
      <c r="N440" s="91" t="str">
        <f>+TEXT(IF(本会場・準会場用!AC440="","",本会場・準会場用!AC440),"00")</f>
        <v/>
      </c>
      <c r="P440" s="91">
        <f>+IF(本会場・準会場用!AD440="","",本会場・準会場用!AD440)</f>
        <v>0</v>
      </c>
      <c r="Q440" s="91">
        <f>+IF(本会場・準会場用!AE440="","",本会場・準会場用!AE440)</f>
        <v>0</v>
      </c>
      <c r="R440" s="91" t="str">
        <f>+IF(本会場・準会場用!R440="","",本会場・準会場用!R440)</f>
        <v/>
      </c>
      <c r="S440" s="91" t="str">
        <f>+IF(本会場・準会場用!S440="","",本会場・準会場用!S440)</f>
        <v/>
      </c>
      <c r="T440" s="91" t="str">
        <f>+IF(本会場・準会場用!T440="","",本会場・準会場用!T440)</f>
        <v/>
      </c>
      <c r="U440" s="91" t="str">
        <f>+IF(本会場・準会場用!U440="","",本会場・準会場用!U440)</f>
        <v/>
      </c>
    </row>
    <row r="441" spans="1:21" s="91" customFormat="1">
      <c r="A441" s="91" t="str">
        <f>+IF(本会場・準会場用!A441="","",本会場・準会場用!A441)</f>
        <v/>
      </c>
      <c r="B441" s="91" t="str">
        <f>+IF(本会場・準会場用!B441="","",本会場・準会場用!B441)</f>
        <v/>
      </c>
      <c r="C441" s="91" t="str">
        <f>+IF(本会場・準会場用!C441="","",本会場・準会場用!C441)</f>
        <v/>
      </c>
      <c r="D441" s="91" t="str">
        <f>+IF(本会場・準会場用!D441="","",本会場・準会場用!D441)</f>
        <v/>
      </c>
      <c r="E441" s="91" t="str">
        <f>+IF(本会場・準会場用!E441="","",本会場・準会場用!E441)</f>
        <v/>
      </c>
      <c r="F441" s="91" t="str">
        <f>+IF(本会場・準会場用!F441="","",_xlfn.XLOOKUP(本会場・準会場用!F441,PRM!$G$3:$G$5,PRM!$H$3:$H$5))</f>
        <v/>
      </c>
      <c r="G441" s="94" t="str">
        <f>+TEXT(_xlfn.CONCAT(本会場・準会場用!G441,本会場・準会場用!H441,"年",本会場・準会場用!I441,"月",本会場・準会場用!J441,"日"),"yyyy/mm/dd")</f>
        <v>年月日</v>
      </c>
      <c r="H441" s="91" t="str">
        <f>+IF(本会場・準会場用!L441="","",本会場・準会場用!L441)</f>
        <v/>
      </c>
      <c r="I441" s="91" t="str">
        <f>+IF(本会場・準会場用!M441="","",本会場・準会場用!M441)</f>
        <v/>
      </c>
      <c r="J441" s="91" t="str">
        <f>+IF(本会場・準会場用!N441="","",本会場・準会場用!AB441)</f>
        <v/>
      </c>
      <c r="K441" s="91" t="str">
        <f>+IF(本会場・準会場用!O441="","",本会場・準会場用!O441)</f>
        <v/>
      </c>
      <c r="L441" s="91" t="str">
        <f>+IF(本会場・準会場用!P441="","",本会場・準会場用!P441)</f>
        <v/>
      </c>
      <c r="M441" s="91" t="str">
        <f>+IF(本会場・準会場用!Q441="","",本会場・準会場用!Q441)</f>
        <v/>
      </c>
      <c r="N441" s="91" t="str">
        <f>+TEXT(IF(本会場・準会場用!AC441="","",本会場・準会場用!AC441),"00")</f>
        <v/>
      </c>
      <c r="P441" s="91">
        <f>+IF(本会場・準会場用!AD441="","",本会場・準会場用!AD441)</f>
        <v>0</v>
      </c>
      <c r="Q441" s="91">
        <f>+IF(本会場・準会場用!AE441="","",本会場・準会場用!AE441)</f>
        <v>0</v>
      </c>
      <c r="R441" s="91" t="str">
        <f>+IF(本会場・準会場用!R441="","",本会場・準会場用!R441)</f>
        <v/>
      </c>
      <c r="S441" s="91" t="str">
        <f>+IF(本会場・準会場用!S441="","",本会場・準会場用!S441)</f>
        <v/>
      </c>
      <c r="T441" s="91" t="str">
        <f>+IF(本会場・準会場用!T441="","",本会場・準会場用!T441)</f>
        <v/>
      </c>
      <c r="U441" s="91" t="str">
        <f>+IF(本会場・準会場用!U441="","",本会場・準会場用!U441)</f>
        <v/>
      </c>
    </row>
    <row r="442" spans="1:21" s="91" customFormat="1">
      <c r="A442" s="91" t="str">
        <f>+IF(本会場・準会場用!A442="","",本会場・準会場用!A442)</f>
        <v/>
      </c>
      <c r="B442" s="91" t="str">
        <f>+IF(本会場・準会場用!B442="","",本会場・準会場用!B442)</f>
        <v/>
      </c>
      <c r="C442" s="91" t="str">
        <f>+IF(本会場・準会場用!C442="","",本会場・準会場用!C442)</f>
        <v/>
      </c>
      <c r="D442" s="91" t="str">
        <f>+IF(本会場・準会場用!D442="","",本会場・準会場用!D442)</f>
        <v/>
      </c>
      <c r="E442" s="91" t="str">
        <f>+IF(本会場・準会場用!E442="","",本会場・準会場用!E442)</f>
        <v/>
      </c>
      <c r="F442" s="91" t="str">
        <f>+IF(本会場・準会場用!F442="","",_xlfn.XLOOKUP(本会場・準会場用!F442,PRM!$G$3:$G$5,PRM!$H$3:$H$5))</f>
        <v/>
      </c>
      <c r="G442" s="94" t="str">
        <f>+TEXT(_xlfn.CONCAT(本会場・準会場用!G442,本会場・準会場用!H442,"年",本会場・準会場用!I442,"月",本会場・準会場用!J442,"日"),"yyyy/mm/dd")</f>
        <v>年月日</v>
      </c>
      <c r="H442" s="91" t="str">
        <f>+IF(本会場・準会場用!L442="","",本会場・準会場用!L442)</f>
        <v/>
      </c>
      <c r="I442" s="91" t="str">
        <f>+IF(本会場・準会場用!M442="","",本会場・準会場用!M442)</f>
        <v/>
      </c>
      <c r="J442" s="91" t="str">
        <f>+IF(本会場・準会場用!N442="","",本会場・準会場用!AB442)</f>
        <v/>
      </c>
      <c r="K442" s="91" t="str">
        <f>+IF(本会場・準会場用!O442="","",本会場・準会場用!O442)</f>
        <v/>
      </c>
      <c r="L442" s="91" t="str">
        <f>+IF(本会場・準会場用!P442="","",本会場・準会場用!P442)</f>
        <v/>
      </c>
      <c r="M442" s="91" t="str">
        <f>+IF(本会場・準会場用!Q442="","",本会場・準会場用!Q442)</f>
        <v/>
      </c>
      <c r="N442" s="91" t="str">
        <f>+TEXT(IF(本会場・準会場用!AC442="","",本会場・準会場用!AC442),"00")</f>
        <v/>
      </c>
      <c r="P442" s="91">
        <f>+IF(本会場・準会場用!AD442="","",本会場・準会場用!AD442)</f>
        <v>0</v>
      </c>
      <c r="Q442" s="91">
        <f>+IF(本会場・準会場用!AE442="","",本会場・準会場用!AE442)</f>
        <v>0</v>
      </c>
      <c r="R442" s="91" t="str">
        <f>+IF(本会場・準会場用!R442="","",本会場・準会場用!R442)</f>
        <v/>
      </c>
      <c r="S442" s="91" t="str">
        <f>+IF(本会場・準会場用!S442="","",本会場・準会場用!S442)</f>
        <v/>
      </c>
      <c r="T442" s="91" t="str">
        <f>+IF(本会場・準会場用!T442="","",本会場・準会場用!T442)</f>
        <v/>
      </c>
      <c r="U442" s="91" t="str">
        <f>+IF(本会場・準会場用!U442="","",本会場・準会場用!U442)</f>
        <v/>
      </c>
    </row>
    <row r="443" spans="1:21" s="91" customFormat="1">
      <c r="A443" s="91" t="str">
        <f>+IF(本会場・準会場用!A443="","",本会場・準会場用!A443)</f>
        <v/>
      </c>
      <c r="B443" s="91" t="str">
        <f>+IF(本会場・準会場用!B443="","",本会場・準会場用!B443)</f>
        <v/>
      </c>
      <c r="C443" s="91" t="str">
        <f>+IF(本会場・準会場用!C443="","",本会場・準会場用!C443)</f>
        <v/>
      </c>
      <c r="D443" s="91" t="str">
        <f>+IF(本会場・準会場用!D443="","",本会場・準会場用!D443)</f>
        <v/>
      </c>
      <c r="E443" s="91" t="str">
        <f>+IF(本会場・準会場用!E443="","",本会場・準会場用!E443)</f>
        <v/>
      </c>
      <c r="F443" s="91" t="str">
        <f>+IF(本会場・準会場用!F443="","",_xlfn.XLOOKUP(本会場・準会場用!F443,PRM!$G$3:$G$5,PRM!$H$3:$H$5))</f>
        <v/>
      </c>
      <c r="G443" s="94" t="str">
        <f>+TEXT(_xlfn.CONCAT(本会場・準会場用!G443,本会場・準会場用!H443,"年",本会場・準会場用!I443,"月",本会場・準会場用!J443,"日"),"yyyy/mm/dd")</f>
        <v>年月日</v>
      </c>
      <c r="H443" s="91" t="str">
        <f>+IF(本会場・準会場用!L443="","",本会場・準会場用!L443)</f>
        <v/>
      </c>
      <c r="I443" s="91" t="str">
        <f>+IF(本会場・準会場用!M443="","",本会場・準会場用!M443)</f>
        <v/>
      </c>
      <c r="J443" s="91" t="str">
        <f>+IF(本会場・準会場用!N443="","",本会場・準会場用!AB443)</f>
        <v/>
      </c>
      <c r="K443" s="91" t="str">
        <f>+IF(本会場・準会場用!O443="","",本会場・準会場用!O443)</f>
        <v/>
      </c>
      <c r="L443" s="91" t="str">
        <f>+IF(本会場・準会場用!P443="","",本会場・準会場用!P443)</f>
        <v/>
      </c>
      <c r="M443" s="91" t="str">
        <f>+IF(本会場・準会場用!Q443="","",本会場・準会場用!Q443)</f>
        <v/>
      </c>
      <c r="N443" s="91" t="str">
        <f>+TEXT(IF(本会場・準会場用!AC443="","",本会場・準会場用!AC443),"00")</f>
        <v/>
      </c>
      <c r="P443" s="91">
        <f>+IF(本会場・準会場用!AD443="","",本会場・準会場用!AD443)</f>
        <v>0</v>
      </c>
      <c r="Q443" s="91">
        <f>+IF(本会場・準会場用!AE443="","",本会場・準会場用!AE443)</f>
        <v>0</v>
      </c>
      <c r="R443" s="91" t="str">
        <f>+IF(本会場・準会場用!R443="","",本会場・準会場用!R443)</f>
        <v/>
      </c>
      <c r="S443" s="91" t="str">
        <f>+IF(本会場・準会場用!S443="","",本会場・準会場用!S443)</f>
        <v/>
      </c>
      <c r="T443" s="91" t="str">
        <f>+IF(本会場・準会場用!T443="","",本会場・準会場用!T443)</f>
        <v/>
      </c>
      <c r="U443" s="91" t="str">
        <f>+IF(本会場・準会場用!U443="","",本会場・準会場用!U443)</f>
        <v/>
      </c>
    </row>
    <row r="444" spans="1:21" s="91" customFormat="1">
      <c r="A444" s="91" t="str">
        <f>+IF(本会場・準会場用!A444="","",本会場・準会場用!A444)</f>
        <v/>
      </c>
      <c r="B444" s="91" t="str">
        <f>+IF(本会場・準会場用!B444="","",本会場・準会場用!B444)</f>
        <v/>
      </c>
      <c r="C444" s="91" t="str">
        <f>+IF(本会場・準会場用!C444="","",本会場・準会場用!C444)</f>
        <v/>
      </c>
      <c r="D444" s="91" t="str">
        <f>+IF(本会場・準会場用!D444="","",本会場・準会場用!D444)</f>
        <v/>
      </c>
      <c r="E444" s="91" t="str">
        <f>+IF(本会場・準会場用!E444="","",本会場・準会場用!E444)</f>
        <v/>
      </c>
      <c r="F444" s="91" t="str">
        <f>+IF(本会場・準会場用!F444="","",_xlfn.XLOOKUP(本会場・準会場用!F444,PRM!$G$3:$G$5,PRM!$H$3:$H$5))</f>
        <v/>
      </c>
      <c r="G444" s="94" t="str">
        <f>+TEXT(_xlfn.CONCAT(本会場・準会場用!G444,本会場・準会場用!H444,"年",本会場・準会場用!I444,"月",本会場・準会場用!J444,"日"),"yyyy/mm/dd")</f>
        <v>年月日</v>
      </c>
      <c r="H444" s="91" t="str">
        <f>+IF(本会場・準会場用!L444="","",本会場・準会場用!L444)</f>
        <v/>
      </c>
      <c r="I444" s="91" t="str">
        <f>+IF(本会場・準会場用!M444="","",本会場・準会場用!M444)</f>
        <v/>
      </c>
      <c r="J444" s="91" t="str">
        <f>+IF(本会場・準会場用!N444="","",本会場・準会場用!AB444)</f>
        <v/>
      </c>
      <c r="K444" s="91" t="str">
        <f>+IF(本会場・準会場用!O444="","",本会場・準会場用!O444)</f>
        <v/>
      </c>
      <c r="L444" s="91" t="str">
        <f>+IF(本会場・準会場用!P444="","",本会場・準会場用!P444)</f>
        <v/>
      </c>
      <c r="M444" s="91" t="str">
        <f>+IF(本会場・準会場用!Q444="","",本会場・準会場用!Q444)</f>
        <v/>
      </c>
      <c r="N444" s="91" t="str">
        <f>+TEXT(IF(本会場・準会場用!AC444="","",本会場・準会場用!AC444),"00")</f>
        <v/>
      </c>
      <c r="P444" s="91">
        <f>+IF(本会場・準会場用!AD444="","",本会場・準会場用!AD444)</f>
        <v>0</v>
      </c>
      <c r="Q444" s="91">
        <f>+IF(本会場・準会場用!AE444="","",本会場・準会場用!AE444)</f>
        <v>0</v>
      </c>
      <c r="R444" s="91" t="str">
        <f>+IF(本会場・準会場用!R444="","",本会場・準会場用!R444)</f>
        <v/>
      </c>
      <c r="S444" s="91" t="str">
        <f>+IF(本会場・準会場用!S444="","",本会場・準会場用!S444)</f>
        <v/>
      </c>
      <c r="T444" s="91" t="str">
        <f>+IF(本会場・準会場用!T444="","",本会場・準会場用!T444)</f>
        <v/>
      </c>
      <c r="U444" s="91" t="str">
        <f>+IF(本会場・準会場用!U444="","",本会場・準会場用!U444)</f>
        <v/>
      </c>
    </row>
    <row r="445" spans="1:21" s="91" customFormat="1">
      <c r="A445" s="91" t="str">
        <f>+IF(本会場・準会場用!A445="","",本会場・準会場用!A445)</f>
        <v/>
      </c>
      <c r="B445" s="91" t="str">
        <f>+IF(本会場・準会場用!B445="","",本会場・準会場用!B445)</f>
        <v/>
      </c>
      <c r="C445" s="91" t="str">
        <f>+IF(本会場・準会場用!C445="","",本会場・準会場用!C445)</f>
        <v/>
      </c>
      <c r="D445" s="91" t="str">
        <f>+IF(本会場・準会場用!D445="","",本会場・準会場用!D445)</f>
        <v/>
      </c>
      <c r="E445" s="91" t="str">
        <f>+IF(本会場・準会場用!E445="","",本会場・準会場用!E445)</f>
        <v/>
      </c>
      <c r="F445" s="91" t="str">
        <f>+IF(本会場・準会場用!F445="","",_xlfn.XLOOKUP(本会場・準会場用!F445,PRM!$G$3:$G$5,PRM!$H$3:$H$5))</f>
        <v/>
      </c>
      <c r="G445" s="94" t="str">
        <f>+TEXT(_xlfn.CONCAT(本会場・準会場用!G445,本会場・準会場用!H445,"年",本会場・準会場用!I445,"月",本会場・準会場用!J445,"日"),"yyyy/mm/dd")</f>
        <v>年月日</v>
      </c>
      <c r="H445" s="91" t="str">
        <f>+IF(本会場・準会場用!L445="","",本会場・準会場用!L445)</f>
        <v/>
      </c>
      <c r="I445" s="91" t="str">
        <f>+IF(本会場・準会場用!M445="","",本会場・準会場用!M445)</f>
        <v/>
      </c>
      <c r="J445" s="91" t="str">
        <f>+IF(本会場・準会場用!N445="","",本会場・準会場用!AB445)</f>
        <v/>
      </c>
      <c r="K445" s="91" t="str">
        <f>+IF(本会場・準会場用!O445="","",本会場・準会場用!O445)</f>
        <v/>
      </c>
      <c r="L445" s="91" t="str">
        <f>+IF(本会場・準会場用!P445="","",本会場・準会場用!P445)</f>
        <v/>
      </c>
      <c r="M445" s="91" t="str">
        <f>+IF(本会場・準会場用!Q445="","",本会場・準会場用!Q445)</f>
        <v/>
      </c>
      <c r="N445" s="91" t="str">
        <f>+TEXT(IF(本会場・準会場用!AC445="","",本会場・準会場用!AC445),"00")</f>
        <v/>
      </c>
      <c r="P445" s="91">
        <f>+IF(本会場・準会場用!AD445="","",本会場・準会場用!AD445)</f>
        <v>0</v>
      </c>
      <c r="Q445" s="91">
        <f>+IF(本会場・準会場用!AE445="","",本会場・準会場用!AE445)</f>
        <v>0</v>
      </c>
      <c r="R445" s="91" t="str">
        <f>+IF(本会場・準会場用!R445="","",本会場・準会場用!R445)</f>
        <v/>
      </c>
      <c r="S445" s="91" t="str">
        <f>+IF(本会場・準会場用!S445="","",本会場・準会場用!S445)</f>
        <v/>
      </c>
      <c r="T445" s="91" t="str">
        <f>+IF(本会場・準会場用!T445="","",本会場・準会場用!T445)</f>
        <v/>
      </c>
      <c r="U445" s="91" t="str">
        <f>+IF(本会場・準会場用!U445="","",本会場・準会場用!U445)</f>
        <v/>
      </c>
    </row>
    <row r="446" spans="1:21" s="91" customFormat="1">
      <c r="A446" s="91" t="str">
        <f>+IF(本会場・準会場用!A446="","",本会場・準会場用!A446)</f>
        <v/>
      </c>
      <c r="B446" s="91" t="str">
        <f>+IF(本会場・準会場用!B446="","",本会場・準会場用!B446)</f>
        <v/>
      </c>
      <c r="C446" s="91" t="str">
        <f>+IF(本会場・準会場用!C446="","",本会場・準会場用!C446)</f>
        <v/>
      </c>
      <c r="D446" s="91" t="str">
        <f>+IF(本会場・準会場用!D446="","",本会場・準会場用!D446)</f>
        <v/>
      </c>
      <c r="E446" s="91" t="str">
        <f>+IF(本会場・準会場用!E446="","",本会場・準会場用!E446)</f>
        <v/>
      </c>
      <c r="F446" s="91" t="str">
        <f>+IF(本会場・準会場用!F446="","",_xlfn.XLOOKUP(本会場・準会場用!F446,PRM!$G$3:$G$5,PRM!$H$3:$H$5))</f>
        <v/>
      </c>
      <c r="G446" s="94" t="str">
        <f>+TEXT(_xlfn.CONCAT(本会場・準会場用!G446,本会場・準会場用!H446,"年",本会場・準会場用!I446,"月",本会場・準会場用!J446,"日"),"yyyy/mm/dd")</f>
        <v>年月日</v>
      </c>
      <c r="H446" s="91" t="str">
        <f>+IF(本会場・準会場用!L446="","",本会場・準会場用!L446)</f>
        <v/>
      </c>
      <c r="I446" s="91" t="str">
        <f>+IF(本会場・準会場用!M446="","",本会場・準会場用!M446)</f>
        <v/>
      </c>
      <c r="J446" s="91" t="str">
        <f>+IF(本会場・準会場用!N446="","",本会場・準会場用!AB446)</f>
        <v/>
      </c>
      <c r="K446" s="91" t="str">
        <f>+IF(本会場・準会場用!O446="","",本会場・準会場用!O446)</f>
        <v/>
      </c>
      <c r="L446" s="91" t="str">
        <f>+IF(本会場・準会場用!P446="","",本会場・準会場用!P446)</f>
        <v/>
      </c>
      <c r="M446" s="91" t="str">
        <f>+IF(本会場・準会場用!Q446="","",本会場・準会場用!Q446)</f>
        <v/>
      </c>
      <c r="N446" s="91" t="str">
        <f>+TEXT(IF(本会場・準会場用!AC446="","",本会場・準会場用!AC446),"00")</f>
        <v/>
      </c>
      <c r="P446" s="91">
        <f>+IF(本会場・準会場用!AD446="","",本会場・準会場用!AD446)</f>
        <v>0</v>
      </c>
      <c r="Q446" s="91">
        <f>+IF(本会場・準会場用!AE446="","",本会場・準会場用!AE446)</f>
        <v>0</v>
      </c>
      <c r="R446" s="91" t="str">
        <f>+IF(本会場・準会場用!R446="","",本会場・準会場用!R446)</f>
        <v/>
      </c>
      <c r="S446" s="91" t="str">
        <f>+IF(本会場・準会場用!S446="","",本会場・準会場用!S446)</f>
        <v/>
      </c>
      <c r="T446" s="91" t="str">
        <f>+IF(本会場・準会場用!T446="","",本会場・準会場用!T446)</f>
        <v/>
      </c>
      <c r="U446" s="91" t="str">
        <f>+IF(本会場・準会場用!U446="","",本会場・準会場用!U446)</f>
        <v/>
      </c>
    </row>
    <row r="447" spans="1:21" s="91" customFormat="1">
      <c r="A447" s="91" t="str">
        <f>+IF(本会場・準会場用!A447="","",本会場・準会場用!A447)</f>
        <v/>
      </c>
      <c r="B447" s="91" t="str">
        <f>+IF(本会場・準会場用!B447="","",本会場・準会場用!B447)</f>
        <v/>
      </c>
      <c r="C447" s="91" t="str">
        <f>+IF(本会場・準会場用!C447="","",本会場・準会場用!C447)</f>
        <v/>
      </c>
      <c r="D447" s="91" t="str">
        <f>+IF(本会場・準会場用!D447="","",本会場・準会場用!D447)</f>
        <v/>
      </c>
      <c r="E447" s="91" t="str">
        <f>+IF(本会場・準会場用!E447="","",本会場・準会場用!E447)</f>
        <v/>
      </c>
      <c r="F447" s="91" t="str">
        <f>+IF(本会場・準会場用!F447="","",_xlfn.XLOOKUP(本会場・準会場用!F447,PRM!$G$3:$G$5,PRM!$H$3:$H$5))</f>
        <v/>
      </c>
      <c r="G447" s="94" t="str">
        <f>+TEXT(_xlfn.CONCAT(本会場・準会場用!G447,本会場・準会場用!H447,"年",本会場・準会場用!I447,"月",本会場・準会場用!J447,"日"),"yyyy/mm/dd")</f>
        <v>年月日</v>
      </c>
      <c r="H447" s="91" t="str">
        <f>+IF(本会場・準会場用!L447="","",本会場・準会場用!L447)</f>
        <v/>
      </c>
      <c r="I447" s="91" t="str">
        <f>+IF(本会場・準会場用!M447="","",本会場・準会場用!M447)</f>
        <v/>
      </c>
      <c r="J447" s="91" t="str">
        <f>+IF(本会場・準会場用!N447="","",本会場・準会場用!AB447)</f>
        <v/>
      </c>
      <c r="K447" s="91" t="str">
        <f>+IF(本会場・準会場用!O447="","",本会場・準会場用!O447)</f>
        <v/>
      </c>
      <c r="L447" s="91" t="str">
        <f>+IF(本会場・準会場用!P447="","",本会場・準会場用!P447)</f>
        <v/>
      </c>
      <c r="M447" s="91" t="str">
        <f>+IF(本会場・準会場用!Q447="","",本会場・準会場用!Q447)</f>
        <v/>
      </c>
      <c r="N447" s="91" t="str">
        <f>+TEXT(IF(本会場・準会場用!AC447="","",本会場・準会場用!AC447),"00")</f>
        <v/>
      </c>
      <c r="P447" s="91">
        <f>+IF(本会場・準会場用!AD447="","",本会場・準会場用!AD447)</f>
        <v>0</v>
      </c>
      <c r="Q447" s="91">
        <f>+IF(本会場・準会場用!AE447="","",本会場・準会場用!AE447)</f>
        <v>0</v>
      </c>
      <c r="R447" s="91" t="str">
        <f>+IF(本会場・準会場用!R447="","",本会場・準会場用!R447)</f>
        <v/>
      </c>
      <c r="S447" s="91" t="str">
        <f>+IF(本会場・準会場用!S447="","",本会場・準会場用!S447)</f>
        <v/>
      </c>
      <c r="T447" s="91" t="str">
        <f>+IF(本会場・準会場用!T447="","",本会場・準会場用!T447)</f>
        <v/>
      </c>
      <c r="U447" s="91" t="str">
        <f>+IF(本会場・準会場用!U447="","",本会場・準会場用!U447)</f>
        <v/>
      </c>
    </row>
    <row r="448" spans="1:21" s="91" customFormat="1">
      <c r="A448" s="91" t="str">
        <f>+IF(本会場・準会場用!A448="","",本会場・準会場用!A448)</f>
        <v/>
      </c>
      <c r="B448" s="91" t="str">
        <f>+IF(本会場・準会場用!B448="","",本会場・準会場用!B448)</f>
        <v/>
      </c>
      <c r="C448" s="91" t="str">
        <f>+IF(本会場・準会場用!C448="","",本会場・準会場用!C448)</f>
        <v/>
      </c>
      <c r="D448" s="91" t="str">
        <f>+IF(本会場・準会場用!D448="","",本会場・準会場用!D448)</f>
        <v/>
      </c>
      <c r="E448" s="91" t="str">
        <f>+IF(本会場・準会場用!E448="","",本会場・準会場用!E448)</f>
        <v/>
      </c>
      <c r="F448" s="91" t="str">
        <f>+IF(本会場・準会場用!F448="","",_xlfn.XLOOKUP(本会場・準会場用!F448,PRM!$G$3:$G$5,PRM!$H$3:$H$5))</f>
        <v/>
      </c>
      <c r="G448" s="94" t="str">
        <f>+TEXT(_xlfn.CONCAT(本会場・準会場用!G448,本会場・準会場用!H448,"年",本会場・準会場用!I448,"月",本会場・準会場用!J448,"日"),"yyyy/mm/dd")</f>
        <v>年月日</v>
      </c>
      <c r="H448" s="91" t="str">
        <f>+IF(本会場・準会場用!L448="","",本会場・準会場用!L448)</f>
        <v/>
      </c>
      <c r="I448" s="91" t="str">
        <f>+IF(本会場・準会場用!M448="","",本会場・準会場用!M448)</f>
        <v/>
      </c>
      <c r="J448" s="91" t="str">
        <f>+IF(本会場・準会場用!N448="","",本会場・準会場用!AB448)</f>
        <v/>
      </c>
      <c r="K448" s="91" t="str">
        <f>+IF(本会場・準会場用!O448="","",本会場・準会場用!O448)</f>
        <v/>
      </c>
      <c r="L448" s="91" t="str">
        <f>+IF(本会場・準会場用!P448="","",本会場・準会場用!P448)</f>
        <v/>
      </c>
      <c r="M448" s="91" t="str">
        <f>+IF(本会場・準会場用!Q448="","",本会場・準会場用!Q448)</f>
        <v/>
      </c>
      <c r="N448" s="91" t="str">
        <f>+TEXT(IF(本会場・準会場用!AC448="","",本会場・準会場用!AC448),"00")</f>
        <v/>
      </c>
      <c r="P448" s="91">
        <f>+IF(本会場・準会場用!AD448="","",本会場・準会場用!AD448)</f>
        <v>0</v>
      </c>
      <c r="Q448" s="91">
        <f>+IF(本会場・準会場用!AE448="","",本会場・準会場用!AE448)</f>
        <v>0</v>
      </c>
      <c r="R448" s="91" t="str">
        <f>+IF(本会場・準会場用!R448="","",本会場・準会場用!R448)</f>
        <v/>
      </c>
      <c r="S448" s="91" t="str">
        <f>+IF(本会場・準会場用!S448="","",本会場・準会場用!S448)</f>
        <v/>
      </c>
      <c r="T448" s="91" t="str">
        <f>+IF(本会場・準会場用!T448="","",本会場・準会場用!T448)</f>
        <v/>
      </c>
      <c r="U448" s="91" t="str">
        <f>+IF(本会場・準会場用!U448="","",本会場・準会場用!U448)</f>
        <v/>
      </c>
    </row>
    <row r="449" spans="1:21" s="91" customFormat="1">
      <c r="A449" s="91" t="str">
        <f>+IF(本会場・準会場用!A449="","",本会場・準会場用!A449)</f>
        <v/>
      </c>
      <c r="B449" s="91" t="str">
        <f>+IF(本会場・準会場用!B449="","",本会場・準会場用!B449)</f>
        <v/>
      </c>
      <c r="C449" s="91" t="str">
        <f>+IF(本会場・準会場用!C449="","",本会場・準会場用!C449)</f>
        <v/>
      </c>
      <c r="D449" s="91" t="str">
        <f>+IF(本会場・準会場用!D449="","",本会場・準会場用!D449)</f>
        <v/>
      </c>
      <c r="E449" s="91" t="str">
        <f>+IF(本会場・準会場用!E449="","",本会場・準会場用!E449)</f>
        <v/>
      </c>
      <c r="F449" s="91" t="str">
        <f>+IF(本会場・準会場用!F449="","",_xlfn.XLOOKUP(本会場・準会場用!F449,PRM!$G$3:$G$5,PRM!$H$3:$H$5))</f>
        <v/>
      </c>
      <c r="G449" s="94" t="str">
        <f>+TEXT(_xlfn.CONCAT(本会場・準会場用!G449,本会場・準会場用!H449,"年",本会場・準会場用!I449,"月",本会場・準会場用!J449,"日"),"yyyy/mm/dd")</f>
        <v>年月日</v>
      </c>
      <c r="H449" s="91" t="str">
        <f>+IF(本会場・準会場用!L449="","",本会場・準会場用!L449)</f>
        <v/>
      </c>
      <c r="I449" s="91" t="str">
        <f>+IF(本会場・準会場用!M449="","",本会場・準会場用!M449)</f>
        <v/>
      </c>
      <c r="J449" s="91" t="str">
        <f>+IF(本会場・準会場用!N449="","",本会場・準会場用!AB449)</f>
        <v/>
      </c>
      <c r="K449" s="91" t="str">
        <f>+IF(本会場・準会場用!O449="","",本会場・準会場用!O449)</f>
        <v/>
      </c>
      <c r="L449" s="91" t="str">
        <f>+IF(本会場・準会場用!P449="","",本会場・準会場用!P449)</f>
        <v/>
      </c>
      <c r="M449" s="91" t="str">
        <f>+IF(本会場・準会場用!Q449="","",本会場・準会場用!Q449)</f>
        <v/>
      </c>
      <c r="N449" s="91" t="str">
        <f>+TEXT(IF(本会場・準会場用!AC449="","",本会場・準会場用!AC449),"00")</f>
        <v/>
      </c>
      <c r="P449" s="91">
        <f>+IF(本会場・準会場用!AD449="","",本会場・準会場用!AD449)</f>
        <v>0</v>
      </c>
      <c r="Q449" s="91">
        <f>+IF(本会場・準会場用!AE449="","",本会場・準会場用!AE449)</f>
        <v>0</v>
      </c>
      <c r="R449" s="91" t="str">
        <f>+IF(本会場・準会場用!R449="","",本会場・準会場用!R449)</f>
        <v/>
      </c>
      <c r="S449" s="91" t="str">
        <f>+IF(本会場・準会場用!S449="","",本会場・準会場用!S449)</f>
        <v/>
      </c>
      <c r="T449" s="91" t="str">
        <f>+IF(本会場・準会場用!T449="","",本会場・準会場用!T449)</f>
        <v/>
      </c>
      <c r="U449" s="91" t="str">
        <f>+IF(本会場・準会場用!U449="","",本会場・準会場用!U449)</f>
        <v/>
      </c>
    </row>
    <row r="450" spans="1:21" s="91" customFormat="1">
      <c r="A450" s="91" t="str">
        <f>+IF(本会場・準会場用!A450="","",本会場・準会場用!A450)</f>
        <v/>
      </c>
      <c r="B450" s="91" t="str">
        <f>+IF(本会場・準会場用!B450="","",本会場・準会場用!B450)</f>
        <v/>
      </c>
      <c r="C450" s="91" t="str">
        <f>+IF(本会場・準会場用!C450="","",本会場・準会場用!C450)</f>
        <v/>
      </c>
      <c r="D450" s="91" t="str">
        <f>+IF(本会場・準会場用!D450="","",本会場・準会場用!D450)</f>
        <v/>
      </c>
      <c r="E450" s="91" t="str">
        <f>+IF(本会場・準会場用!E450="","",本会場・準会場用!E450)</f>
        <v/>
      </c>
      <c r="F450" s="91" t="str">
        <f>+IF(本会場・準会場用!F450="","",_xlfn.XLOOKUP(本会場・準会場用!F450,PRM!$G$3:$G$5,PRM!$H$3:$H$5))</f>
        <v/>
      </c>
      <c r="G450" s="94" t="str">
        <f>+TEXT(_xlfn.CONCAT(本会場・準会場用!G450,本会場・準会場用!H450,"年",本会場・準会場用!I450,"月",本会場・準会場用!J450,"日"),"yyyy/mm/dd")</f>
        <v>年月日</v>
      </c>
      <c r="H450" s="91" t="str">
        <f>+IF(本会場・準会場用!L450="","",本会場・準会場用!L450)</f>
        <v/>
      </c>
      <c r="I450" s="91" t="str">
        <f>+IF(本会場・準会場用!M450="","",本会場・準会場用!M450)</f>
        <v/>
      </c>
      <c r="J450" s="91" t="str">
        <f>+IF(本会場・準会場用!N450="","",本会場・準会場用!AB450)</f>
        <v/>
      </c>
      <c r="K450" s="91" t="str">
        <f>+IF(本会場・準会場用!O450="","",本会場・準会場用!O450)</f>
        <v/>
      </c>
      <c r="L450" s="91" t="str">
        <f>+IF(本会場・準会場用!P450="","",本会場・準会場用!P450)</f>
        <v/>
      </c>
      <c r="M450" s="91" t="str">
        <f>+IF(本会場・準会場用!Q450="","",本会場・準会場用!Q450)</f>
        <v/>
      </c>
      <c r="N450" s="91" t="str">
        <f>+TEXT(IF(本会場・準会場用!AC450="","",本会場・準会場用!AC450),"00")</f>
        <v/>
      </c>
      <c r="P450" s="91">
        <f>+IF(本会場・準会場用!AD450="","",本会場・準会場用!AD450)</f>
        <v>0</v>
      </c>
      <c r="Q450" s="91">
        <f>+IF(本会場・準会場用!AE450="","",本会場・準会場用!AE450)</f>
        <v>0</v>
      </c>
      <c r="R450" s="91" t="str">
        <f>+IF(本会場・準会場用!R450="","",本会場・準会場用!R450)</f>
        <v/>
      </c>
      <c r="S450" s="91" t="str">
        <f>+IF(本会場・準会場用!S450="","",本会場・準会場用!S450)</f>
        <v/>
      </c>
      <c r="T450" s="91" t="str">
        <f>+IF(本会場・準会場用!T450="","",本会場・準会場用!T450)</f>
        <v/>
      </c>
      <c r="U450" s="91" t="str">
        <f>+IF(本会場・準会場用!U450="","",本会場・準会場用!U450)</f>
        <v/>
      </c>
    </row>
    <row r="451" spans="1:21" s="91" customFormat="1">
      <c r="A451" s="91" t="str">
        <f>+IF(本会場・準会場用!A451="","",本会場・準会場用!A451)</f>
        <v/>
      </c>
      <c r="B451" s="91" t="str">
        <f>+IF(本会場・準会場用!B451="","",本会場・準会場用!B451)</f>
        <v/>
      </c>
      <c r="C451" s="91" t="str">
        <f>+IF(本会場・準会場用!C451="","",本会場・準会場用!C451)</f>
        <v/>
      </c>
      <c r="D451" s="91" t="str">
        <f>+IF(本会場・準会場用!D451="","",本会場・準会場用!D451)</f>
        <v/>
      </c>
      <c r="E451" s="91" t="str">
        <f>+IF(本会場・準会場用!E451="","",本会場・準会場用!E451)</f>
        <v/>
      </c>
      <c r="F451" s="91" t="str">
        <f>+IF(本会場・準会場用!F451="","",_xlfn.XLOOKUP(本会場・準会場用!F451,PRM!$G$3:$G$5,PRM!$H$3:$H$5))</f>
        <v/>
      </c>
      <c r="G451" s="94" t="str">
        <f>+TEXT(_xlfn.CONCAT(本会場・準会場用!G451,本会場・準会場用!H451,"年",本会場・準会場用!I451,"月",本会場・準会場用!J451,"日"),"yyyy/mm/dd")</f>
        <v>年月日</v>
      </c>
      <c r="H451" s="91" t="str">
        <f>+IF(本会場・準会場用!L451="","",本会場・準会場用!L451)</f>
        <v/>
      </c>
      <c r="I451" s="91" t="str">
        <f>+IF(本会場・準会場用!M451="","",本会場・準会場用!M451)</f>
        <v/>
      </c>
      <c r="J451" s="91" t="str">
        <f>+IF(本会場・準会場用!N451="","",本会場・準会場用!AB451)</f>
        <v/>
      </c>
      <c r="K451" s="91" t="str">
        <f>+IF(本会場・準会場用!O451="","",本会場・準会場用!O451)</f>
        <v/>
      </c>
      <c r="L451" s="91" t="str">
        <f>+IF(本会場・準会場用!P451="","",本会場・準会場用!P451)</f>
        <v/>
      </c>
      <c r="M451" s="91" t="str">
        <f>+IF(本会場・準会場用!Q451="","",本会場・準会場用!Q451)</f>
        <v/>
      </c>
      <c r="N451" s="91" t="str">
        <f>+TEXT(IF(本会場・準会場用!AC451="","",本会場・準会場用!AC451),"00")</f>
        <v/>
      </c>
      <c r="P451" s="91">
        <f>+IF(本会場・準会場用!AD451="","",本会場・準会場用!AD451)</f>
        <v>0</v>
      </c>
      <c r="Q451" s="91">
        <f>+IF(本会場・準会場用!AE451="","",本会場・準会場用!AE451)</f>
        <v>0</v>
      </c>
      <c r="R451" s="91" t="str">
        <f>+IF(本会場・準会場用!R451="","",本会場・準会場用!R451)</f>
        <v/>
      </c>
      <c r="S451" s="91" t="str">
        <f>+IF(本会場・準会場用!S451="","",本会場・準会場用!S451)</f>
        <v/>
      </c>
      <c r="T451" s="91" t="str">
        <f>+IF(本会場・準会場用!T451="","",本会場・準会場用!T451)</f>
        <v/>
      </c>
      <c r="U451" s="91" t="str">
        <f>+IF(本会場・準会場用!U451="","",本会場・準会場用!U451)</f>
        <v/>
      </c>
    </row>
    <row r="452" spans="1:21" s="91" customFormat="1">
      <c r="A452" s="91" t="str">
        <f>+IF(本会場・準会場用!A452="","",本会場・準会場用!A452)</f>
        <v/>
      </c>
      <c r="B452" s="91" t="str">
        <f>+IF(本会場・準会場用!B452="","",本会場・準会場用!B452)</f>
        <v/>
      </c>
      <c r="C452" s="91" t="str">
        <f>+IF(本会場・準会場用!C452="","",本会場・準会場用!C452)</f>
        <v/>
      </c>
      <c r="D452" s="91" t="str">
        <f>+IF(本会場・準会場用!D452="","",本会場・準会場用!D452)</f>
        <v/>
      </c>
      <c r="E452" s="91" t="str">
        <f>+IF(本会場・準会場用!E452="","",本会場・準会場用!E452)</f>
        <v/>
      </c>
      <c r="F452" s="91" t="str">
        <f>+IF(本会場・準会場用!F452="","",_xlfn.XLOOKUP(本会場・準会場用!F452,PRM!$G$3:$G$5,PRM!$H$3:$H$5))</f>
        <v/>
      </c>
      <c r="G452" s="94" t="str">
        <f>+TEXT(_xlfn.CONCAT(本会場・準会場用!G452,本会場・準会場用!H452,"年",本会場・準会場用!I452,"月",本会場・準会場用!J452,"日"),"yyyy/mm/dd")</f>
        <v>年月日</v>
      </c>
      <c r="H452" s="91" t="str">
        <f>+IF(本会場・準会場用!L452="","",本会場・準会場用!L452)</f>
        <v/>
      </c>
      <c r="I452" s="91" t="str">
        <f>+IF(本会場・準会場用!M452="","",本会場・準会場用!M452)</f>
        <v/>
      </c>
      <c r="J452" s="91" t="str">
        <f>+IF(本会場・準会場用!N452="","",本会場・準会場用!AB452)</f>
        <v/>
      </c>
      <c r="K452" s="91" t="str">
        <f>+IF(本会場・準会場用!O452="","",本会場・準会場用!O452)</f>
        <v/>
      </c>
      <c r="L452" s="91" t="str">
        <f>+IF(本会場・準会場用!P452="","",本会場・準会場用!P452)</f>
        <v/>
      </c>
      <c r="M452" s="91" t="str">
        <f>+IF(本会場・準会場用!Q452="","",本会場・準会場用!Q452)</f>
        <v/>
      </c>
      <c r="N452" s="91" t="str">
        <f>+TEXT(IF(本会場・準会場用!AC452="","",本会場・準会場用!AC452),"00")</f>
        <v/>
      </c>
      <c r="P452" s="91">
        <f>+IF(本会場・準会場用!AD452="","",本会場・準会場用!AD452)</f>
        <v>0</v>
      </c>
      <c r="Q452" s="91">
        <f>+IF(本会場・準会場用!AE452="","",本会場・準会場用!AE452)</f>
        <v>0</v>
      </c>
      <c r="R452" s="91" t="str">
        <f>+IF(本会場・準会場用!R452="","",本会場・準会場用!R452)</f>
        <v/>
      </c>
      <c r="S452" s="91" t="str">
        <f>+IF(本会場・準会場用!S452="","",本会場・準会場用!S452)</f>
        <v/>
      </c>
      <c r="T452" s="91" t="str">
        <f>+IF(本会場・準会場用!T452="","",本会場・準会場用!T452)</f>
        <v/>
      </c>
      <c r="U452" s="91" t="str">
        <f>+IF(本会場・準会場用!U452="","",本会場・準会場用!U452)</f>
        <v/>
      </c>
    </row>
    <row r="453" spans="1:21" s="91" customFormat="1">
      <c r="A453" s="91" t="str">
        <f>+IF(本会場・準会場用!A453="","",本会場・準会場用!A453)</f>
        <v/>
      </c>
      <c r="B453" s="91" t="str">
        <f>+IF(本会場・準会場用!B453="","",本会場・準会場用!B453)</f>
        <v/>
      </c>
      <c r="C453" s="91" t="str">
        <f>+IF(本会場・準会場用!C453="","",本会場・準会場用!C453)</f>
        <v/>
      </c>
      <c r="D453" s="91" t="str">
        <f>+IF(本会場・準会場用!D453="","",本会場・準会場用!D453)</f>
        <v/>
      </c>
      <c r="E453" s="91" t="str">
        <f>+IF(本会場・準会場用!E453="","",本会場・準会場用!E453)</f>
        <v/>
      </c>
      <c r="F453" s="91" t="str">
        <f>+IF(本会場・準会場用!F453="","",_xlfn.XLOOKUP(本会場・準会場用!F453,PRM!$G$3:$G$5,PRM!$H$3:$H$5))</f>
        <v/>
      </c>
      <c r="G453" s="94" t="str">
        <f>+TEXT(_xlfn.CONCAT(本会場・準会場用!G453,本会場・準会場用!H453,"年",本会場・準会場用!I453,"月",本会場・準会場用!J453,"日"),"yyyy/mm/dd")</f>
        <v>年月日</v>
      </c>
      <c r="H453" s="91" t="str">
        <f>+IF(本会場・準会場用!L453="","",本会場・準会場用!L453)</f>
        <v/>
      </c>
      <c r="I453" s="91" t="str">
        <f>+IF(本会場・準会場用!M453="","",本会場・準会場用!M453)</f>
        <v/>
      </c>
      <c r="J453" s="91" t="str">
        <f>+IF(本会場・準会場用!N453="","",本会場・準会場用!AB453)</f>
        <v/>
      </c>
      <c r="K453" s="91" t="str">
        <f>+IF(本会場・準会場用!O453="","",本会場・準会場用!O453)</f>
        <v/>
      </c>
      <c r="L453" s="91" t="str">
        <f>+IF(本会場・準会場用!P453="","",本会場・準会場用!P453)</f>
        <v/>
      </c>
      <c r="M453" s="91" t="str">
        <f>+IF(本会場・準会場用!Q453="","",本会場・準会場用!Q453)</f>
        <v/>
      </c>
      <c r="N453" s="91" t="str">
        <f>+TEXT(IF(本会場・準会場用!AC453="","",本会場・準会場用!AC453),"00")</f>
        <v/>
      </c>
      <c r="P453" s="91">
        <f>+IF(本会場・準会場用!AD453="","",本会場・準会場用!AD453)</f>
        <v>0</v>
      </c>
      <c r="Q453" s="91">
        <f>+IF(本会場・準会場用!AE453="","",本会場・準会場用!AE453)</f>
        <v>0</v>
      </c>
      <c r="R453" s="91" t="str">
        <f>+IF(本会場・準会場用!R453="","",本会場・準会場用!R453)</f>
        <v/>
      </c>
      <c r="S453" s="91" t="str">
        <f>+IF(本会場・準会場用!S453="","",本会場・準会場用!S453)</f>
        <v/>
      </c>
      <c r="T453" s="91" t="str">
        <f>+IF(本会場・準会場用!T453="","",本会場・準会場用!T453)</f>
        <v/>
      </c>
      <c r="U453" s="91" t="str">
        <f>+IF(本会場・準会場用!U453="","",本会場・準会場用!U453)</f>
        <v/>
      </c>
    </row>
    <row r="454" spans="1:21" s="91" customFormat="1">
      <c r="A454" s="91" t="str">
        <f>+IF(本会場・準会場用!A454="","",本会場・準会場用!A454)</f>
        <v/>
      </c>
      <c r="B454" s="91" t="str">
        <f>+IF(本会場・準会場用!B454="","",本会場・準会場用!B454)</f>
        <v/>
      </c>
      <c r="C454" s="91" t="str">
        <f>+IF(本会場・準会場用!C454="","",本会場・準会場用!C454)</f>
        <v/>
      </c>
      <c r="D454" s="91" t="str">
        <f>+IF(本会場・準会場用!D454="","",本会場・準会場用!D454)</f>
        <v/>
      </c>
      <c r="E454" s="91" t="str">
        <f>+IF(本会場・準会場用!E454="","",本会場・準会場用!E454)</f>
        <v/>
      </c>
      <c r="F454" s="91" t="str">
        <f>+IF(本会場・準会場用!F454="","",_xlfn.XLOOKUP(本会場・準会場用!F454,PRM!$G$3:$G$5,PRM!$H$3:$H$5))</f>
        <v/>
      </c>
      <c r="G454" s="94" t="str">
        <f>+TEXT(_xlfn.CONCAT(本会場・準会場用!G454,本会場・準会場用!H454,"年",本会場・準会場用!I454,"月",本会場・準会場用!J454,"日"),"yyyy/mm/dd")</f>
        <v>年月日</v>
      </c>
      <c r="H454" s="91" t="str">
        <f>+IF(本会場・準会場用!L454="","",本会場・準会場用!L454)</f>
        <v/>
      </c>
      <c r="I454" s="91" t="str">
        <f>+IF(本会場・準会場用!M454="","",本会場・準会場用!M454)</f>
        <v/>
      </c>
      <c r="J454" s="91" t="str">
        <f>+IF(本会場・準会場用!N454="","",本会場・準会場用!AB454)</f>
        <v/>
      </c>
      <c r="K454" s="91" t="str">
        <f>+IF(本会場・準会場用!O454="","",本会場・準会場用!O454)</f>
        <v/>
      </c>
      <c r="L454" s="91" t="str">
        <f>+IF(本会場・準会場用!P454="","",本会場・準会場用!P454)</f>
        <v/>
      </c>
      <c r="M454" s="91" t="str">
        <f>+IF(本会場・準会場用!Q454="","",本会場・準会場用!Q454)</f>
        <v/>
      </c>
      <c r="N454" s="91" t="str">
        <f>+TEXT(IF(本会場・準会場用!AC454="","",本会場・準会場用!AC454),"00")</f>
        <v/>
      </c>
      <c r="P454" s="91">
        <f>+IF(本会場・準会場用!AD454="","",本会場・準会場用!AD454)</f>
        <v>0</v>
      </c>
      <c r="Q454" s="91">
        <f>+IF(本会場・準会場用!AE454="","",本会場・準会場用!AE454)</f>
        <v>0</v>
      </c>
      <c r="R454" s="91" t="str">
        <f>+IF(本会場・準会場用!R454="","",本会場・準会場用!R454)</f>
        <v/>
      </c>
      <c r="S454" s="91" t="str">
        <f>+IF(本会場・準会場用!S454="","",本会場・準会場用!S454)</f>
        <v/>
      </c>
      <c r="T454" s="91" t="str">
        <f>+IF(本会場・準会場用!T454="","",本会場・準会場用!T454)</f>
        <v/>
      </c>
      <c r="U454" s="91" t="str">
        <f>+IF(本会場・準会場用!U454="","",本会場・準会場用!U454)</f>
        <v/>
      </c>
    </row>
    <row r="455" spans="1:21" s="91" customFormat="1">
      <c r="A455" s="91" t="str">
        <f>+IF(本会場・準会場用!A455="","",本会場・準会場用!A455)</f>
        <v/>
      </c>
      <c r="B455" s="91" t="str">
        <f>+IF(本会場・準会場用!B455="","",本会場・準会場用!B455)</f>
        <v/>
      </c>
      <c r="C455" s="91" t="str">
        <f>+IF(本会場・準会場用!C455="","",本会場・準会場用!C455)</f>
        <v/>
      </c>
      <c r="D455" s="91" t="str">
        <f>+IF(本会場・準会場用!D455="","",本会場・準会場用!D455)</f>
        <v/>
      </c>
      <c r="E455" s="91" t="str">
        <f>+IF(本会場・準会場用!E455="","",本会場・準会場用!E455)</f>
        <v/>
      </c>
      <c r="F455" s="91" t="str">
        <f>+IF(本会場・準会場用!F455="","",_xlfn.XLOOKUP(本会場・準会場用!F455,PRM!$G$3:$G$5,PRM!$H$3:$H$5))</f>
        <v/>
      </c>
      <c r="G455" s="94" t="str">
        <f>+TEXT(_xlfn.CONCAT(本会場・準会場用!G455,本会場・準会場用!H455,"年",本会場・準会場用!I455,"月",本会場・準会場用!J455,"日"),"yyyy/mm/dd")</f>
        <v>年月日</v>
      </c>
      <c r="H455" s="91" t="str">
        <f>+IF(本会場・準会場用!L455="","",本会場・準会場用!L455)</f>
        <v/>
      </c>
      <c r="I455" s="91" t="str">
        <f>+IF(本会場・準会場用!M455="","",本会場・準会場用!M455)</f>
        <v/>
      </c>
      <c r="J455" s="91" t="str">
        <f>+IF(本会場・準会場用!N455="","",本会場・準会場用!AB455)</f>
        <v/>
      </c>
      <c r="K455" s="91" t="str">
        <f>+IF(本会場・準会場用!O455="","",本会場・準会場用!O455)</f>
        <v/>
      </c>
      <c r="L455" s="91" t="str">
        <f>+IF(本会場・準会場用!P455="","",本会場・準会場用!P455)</f>
        <v/>
      </c>
      <c r="M455" s="91" t="str">
        <f>+IF(本会場・準会場用!Q455="","",本会場・準会場用!Q455)</f>
        <v/>
      </c>
      <c r="N455" s="91" t="str">
        <f>+TEXT(IF(本会場・準会場用!AC455="","",本会場・準会場用!AC455),"00")</f>
        <v/>
      </c>
      <c r="P455" s="91">
        <f>+IF(本会場・準会場用!AD455="","",本会場・準会場用!AD455)</f>
        <v>0</v>
      </c>
      <c r="Q455" s="91">
        <f>+IF(本会場・準会場用!AE455="","",本会場・準会場用!AE455)</f>
        <v>0</v>
      </c>
      <c r="R455" s="91" t="str">
        <f>+IF(本会場・準会場用!R455="","",本会場・準会場用!R455)</f>
        <v/>
      </c>
      <c r="S455" s="91" t="str">
        <f>+IF(本会場・準会場用!S455="","",本会場・準会場用!S455)</f>
        <v/>
      </c>
      <c r="T455" s="91" t="str">
        <f>+IF(本会場・準会場用!T455="","",本会場・準会場用!T455)</f>
        <v/>
      </c>
      <c r="U455" s="91" t="str">
        <f>+IF(本会場・準会場用!U455="","",本会場・準会場用!U455)</f>
        <v/>
      </c>
    </row>
    <row r="456" spans="1:21" s="91" customFormat="1">
      <c r="A456" s="91" t="str">
        <f>+IF(本会場・準会場用!A456="","",本会場・準会場用!A456)</f>
        <v/>
      </c>
      <c r="B456" s="91" t="str">
        <f>+IF(本会場・準会場用!B456="","",本会場・準会場用!B456)</f>
        <v/>
      </c>
      <c r="C456" s="91" t="str">
        <f>+IF(本会場・準会場用!C456="","",本会場・準会場用!C456)</f>
        <v/>
      </c>
      <c r="D456" s="91" t="str">
        <f>+IF(本会場・準会場用!D456="","",本会場・準会場用!D456)</f>
        <v/>
      </c>
      <c r="E456" s="91" t="str">
        <f>+IF(本会場・準会場用!E456="","",本会場・準会場用!E456)</f>
        <v/>
      </c>
      <c r="F456" s="91" t="str">
        <f>+IF(本会場・準会場用!F456="","",_xlfn.XLOOKUP(本会場・準会場用!F456,PRM!$G$3:$G$5,PRM!$H$3:$H$5))</f>
        <v/>
      </c>
      <c r="G456" s="94" t="str">
        <f>+TEXT(_xlfn.CONCAT(本会場・準会場用!G456,本会場・準会場用!H456,"年",本会場・準会場用!I456,"月",本会場・準会場用!J456,"日"),"yyyy/mm/dd")</f>
        <v>年月日</v>
      </c>
      <c r="H456" s="91" t="str">
        <f>+IF(本会場・準会場用!L456="","",本会場・準会場用!L456)</f>
        <v/>
      </c>
      <c r="I456" s="91" t="str">
        <f>+IF(本会場・準会場用!M456="","",本会場・準会場用!M456)</f>
        <v/>
      </c>
      <c r="J456" s="91" t="str">
        <f>+IF(本会場・準会場用!N456="","",本会場・準会場用!AB456)</f>
        <v/>
      </c>
      <c r="K456" s="91" t="str">
        <f>+IF(本会場・準会場用!O456="","",本会場・準会場用!O456)</f>
        <v/>
      </c>
      <c r="L456" s="91" t="str">
        <f>+IF(本会場・準会場用!P456="","",本会場・準会場用!P456)</f>
        <v/>
      </c>
      <c r="M456" s="91" t="str">
        <f>+IF(本会場・準会場用!Q456="","",本会場・準会場用!Q456)</f>
        <v/>
      </c>
      <c r="N456" s="91" t="str">
        <f>+TEXT(IF(本会場・準会場用!AC456="","",本会場・準会場用!AC456),"00")</f>
        <v/>
      </c>
      <c r="P456" s="91">
        <f>+IF(本会場・準会場用!AD456="","",本会場・準会場用!AD456)</f>
        <v>0</v>
      </c>
      <c r="Q456" s="91">
        <f>+IF(本会場・準会場用!AE456="","",本会場・準会場用!AE456)</f>
        <v>0</v>
      </c>
      <c r="R456" s="91" t="str">
        <f>+IF(本会場・準会場用!R456="","",本会場・準会場用!R456)</f>
        <v/>
      </c>
      <c r="S456" s="91" t="str">
        <f>+IF(本会場・準会場用!S456="","",本会場・準会場用!S456)</f>
        <v/>
      </c>
      <c r="T456" s="91" t="str">
        <f>+IF(本会場・準会場用!T456="","",本会場・準会場用!T456)</f>
        <v/>
      </c>
      <c r="U456" s="91" t="str">
        <f>+IF(本会場・準会場用!U456="","",本会場・準会場用!U456)</f>
        <v/>
      </c>
    </row>
    <row r="457" spans="1:21" s="91" customFormat="1">
      <c r="A457" s="91" t="str">
        <f>+IF(本会場・準会場用!A457="","",本会場・準会場用!A457)</f>
        <v/>
      </c>
      <c r="B457" s="91" t="str">
        <f>+IF(本会場・準会場用!B457="","",本会場・準会場用!B457)</f>
        <v/>
      </c>
      <c r="C457" s="91" t="str">
        <f>+IF(本会場・準会場用!C457="","",本会場・準会場用!C457)</f>
        <v/>
      </c>
      <c r="D457" s="91" t="str">
        <f>+IF(本会場・準会場用!D457="","",本会場・準会場用!D457)</f>
        <v/>
      </c>
      <c r="E457" s="91" t="str">
        <f>+IF(本会場・準会場用!E457="","",本会場・準会場用!E457)</f>
        <v/>
      </c>
      <c r="F457" s="91" t="str">
        <f>+IF(本会場・準会場用!F457="","",_xlfn.XLOOKUP(本会場・準会場用!F457,PRM!$G$3:$G$5,PRM!$H$3:$H$5))</f>
        <v/>
      </c>
      <c r="G457" s="94" t="str">
        <f>+TEXT(_xlfn.CONCAT(本会場・準会場用!G457,本会場・準会場用!H457,"年",本会場・準会場用!I457,"月",本会場・準会場用!J457,"日"),"yyyy/mm/dd")</f>
        <v>年月日</v>
      </c>
      <c r="H457" s="91" t="str">
        <f>+IF(本会場・準会場用!L457="","",本会場・準会場用!L457)</f>
        <v/>
      </c>
      <c r="I457" s="91" t="str">
        <f>+IF(本会場・準会場用!M457="","",本会場・準会場用!M457)</f>
        <v/>
      </c>
      <c r="J457" s="91" t="str">
        <f>+IF(本会場・準会場用!N457="","",本会場・準会場用!AB457)</f>
        <v/>
      </c>
      <c r="K457" s="91" t="str">
        <f>+IF(本会場・準会場用!O457="","",本会場・準会場用!O457)</f>
        <v/>
      </c>
      <c r="L457" s="91" t="str">
        <f>+IF(本会場・準会場用!P457="","",本会場・準会場用!P457)</f>
        <v/>
      </c>
      <c r="M457" s="91" t="str">
        <f>+IF(本会場・準会場用!Q457="","",本会場・準会場用!Q457)</f>
        <v/>
      </c>
      <c r="N457" s="91" t="str">
        <f>+TEXT(IF(本会場・準会場用!AC457="","",本会場・準会場用!AC457),"00")</f>
        <v/>
      </c>
      <c r="P457" s="91">
        <f>+IF(本会場・準会場用!AD457="","",本会場・準会場用!AD457)</f>
        <v>0</v>
      </c>
      <c r="Q457" s="91">
        <f>+IF(本会場・準会場用!AE457="","",本会場・準会場用!AE457)</f>
        <v>0</v>
      </c>
      <c r="R457" s="91" t="str">
        <f>+IF(本会場・準会場用!R457="","",本会場・準会場用!R457)</f>
        <v/>
      </c>
      <c r="S457" s="91" t="str">
        <f>+IF(本会場・準会場用!S457="","",本会場・準会場用!S457)</f>
        <v/>
      </c>
      <c r="T457" s="91" t="str">
        <f>+IF(本会場・準会場用!T457="","",本会場・準会場用!T457)</f>
        <v/>
      </c>
      <c r="U457" s="91" t="str">
        <f>+IF(本会場・準会場用!U457="","",本会場・準会場用!U457)</f>
        <v/>
      </c>
    </row>
    <row r="458" spans="1:21" s="91" customFormat="1">
      <c r="A458" s="91" t="str">
        <f>+IF(本会場・準会場用!A458="","",本会場・準会場用!A458)</f>
        <v/>
      </c>
      <c r="B458" s="91" t="str">
        <f>+IF(本会場・準会場用!B458="","",本会場・準会場用!B458)</f>
        <v/>
      </c>
      <c r="C458" s="91" t="str">
        <f>+IF(本会場・準会場用!C458="","",本会場・準会場用!C458)</f>
        <v/>
      </c>
      <c r="D458" s="91" t="str">
        <f>+IF(本会場・準会場用!D458="","",本会場・準会場用!D458)</f>
        <v/>
      </c>
      <c r="E458" s="91" t="str">
        <f>+IF(本会場・準会場用!E458="","",本会場・準会場用!E458)</f>
        <v/>
      </c>
      <c r="F458" s="91" t="str">
        <f>+IF(本会場・準会場用!F458="","",_xlfn.XLOOKUP(本会場・準会場用!F458,PRM!$G$3:$G$5,PRM!$H$3:$H$5))</f>
        <v/>
      </c>
      <c r="G458" s="94" t="str">
        <f>+TEXT(_xlfn.CONCAT(本会場・準会場用!G458,本会場・準会場用!H458,"年",本会場・準会場用!I458,"月",本会場・準会場用!J458,"日"),"yyyy/mm/dd")</f>
        <v>年月日</v>
      </c>
      <c r="H458" s="91" t="str">
        <f>+IF(本会場・準会場用!L458="","",本会場・準会場用!L458)</f>
        <v/>
      </c>
      <c r="I458" s="91" t="str">
        <f>+IF(本会場・準会場用!M458="","",本会場・準会場用!M458)</f>
        <v/>
      </c>
      <c r="J458" s="91" t="str">
        <f>+IF(本会場・準会場用!N458="","",本会場・準会場用!AB458)</f>
        <v/>
      </c>
      <c r="K458" s="91" t="str">
        <f>+IF(本会場・準会場用!O458="","",本会場・準会場用!O458)</f>
        <v/>
      </c>
      <c r="L458" s="91" t="str">
        <f>+IF(本会場・準会場用!P458="","",本会場・準会場用!P458)</f>
        <v/>
      </c>
      <c r="M458" s="91" t="str">
        <f>+IF(本会場・準会場用!Q458="","",本会場・準会場用!Q458)</f>
        <v/>
      </c>
      <c r="N458" s="91" t="str">
        <f>+TEXT(IF(本会場・準会場用!AC458="","",本会場・準会場用!AC458),"00")</f>
        <v/>
      </c>
      <c r="P458" s="91">
        <f>+IF(本会場・準会場用!AD458="","",本会場・準会場用!AD458)</f>
        <v>0</v>
      </c>
      <c r="Q458" s="91">
        <f>+IF(本会場・準会場用!AE458="","",本会場・準会場用!AE458)</f>
        <v>0</v>
      </c>
      <c r="R458" s="91" t="str">
        <f>+IF(本会場・準会場用!R458="","",本会場・準会場用!R458)</f>
        <v/>
      </c>
      <c r="S458" s="91" t="str">
        <f>+IF(本会場・準会場用!S458="","",本会場・準会場用!S458)</f>
        <v/>
      </c>
      <c r="T458" s="91" t="str">
        <f>+IF(本会場・準会場用!T458="","",本会場・準会場用!T458)</f>
        <v/>
      </c>
      <c r="U458" s="91" t="str">
        <f>+IF(本会場・準会場用!U458="","",本会場・準会場用!U458)</f>
        <v/>
      </c>
    </row>
    <row r="459" spans="1:21" s="91" customFormat="1">
      <c r="A459" s="91" t="str">
        <f>+IF(本会場・準会場用!A459="","",本会場・準会場用!A459)</f>
        <v/>
      </c>
      <c r="B459" s="91" t="str">
        <f>+IF(本会場・準会場用!B459="","",本会場・準会場用!B459)</f>
        <v/>
      </c>
      <c r="C459" s="91" t="str">
        <f>+IF(本会場・準会場用!C459="","",本会場・準会場用!C459)</f>
        <v/>
      </c>
      <c r="D459" s="91" t="str">
        <f>+IF(本会場・準会場用!D459="","",本会場・準会場用!D459)</f>
        <v/>
      </c>
      <c r="E459" s="91" t="str">
        <f>+IF(本会場・準会場用!E459="","",本会場・準会場用!E459)</f>
        <v/>
      </c>
      <c r="F459" s="91" t="str">
        <f>+IF(本会場・準会場用!F459="","",_xlfn.XLOOKUP(本会場・準会場用!F459,PRM!$G$3:$G$5,PRM!$H$3:$H$5))</f>
        <v/>
      </c>
      <c r="G459" s="94" t="str">
        <f>+TEXT(_xlfn.CONCAT(本会場・準会場用!G459,本会場・準会場用!H459,"年",本会場・準会場用!I459,"月",本会場・準会場用!J459,"日"),"yyyy/mm/dd")</f>
        <v>年月日</v>
      </c>
      <c r="H459" s="91" t="str">
        <f>+IF(本会場・準会場用!L459="","",本会場・準会場用!L459)</f>
        <v/>
      </c>
      <c r="I459" s="91" t="str">
        <f>+IF(本会場・準会場用!M459="","",本会場・準会場用!M459)</f>
        <v/>
      </c>
      <c r="J459" s="91" t="str">
        <f>+IF(本会場・準会場用!N459="","",本会場・準会場用!AB459)</f>
        <v/>
      </c>
      <c r="K459" s="91" t="str">
        <f>+IF(本会場・準会場用!O459="","",本会場・準会場用!O459)</f>
        <v/>
      </c>
      <c r="L459" s="91" t="str">
        <f>+IF(本会場・準会場用!P459="","",本会場・準会場用!P459)</f>
        <v/>
      </c>
      <c r="M459" s="91" t="str">
        <f>+IF(本会場・準会場用!Q459="","",本会場・準会場用!Q459)</f>
        <v/>
      </c>
      <c r="N459" s="91" t="str">
        <f>+TEXT(IF(本会場・準会場用!AC459="","",本会場・準会場用!AC459),"00")</f>
        <v/>
      </c>
      <c r="P459" s="91">
        <f>+IF(本会場・準会場用!AD459="","",本会場・準会場用!AD459)</f>
        <v>0</v>
      </c>
      <c r="Q459" s="91">
        <f>+IF(本会場・準会場用!AE459="","",本会場・準会場用!AE459)</f>
        <v>0</v>
      </c>
      <c r="R459" s="91" t="str">
        <f>+IF(本会場・準会場用!R459="","",本会場・準会場用!R459)</f>
        <v/>
      </c>
      <c r="S459" s="91" t="str">
        <f>+IF(本会場・準会場用!S459="","",本会場・準会場用!S459)</f>
        <v/>
      </c>
      <c r="T459" s="91" t="str">
        <f>+IF(本会場・準会場用!T459="","",本会場・準会場用!T459)</f>
        <v/>
      </c>
      <c r="U459" s="91" t="str">
        <f>+IF(本会場・準会場用!U459="","",本会場・準会場用!U459)</f>
        <v/>
      </c>
    </row>
    <row r="460" spans="1:21" s="91" customFormat="1">
      <c r="A460" s="91" t="str">
        <f>+IF(本会場・準会場用!A460="","",本会場・準会場用!A460)</f>
        <v/>
      </c>
      <c r="B460" s="91" t="str">
        <f>+IF(本会場・準会場用!B460="","",本会場・準会場用!B460)</f>
        <v/>
      </c>
      <c r="C460" s="91" t="str">
        <f>+IF(本会場・準会場用!C460="","",本会場・準会場用!C460)</f>
        <v/>
      </c>
      <c r="D460" s="91" t="str">
        <f>+IF(本会場・準会場用!D460="","",本会場・準会場用!D460)</f>
        <v/>
      </c>
      <c r="E460" s="91" t="str">
        <f>+IF(本会場・準会場用!E460="","",本会場・準会場用!E460)</f>
        <v/>
      </c>
      <c r="F460" s="91" t="str">
        <f>+IF(本会場・準会場用!F460="","",_xlfn.XLOOKUP(本会場・準会場用!F460,PRM!$G$3:$G$5,PRM!$H$3:$H$5))</f>
        <v/>
      </c>
      <c r="G460" s="94" t="str">
        <f>+TEXT(_xlfn.CONCAT(本会場・準会場用!G460,本会場・準会場用!H460,"年",本会場・準会場用!I460,"月",本会場・準会場用!J460,"日"),"yyyy/mm/dd")</f>
        <v>年月日</v>
      </c>
      <c r="H460" s="91" t="str">
        <f>+IF(本会場・準会場用!L460="","",本会場・準会場用!L460)</f>
        <v/>
      </c>
      <c r="I460" s="91" t="str">
        <f>+IF(本会場・準会場用!M460="","",本会場・準会場用!M460)</f>
        <v/>
      </c>
      <c r="J460" s="91" t="str">
        <f>+IF(本会場・準会場用!N460="","",本会場・準会場用!AB460)</f>
        <v/>
      </c>
      <c r="K460" s="91" t="str">
        <f>+IF(本会場・準会場用!O460="","",本会場・準会場用!O460)</f>
        <v/>
      </c>
      <c r="L460" s="91" t="str">
        <f>+IF(本会場・準会場用!P460="","",本会場・準会場用!P460)</f>
        <v/>
      </c>
      <c r="M460" s="91" t="str">
        <f>+IF(本会場・準会場用!Q460="","",本会場・準会場用!Q460)</f>
        <v/>
      </c>
      <c r="N460" s="91" t="str">
        <f>+TEXT(IF(本会場・準会場用!AC460="","",本会場・準会場用!AC460),"00")</f>
        <v/>
      </c>
      <c r="P460" s="91">
        <f>+IF(本会場・準会場用!AD460="","",本会場・準会場用!AD460)</f>
        <v>0</v>
      </c>
      <c r="Q460" s="91">
        <f>+IF(本会場・準会場用!AE460="","",本会場・準会場用!AE460)</f>
        <v>0</v>
      </c>
      <c r="R460" s="91" t="str">
        <f>+IF(本会場・準会場用!R460="","",本会場・準会場用!R460)</f>
        <v/>
      </c>
      <c r="S460" s="91" t="str">
        <f>+IF(本会場・準会場用!S460="","",本会場・準会場用!S460)</f>
        <v/>
      </c>
      <c r="T460" s="91" t="str">
        <f>+IF(本会場・準会場用!T460="","",本会場・準会場用!T460)</f>
        <v/>
      </c>
      <c r="U460" s="91" t="str">
        <f>+IF(本会場・準会場用!U460="","",本会場・準会場用!U460)</f>
        <v/>
      </c>
    </row>
    <row r="461" spans="1:21" s="91" customFormat="1">
      <c r="A461" s="91" t="str">
        <f>+IF(本会場・準会場用!A461="","",本会場・準会場用!A461)</f>
        <v/>
      </c>
      <c r="B461" s="91" t="str">
        <f>+IF(本会場・準会場用!B461="","",本会場・準会場用!B461)</f>
        <v/>
      </c>
      <c r="C461" s="91" t="str">
        <f>+IF(本会場・準会場用!C461="","",本会場・準会場用!C461)</f>
        <v/>
      </c>
      <c r="D461" s="91" t="str">
        <f>+IF(本会場・準会場用!D461="","",本会場・準会場用!D461)</f>
        <v/>
      </c>
      <c r="E461" s="91" t="str">
        <f>+IF(本会場・準会場用!E461="","",本会場・準会場用!E461)</f>
        <v/>
      </c>
      <c r="F461" s="91" t="str">
        <f>+IF(本会場・準会場用!F461="","",_xlfn.XLOOKUP(本会場・準会場用!F461,PRM!$G$3:$G$5,PRM!$H$3:$H$5))</f>
        <v/>
      </c>
      <c r="G461" s="94" t="str">
        <f>+TEXT(_xlfn.CONCAT(本会場・準会場用!G461,本会場・準会場用!H461,"年",本会場・準会場用!I461,"月",本会場・準会場用!J461,"日"),"yyyy/mm/dd")</f>
        <v>年月日</v>
      </c>
      <c r="H461" s="91" t="str">
        <f>+IF(本会場・準会場用!L461="","",本会場・準会場用!L461)</f>
        <v/>
      </c>
      <c r="I461" s="91" t="str">
        <f>+IF(本会場・準会場用!M461="","",本会場・準会場用!M461)</f>
        <v/>
      </c>
      <c r="J461" s="91" t="str">
        <f>+IF(本会場・準会場用!N461="","",本会場・準会場用!AB461)</f>
        <v/>
      </c>
      <c r="K461" s="91" t="str">
        <f>+IF(本会場・準会場用!O461="","",本会場・準会場用!O461)</f>
        <v/>
      </c>
      <c r="L461" s="91" t="str">
        <f>+IF(本会場・準会場用!P461="","",本会場・準会場用!P461)</f>
        <v/>
      </c>
      <c r="M461" s="91" t="str">
        <f>+IF(本会場・準会場用!Q461="","",本会場・準会場用!Q461)</f>
        <v/>
      </c>
      <c r="N461" s="91" t="str">
        <f>+TEXT(IF(本会場・準会場用!AC461="","",本会場・準会場用!AC461),"00")</f>
        <v/>
      </c>
      <c r="P461" s="91">
        <f>+IF(本会場・準会場用!AD461="","",本会場・準会場用!AD461)</f>
        <v>0</v>
      </c>
      <c r="Q461" s="91">
        <f>+IF(本会場・準会場用!AE461="","",本会場・準会場用!AE461)</f>
        <v>0</v>
      </c>
      <c r="R461" s="91" t="str">
        <f>+IF(本会場・準会場用!R461="","",本会場・準会場用!R461)</f>
        <v/>
      </c>
      <c r="S461" s="91" t="str">
        <f>+IF(本会場・準会場用!S461="","",本会場・準会場用!S461)</f>
        <v/>
      </c>
      <c r="T461" s="91" t="str">
        <f>+IF(本会場・準会場用!T461="","",本会場・準会場用!T461)</f>
        <v/>
      </c>
      <c r="U461" s="91" t="str">
        <f>+IF(本会場・準会場用!U461="","",本会場・準会場用!U461)</f>
        <v/>
      </c>
    </row>
    <row r="462" spans="1:21" s="91" customFormat="1">
      <c r="A462" s="91" t="str">
        <f>+IF(本会場・準会場用!A462="","",本会場・準会場用!A462)</f>
        <v/>
      </c>
      <c r="B462" s="91" t="str">
        <f>+IF(本会場・準会場用!B462="","",本会場・準会場用!B462)</f>
        <v/>
      </c>
      <c r="C462" s="91" t="str">
        <f>+IF(本会場・準会場用!C462="","",本会場・準会場用!C462)</f>
        <v/>
      </c>
      <c r="D462" s="91" t="str">
        <f>+IF(本会場・準会場用!D462="","",本会場・準会場用!D462)</f>
        <v/>
      </c>
      <c r="E462" s="91" t="str">
        <f>+IF(本会場・準会場用!E462="","",本会場・準会場用!E462)</f>
        <v/>
      </c>
      <c r="F462" s="91" t="str">
        <f>+IF(本会場・準会場用!F462="","",_xlfn.XLOOKUP(本会場・準会場用!F462,PRM!$G$3:$G$5,PRM!$H$3:$H$5))</f>
        <v/>
      </c>
      <c r="G462" s="94" t="str">
        <f>+TEXT(_xlfn.CONCAT(本会場・準会場用!G462,本会場・準会場用!H462,"年",本会場・準会場用!I462,"月",本会場・準会場用!J462,"日"),"yyyy/mm/dd")</f>
        <v>年月日</v>
      </c>
      <c r="H462" s="91" t="str">
        <f>+IF(本会場・準会場用!L462="","",本会場・準会場用!L462)</f>
        <v/>
      </c>
      <c r="I462" s="91" t="str">
        <f>+IF(本会場・準会場用!M462="","",本会場・準会場用!M462)</f>
        <v/>
      </c>
      <c r="J462" s="91" t="str">
        <f>+IF(本会場・準会場用!N462="","",本会場・準会場用!AB462)</f>
        <v/>
      </c>
      <c r="K462" s="91" t="str">
        <f>+IF(本会場・準会場用!O462="","",本会場・準会場用!O462)</f>
        <v/>
      </c>
      <c r="L462" s="91" t="str">
        <f>+IF(本会場・準会場用!P462="","",本会場・準会場用!P462)</f>
        <v/>
      </c>
      <c r="M462" s="91" t="str">
        <f>+IF(本会場・準会場用!Q462="","",本会場・準会場用!Q462)</f>
        <v/>
      </c>
      <c r="N462" s="91" t="str">
        <f>+TEXT(IF(本会場・準会場用!AC462="","",本会場・準会場用!AC462),"00")</f>
        <v/>
      </c>
      <c r="P462" s="91">
        <f>+IF(本会場・準会場用!AD462="","",本会場・準会場用!AD462)</f>
        <v>0</v>
      </c>
      <c r="Q462" s="91">
        <f>+IF(本会場・準会場用!AE462="","",本会場・準会場用!AE462)</f>
        <v>0</v>
      </c>
      <c r="R462" s="91" t="str">
        <f>+IF(本会場・準会場用!R462="","",本会場・準会場用!R462)</f>
        <v/>
      </c>
      <c r="S462" s="91" t="str">
        <f>+IF(本会場・準会場用!S462="","",本会場・準会場用!S462)</f>
        <v/>
      </c>
      <c r="T462" s="91" t="str">
        <f>+IF(本会場・準会場用!T462="","",本会場・準会場用!T462)</f>
        <v/>
      </c>
      <c r="U462" s="91" t="str">
        <f>+IF(本会場・準会場用!U462="","",本会場・準会場用!U462)</f>
        <v/>
      </c>
    </row>
    <row r="463" spans="1:21" s="91" customFormat="1">
      <c r="A463" s="91" t="str">
        <f>+IF(本会場・準会場用!A463="","",本会場・準会場用!A463)</f>
        <v/>
      </c>
      <c r="B463" s="91" t="str">
        <f>+IF(本会場・準会場用!B463="","",本会場・準会場用!B463)</f>
        <v/>
      </c>
      <c r="C463" s="91" t="str">
        <f>+IF(本会場・準会場用!C463="","",本会場・準会場用!C463)</f>
        <v/>
      </c>
      <c r="D463" s="91" t="str">
        <f>+IF(本会場・準会場用!D463="","",本会場・準会場用!D463)</f>
        <v/>
      </c>
      <c r="E463" s="91" t="str">
        <f>+IF(本会場・準会場用!E463="","",本会場・準会場用!E463)</f>
        <v/>
      </c>
      <c r="F463" s="91" t="str">
        <f>+IF(本会場・準会場用!F463="","",_xlfn.XLOOKUP(本会場・準会場用!F463,PRM!$G$3:$G$5,PRM!$H$3:$H$5))</f>
        <v/>
      </c>
      <c r="G463" s="94" t="str">
        <f>+TEXT(_xlfn.CONCAT(本会場・準会場用!G463,本会場・準会場用!H463,"年",本会場・準会場用!I463,"月",本会場・準会場用!J463,"日"),"yyyy/mm/dd")</f>
        <v>年月日</v>
      </c>
      <c r="H463" s="91" t="str">
        <f>+IF(本会場・準会場用!L463="","",本会場・準会場用!L463)</f>
        <v/>
      </c>
      <c r="I463" s="91" t="str">
        <f>+IF(本会場・準会場用!M463="","",本会場・準会場用!M463)</f>
        <v/>
      </c>
      <c r="J463" s="91" t="str">
        <f>+IF(本会場・準会場用!N463="","",本会場・準会場用!AB463)</f>
        <v/>
      </c>
      <c r="K463" s="91" t="str">
        <f>+IF(本会場・準会場用!O463="","",本会場・準会場用!O463)</f>
        <v/>
      </c>
      <c r="L463" s="91" t="str">
        <f>+IF(本会場・準会場用!P463="","",本会場・準会場用!P463)</f>
        <v/>
      </c>
      <c r="M463" s="91" t="str">
        <f>+IF(本会場・準会場用!Q463="","",本会場・準会場用!Q463)</f>
        <v/>
      </c>
      <c r="N463" s="91" t="str">
        <f>+TEXT(IF(本会場・準会場用!AC463="","",本会場・準会場用!AC463),"00")</f>
        <v/>
      </c>
      <c r="P463" s="91">
        <f>+IF(本会場・準会場用!AD463="","",本会場・準会場用!AD463)</f>
        <v>0</v>
      </c>
      <c r="Q463" s="91">
        <f>+IF(本会場・準会場用!AE463="","",本会場・準会場用!AE463)</f>
        <v>0</v>
      </c>
      <c r="R463" s="91" t="str">
        <f>+IF(本会場・準会場用!R463="","",本会場・準会場用!R463)</f>
        <v/>
      </c>
      <c r="S463" s="91" t="str">
        <f>+IF(本会場・準会場用!S463="","",本会場・準会場用!S463)</f>
        <v/>
      </c>
      <c r="T463" s="91" t="str">
        <f>+IF(本会場・準会場用!T463="","",本会場・準会場用!T463)</f>
        <v/>
      </c>
      <c r="U463" s="91" t="str">
        <f>+IF(本会場・準会場用!U463="","",本会場・準会場用!U463)</f>
        <v/>
      </c>
    </row>
    <row r="464" spans="1:21" s="91" customFormat="1">
      <c r="A464" s="91" t="str">
        <f>+IF(本会場・準会場用!A464="","",本会場・準会場用!A464)</f>
        <v/>
      </c>
      <c r="B464" s="91" t="str">
        <f>+IF(本会場・準会場用!B464="","",本会場・準会場用!B464)</f>
        <v/>
      </c>
      <c r="C464" s="91" t="str">
        <f>+IF(本会場・準会場用!C464="","",本会場・準会場用!C464)</f>
        <v/>
      </c>
      <c r="D464" s="91" t="str">
        <f>+IF(本会場・準会場用!D464="","",本会場・準会場用!D464)</f>
        <v/>
      </c>
      <c r="E464" s="91" t="str">
        <f>+IF(本会場・準会場用!E464="","",本会場・準会場用!E464)</f>
        <v/>
      </c>
      <c r="F464" s="91" t="str">
        <f>+IF(本会場・準会場用!F464="","",_xlfn.XLOOKUP(本会場・準会場用!F464,PRM!$G$3:$G$5,PRM!$H$3:$H$5))</f>
        <v/>
      </c>
      <c r="G464" s="94" t="str">
        <f>+TEXT(_xlfn.CONCAT(本会場・準会場用!G464,本会場・準会場用!H464,"年",本会場・準会場用!I464,"月",本会場・準会場用!J464,"日"),"yyyy/mm/dd")</f>
        <v>年月日</v>
      </c>
      <c r="H464" s="91" t="str">
        <f>+IF(本会場・準会場用!L464="","",本会場・準会場用!L464)</f>
        <v/>
      </c>
      <c r="I464" s="91" t="str">
        <f>+IF(本会場・準会場用!M464="","",本会場・準会場用!M464)</f>
        <v/>
      </c>
      <c r="J464" s="91" t="str">
        <f>+IF(本会場・準会場用!N464="","",本会場・準会場用!AB464)</f>
        <v/>
      </c>
      <c r="K464" s="91" t="str">
        <f>+IF(本会場・準会場用!O464="","",本会場・準会場用!O464)</f>
        <v/>
      </c>
      <c r="L464" s="91" t="str">
        <f>+IF(本会場・準会場用!P464="","",本会場・準会場用!P464)</f>
        <v/>
      </c>
      <c r="M464" s="91" t="str">
        <f>+IF(本会場・準会場用!Q464="","",本会場・準会場用!Q464)</f>
        <v/>
      </c>
      <c r="N464" s="91" t="str">
        <f>+TEXT(IF(本会場・準会場用!AC464="","",本会場・準会場用!AC464),"00")</f>
        <v/>
      </c>
      <c r="P464" s="91">
        <f>+IF(本会場・準会場用!AD464="","",本会場・準会場用!AD464)</f>
        <v>0</v>
      </c>
      <c r="Q464" s="91">
        <f>+IF(本会場・準会場用!AE464="","",本会場・準会場用!AE464)</f>
        <v>0</v>
      </c>
      <c r="R464" s="91" t="str">
        <f>+IF(本会場・準会場用!R464="","",本会場・準会場用!R464)</f>
        <v/>
      </c>
      <c r="S464" s="91" t="str">
        <f>+IF(本会場・準会場用!S464="","",本会場・準会場用!S464)</f>
        <v/>
      </c>
      <c r="T464" s="91" t="str">
        <f>+IF(本会場・準会場用!T464="","",本会場・準会場用!T464)</f>
        <v/>
      </c>
      <c r="U464" s="91" t="str">
        <f>+IF(本会場・準会場用!U464="","",本会場・準会場用!U464)</f>
        <v/>
      </c>
    </row>
    <row r="465" spans="1:21" s="91" customFormat="1">
      <c r="A465" s="91" t="str">
        <f>+IF(本会場・準会場用!A465="","",本会場・準会場用!A465)</f>
        <v/>
      </c>
      <c r="B465" s="91" t="str">
        <f>+IF(本会場・準会場用!B465="","",本会場・準会場用!B465)</f>
        <v/>
      </c>
      <c r="C465" s="91" t="str">
        <f>+IF(本会場・準会場用!C465="","",本会場・準会場用!C465)</f>
        <v/>
      </c>
      <c r="D465" s="91" t="str">
        <f>+IF(本会場・準会場用!D465="","",本会場・準会場用!D465)</f>
        <v/>
      </c>
      <c r="E465" s="91" t="str">
        <f>+IF(本会場・準会場用!E465="","",本会場・準会場用!E465)</f>
        <v/>
      </c>
      <c r="F465" s="91" t="str">
        <f>+IF(本会場・準会場用!F465="","",_xlfn.XLOOKUP(本会場・準会場用!F465,PRM!$G$3:$G$5,PRM!$H$3:$H$5))</f>
        <v/>
      </c>
      <c r="G465" s="94" t="str">
        <f>+TEXT(_xlfn.CONCAT(本会場・準会場用!G465,本会場・準会場用!H465,"年",本会場・準会場用!I465,"月",本会場・準会場用!J465,"日"),"yyyy/mm/dd")</f>
        <v>年月日</v>
      </c>
      <c r="H465" s="91" t="str">
        <f>+IF(本会場・準会場用!L465="","",本会場・準会場用!L465)</f>
        <v/>
      </c>
      <c r="I465" s="91" t="str">
        <f>+IF(本会場・準会場用!M465="","",本会場・準会場用!M465)</f>
        <v/>
      </c>
      <c r="J465" s="91" t="str">
        <f>+IF(本会場・準会場用!N465="","",本会場・準会場用!AB465)</f>
        <v/>
      </c>
      <c r="K465" s="91" t="str">
        <f>+IF(本会場・準会場用!O465="","",本会場・準会場用!O465)</f>
        <v/>
      </c>
      <c r="L465" s="91" t="str">
        <f>+IF(本会場・準会場用!P465="","",本会場・準会場用!P465)</f>
        <v/>
      </c>
      <c r="M465" s="91" t="str">
        <f>+IF(本会場・準会場用!Q465="","",本会場・準会場用!Q465)</f>
        <v/>
      </c>
      <c r="N465" s="91" t="str">
        <f>+TEXT(IF(本会場・準会場用!AC465="","",本会場・準会場用!AC465),"00")</f>
        <v/>
      </c>
      <c r="P465" s="91">
        <f>+IF(本会場・準会場用!AD465="","",本会場・準会場用!AD465)</f>
        <v>0</v>
      </c>
      <c r="Q465" s="91">
        <f>+IF(本会場・準会場用!AE465="","",本会場・準会場用!AE465)</f>
        <v>0</v>
      </c>
      <c r="R465" s="91" t="str">
        <f>+IF(本会場・準会場用!R465="","",本会場・準会場用!R465)</f>
        <v/>
      </c>
      <c r="S465" s="91" t="str">
        <f>+IF(本会場・準会場用!S465="","",本会場・準会場用!S465)</f>
        <v/>
      </c>
      <c r="T465" s="91" t="str">
        <f>+IF(本会場・準会場用!T465="","",本会場・準会場用!T465)</f>
        <v/>
      </c>
      <c r="U465" s="91" t="str">
        <f>+IF(本会場・準会場用!U465="","",本会場・準会場用!U465)</f>
        <v/>
      </c>
    </row>
    <row r="466" spans="1:21" s="91" customFormat="1">
      <c r="A466" s="91" t="str">
        <f>+IF(本会場・準会場用!A466="","",本会場・準会場用!A466)</f>
        <v/>
      </c>
      <c r="B466" s="91" t="str">
        <f>+IF(本会場・準会場用!B466="","",本会場・準会場用!B466)</f>
        <v/>
      </c>
      <c r="C466" s="91" t="str">
        <f>+IF(本会場・準会場用!C466="","",本会場・準会場用!C466)</f>
        <v/>
      </c>
      <c r="D466" s="91" t="str">
        <f>+IF(本会場・準会場用!D466="","",本会場・準会場用!D466)</f>
        <v/>
      </c>
      <c r="E466" s="91" t="str">
        <f>+IF(本会場・準会場用!E466="","",本会場・準会場用!E466)</f>
        <v/>
      </c>
      <c r="F466" s="91" t="str">
        <f>+IF(本会場・準会場用!F466="","",_xlfn.XLOOKUP(本会場・準会場用!F466,PRM!$G$3:$G$5,PRM!$H$3:$H$5))</f>
        <v/>
      </c>
      <c r="G466" s="94" t="str">
        <f>+TEXT(_xlfn.CONCAT(本会場・準会場用!G466,本会場・準会場用!H466,"年",本会場・準会場用!I466,"月",本会場・準会場用!J466,"日"),"yyyy/mm/dd")</f>
        <v>年月日</v>
      </c>
      <c r="H466" s="91" t="str">
        <f>+IF(本会場・準会場用!L466="","",本会場・準会場用!L466)</f>
        <v/>
      </c>
      <c r="I466" s="91" t="str">
        <f>+IF(本会場・準会場用!M466="","",本会場・準会場用!M466)</f>
        <v/>
      </c>
      <c r="J466" s="91" t="str">
        <f>+IF(本会場・準会場用!N466="","",本会場・準会場用!AB466)</f>
        <v/>
      </c>
      <c r="K466" s="91" t="str">
        <f>+IF(本会場・準会場用!O466="","",本会場・準会場用!O466)</f>
        <v/>
      </c>
      <c r="L466" s="91" t="str">
        <f>+IF(本会場・準会場用!P466="","",本会場・準会場用!P466)</f>
        <v/>
      </c>
      <c r="M466" s="91" t="str">
        <f>+IF(本会場・準会場用!Q466="","",本会場・準会場用!Q466)</f>
        <v/>
      </c>
      <c r="N466" s="91" t="str">
        <f>+TEXT(IF(本会場・準会場用!AC466="","",本会場・準会場用!AC466),"00")</f>
        <v/>
      </c>
      <c r="P466" s="91">
        <f>+IF(本会場・準会場用!AD466="","",本会場・準会場用!AD466)</f>
        <v>0</v>
      </c>
      <c r="Q466" s="91">
        <f>+IF(本会場・準会場用!AE466="","",本会場・準会場用!AE466)</f>
        <v>0</v>
      </c>
      <c r="R466" s="91" t="str">
        <f>+IF(本会場・準会場用!R466="","",本会場・準会場用!R466)</f>
        <v/>
      </c>
      <c r="S466" s="91" t="str">
        <f>+IF(本会場・準会場用!S466="","",本会場・準会場用!S466)</f>
        <v/>
      </c>
      <c r="T466" s="91" t="str">
        <f>+IF(本会場・準会場用!T466="","",本会場・準会場用!T466)</f>
        <v/>
      </c>
      <c r="U466" s="91" t="str">
        <f>+IF(本会場・準会場用!U466="","",本会場・準会場用!U466)</f>
        <v/>
      </c>
    </row>
    <row r="467" spans="1:21" s="91" customFormat="1">
      <c r="A467" s="91" t="str">
        <f>+IF(本会場・準会場用!A467="","",本会場・準会場用!A467)</f>
        <v/>
      </c>
      <c r="B467" s="91" t="str">
        <f>+IF(本会場・準会場用!B467="","",本会場・準会場用!B467)</f>
        <v/>
      </c>
      <c r="C467" s="91" t="str">
        <f>+IF(本会場・準会場用!C467="","",本会場・準会場用!C467)</f>
        <v/>
      </c>
      <c r="D467" s="91" t="str">
        <f>+IF(本会場・準会場用!D467="","",本会場・準会場用!D467)</f>
        <v/>
      </c>
      <c r="E467" s="91" t="str">
        <f>+IF(本会場・準会場用!E467="","",本会場・準会場用!E467)</f>
        <v/>
      </c>
      <c r="F467" s="91" t="str">
        <f>+IF(本会場・準会場用!F467="","",_xlfn.XLOOKUP(本会場・準会場用!F467,PRM!$G$3:$G$5,PRM!$H$3:$H$5))</f>
        <v/>
      </c>
      <c r="G467" s="94" t="str">
        <f>+TEXT(_xlfn.CONCAT(本会場・準会場用!G467,本会場・準会場用!H467,"年",本会場・準会場用!I467,"月",本会場・準会場用!J467,"日"),"yyyy/mm/dd")</f>
        <v>年月日</v>
      </c>
      <c r="H467" s="91" t="str">
        <f>+IF(本会場・準会場用!L467="","",本会場・準会場用!L467)</f>
        <v/>
      </c>
      <c r="I467" s="91" t="str">
        <f>+IF(本会場・準会場用!M467="","",本会場・準会場用!M467)</f>
        <v/>
      </c>
      <c r="J467" s="91" t="str">
        <f>+IF(本会場・準会場用!N467="","",本会場・準会場用!AB467)</f>
        <v/>
      </c>
      <c r="K467" s="91" t="str">
        <f>+IF(本会場・準会場用!O467="","",本会場・準会場用!O467)</f>
        <v/>
      </c>
      <c r="L467" s="91" t="str">
        <f>+IF(本会場・準会場用!P467="","",本会場・準会場用!P467)</f>
        <v/>
      </c>
      <c r="M467" s="91" t="str">
        <f>+IF(本会場・準会場用!Q467="","",本会場・準会場用!Q467)</f>
        <v/>
      </c>
      <c r="N467" s="91" t="str">
        <f>+TEXT(IF(本会場・準会場用!AC467="","",本会場・準会場用!AC467),"00")</f>
        <v/>
      </c>
      <c r="P467" s="91">
        <f>+IF(本会場・準会場用!AD467="","",本会場・準会場用!AD467)</f>
        <v>0</v>
      </c>
      <c r="Q467" s="91">
        <f>+IF(本会場・準会場用!AE467="","",本会場・準会場用!AE467)</f>
        <v>0</v>
      </c>
      <c r="R467" s="91" t="str">
        <f>+IF(本会場・準会場用!R467="","",本会場・準会場用!R467)</f>
        <v/>
      </c>
      <c r="S467" s="91" t="str">
        <f>+IF(本会場・準会場用!S467="","",本会場・準会場用!S467)</f>
        <v/>
      </c>
      <c r="T467" s="91" t="str">
        <f>+IF(本会場・準会場用!T467="","",本会場・準会場用!T467)</f>
        <v/>
      </c>
      <c r="U467" s="91" t="str">
        <f>+IF(本会場・準会場用!U467="","",本会場・準会場用!U467)</f>
        <v/>
      </c>
    </row>
    <row r="468" spans="1:21" s="91" customFormat="1">
      <c r="A468" s="91" t="str">
        <f>+IF(本会場・準会場用!A468="","",本会場・準会場用!A468)</f>
        <v/>
      </c>
      <c r="B468" s="91" t="str">
        <f>+IF(本会場・準会場用!B468="","",本会場・準会場用!B468)</f>
        <v/>
      </c>
      <c r="C468" s="91" t="str">
        <f>+IF(本会場・準会場用!C468="","",本会場・準会場用!C468)</f>
        <v/>
      </c>
      <c r="D468" s="91" t="str">
        <f>+IF(本会場・準会場用!D468="","",本会場・準会場用!D468)</f>
        <v/>
      </c>
      <c r="E468" s="91" t="str">
        <f>+IF(本会場・準会場用!E468="","",本会場・準会場用!E468)</f>
        <v/>
      </c>
      <c r="F468" s="91" t="str">
        <f>+IF(本会場・準会場用!F468="","",_xlfn.XLOOKUP(本会場・準会場用!F468,PRM!$G$3:$G$5,PRM!$H$3:$H$5))</f>
        <v/>
      </c>
      <c r="G468" s="94" t="str">
        <f>+TEXT(_xlfn.CONCAT(本会場・準会場用!G468,本会場・準会場用!H468,"年",本会場・準会場用!I468,"月",本会場・準会場用!J468,"日"),"yyyy/mm/dd")</f>
        <v>年月日</v>
      </c>
      <c r="H468" s="91" t="str">
        <f>+IF(本会場・準会場用!L468="","",本会場・準会場用!L468)</f>
        <v/>
      </c>
      <c r="I468" s="91" t="str">
        <f>+IF(本会場・準会場用!M468="","",本会場・準会場用!M468)</f>
        <v/>
      </c>
      <c r="J468" s="91" t="str">
        <f>+IF(本会場・準会場用!N468="","",本会場・準会場用!AB468)</f>
        <v/>
      </c>
      <c r="K468" s="91" t="str">
        <f>+IF(本会場・準会場用!O468="","",本会場・準会場用!O468)</f>
        <v/>
      </c>
      <c r="L468" s="91" t="str">
        <f>+IF(本会場・準会場用!P468="","",本会場・準会場用!P468)</f>
        <v/>
      </c>
      <c r="M468" s="91" t="str">
        <f>+IF(本会場・準会場用!Q468="","",本会場・準会場用!Q468)</f>
        <v/>
      </c>
      <c r="N468" s="91" t="str">
        <f>+TEXT(IF(本会場・準会場用!AC468="","",本会場・準会場用!AC468),"00")</f>
        <v/>
      </c>
      <c r="P468" s="91">
        <f>+IF(本会場・準会場用!AD468="","",本会場・準会場用!AD468)</f>
        <v>0</v>
      </c>
      <c r="Q468" s="91">
        <f>+IF(本会場・準会場用!AE468="","",本会場・準会場用!AE468)</f>
        <v>0</v>
      </c>
      <c r="R468" s="91" t="str">
        <f>+IF(本会場・準会場用!R468="","",本会場・準会場用!R468)</f>
        <v/>
      </c>
      <c r="S468" s="91" t="str">
        <f>+IF(本会場・準会場用!S468="","",本会場・準会場用!S468)</f>
        <v/>
      </c>
      <c r="T468" s="91" t="str">
        <f>+IF(本会場・準会場用!T468="","",本会場・準会場用!T468)</f>
        <v/>
      </c>
      <c r="U468" s="91" t="str">
        <f>+IF(本会場・準会場用!U468="","",本会場・準会場用!U468)</f>
        <v/>
      </c>
    </row>
    <row r="469" spans="1:21" s="91" customFormat="1">
      <c r="A469" s="91" t="str">
        <f>+IF(本会場・準会場用!A469="","",本会場・準会場用!A469)</f>
        <v/>
      </c>
      <c r="B469" s="91" t="str">
        <f>+IF(本会場・準会場用!B469="","",本会場・準会場用!B469)</f>
        <v/>
      </c>
      <c r="C469" s="91" t="str">
        <f>+IF(本会場・準会場用!C469="","",本会場・準会場用!C469)</f>
        <v/>
      </c>
      <c r="D469" s="91" t="str">
        <f>+IF(本会場・準会場用!D469="","",本会場・準会場用!D469)</f>
        <v/>
      </c>
      <c r="E469" s="91" t="str">
        <f>+IF(本会場・準会場用!E469="","",本会場・準会場用!E469)</f>
        <v/>
      </c>
      <c r="F469" s="91" t="str">
        <f>+IF(本会場・準会場用!F469="","",_xlfn.XLOOKUP(本会場・準会場用!F469,PRM!$G$3:$G$5,PRM!$H$3:$H$5))</f>
        <v/>
      </c>
      <c r="G469" s="94" t="str">
        <f>+TEXT(_xlfn.CONCAT(本会場・準会場用!G469,本会場・準会場用!H469,"年",本会場・準会場用!I469,"月",本会場・準会場用!J469,"日"),"yyyy/mm/dd")</f>
        <v>年月日</v>
      </c>
      <c r="H469" s="91" t="str">
        <f>+IF(本会場・準会場用!L469="","",本会場・準会場用!L469)</f>
        <v/>
      </c>
      <c r="I469" s="91" t="str">
        <f>+IF(本会場・準会場用!M469="","",本会場・準会場用!M469)</f>
        <v/>
      </c>
      <c r="J469" s="91" t="str">
        <f>+IF(本会場・準会場用!N469="","",本会場・準会場用!AB469)</f>
        <v/>
      </c>
      <c r="K469" s="91" t="str">
        <f>+IF(本会場・準会場用!O469="","",本会場・準会場用!O469)</f>
        <v/>
      </c>
      <c r="L469" s="91" t="str">
        <f>+IF(本会場・準会場用!P469="","",本会場・準会場用!P469)</f>
        <v/>
      </c>
      <c r="M469" s="91" t="str">
        <f>+IF(本会場・準会場用!Q469="","",本会場・準会場用!Q469)</f>
        <v/>
      </c>
      <c r="N469" s="91" t="str">
        <f>+TEXT(IF(本会場・準会場用!AC469="","",本会場・準会場用!AC469),"00")</f>
        <v/>
      </c>
      <c r="P469" s="91">
        <f>+IF(本会場・準会場用!AD469="","",本会場・準会場用!AD469)</f>
        <v>0</v>
      </c>
      <c r="Q469" s="91">
        <f>+IF(本会場・準会場用!AE469="","",本会場・準会場用!AE469)</f>
        <v>0</v>
      </c>
      <c r="R469" s="91" t="str">
        <f>+IF(本会場・準会場用!R469="","",本会場・準会場用!R469)</f>
        <v/>
      </c>
      <c r="S469" s="91" t="str">
        <f>+IF(本会場・準会場用!S469="","",本会場・準会場用!S469)</f>
        <v/>
      </c>
      <c r="T469" s="91" t="str">
        <f>+IF(本会場・準会場用!T469="","",本会場・準会場用!T469)</f>
        <v/>
      </c>
      <c r="U469" s="91" t="str">
        <f>+IF(本会場・準会場用!U469="","",本会場・準会場用!U469)</f>
        <v/>
      </c>
    </row>
    <row r="470" spans="1:21" s="91" customFormat="1">
      <c r="A470" s="91" t="str">
        <f>+IF(本会場・準会場用!A470="","",本会場・準会場用!A470)</f>
        <v/>
      </c>
      <c r="B470" s="91" t="str">
        <f>+IF(本会場・準会場用!B470="","",本会場・準会場用!B470)</f>
        <v/>
      </c>
      <c r="C470" s="91" t="str">
        <f>+IF(本会場・準会場用!C470="","",本会場・準会場用!C470)</f>
        <v/>
      </c>
      <c r="D470" s="91" t="str">
        <f>+IF(本会場・準会場用!D470="","",本会場・準会場用!D470)</f>
        <v/>
      </c>
      <c r="E470" s="91" t="str">
        <f>+IF(本会場・準会場用!E470="","",本会場・準会場用!E470)</f>
        <v/>
      </c>
      <c r="F470" s="91" t="str">
        <f>+IF(本会場・準会場用!F470="","",_xlfn.XLOOKUP(本会場・準会場用!F470,PRM!$G$3:$G$5,PRM!$H$3:$H$5))</f>
        <v/>
      </c>
      <c r="G470" s="94" t="str">
        <f>+TEXT(_xlfn.CONCAT(本会場・準会場用!G470,本会場・準会場用!H470,"年",本会場・準会場用!I470,"月",本会場・準会場用!J470,"日"),"yyyy/mm/dd")</f>
        <v>年月日</v>
      </c>
      <c r="H470" s="91" t="str">
        <f>+IF(本会場・準会場用!L470="","",本会場・準会場用!L470)</f>
        <v/>
      </c>
      <c r="I470" s="91" t="str">
        <f>+IF(本会場・準会場用!M470="","",本会場・準会場用!M470)</f>
        <v/>
      </c>
      <c r="J470" s="91" t="str">
        <f>+IF(本会場・準会場用!N470="","",本会場・準会場用!AB470)</f>
        <v/>
      </c>
      <c r="K470" s="91" t="str">
        <f>+IF(本会場・準会場用!O470="","",本会場・準会場用!O470)</f>
        <v/>
      </c>
      <c r="L470" s="91" t="str">
        <f>+IF(本会場・準会場用!P470="","",本会場・準会場用!P470)</f>
        <v/>
      </c>
      <c r="M470" s="91" t="str">
        <f>+IF(本会場・準会場用!Q470="","",本会場・準会場用!Q470)</f>
        <v/>
      </c>
      <c r="N470" s="91" t="str">
        <f>+TEXT(IF(本会場・準会場用!AC470="","",本会場・準会場用!AC470),"00")</f>
        <v/>
      </c>
      <c r="P470" s="91">
        <f>+IF(本会場・準会場用!AD470="","",本会場・準会場用!AD470)</f>
        <v>0</v>
      </c>
      <c r="Q470" s="91">
        <f>+IF(本会場・準会場用!AE470="","",本会場・準会場用!AE470)</f>
        <v>0</v>
      </c>
      <c r="R470" s="91" t="str">
        <f>+IF(本会場・準会場用!R470="","",本会場・準会場用!R470)</f>
        <v/>
      </c>
      <c r="S470" s="91" t="str">
        <f>+IF(本会場・準会場用!S470="","",本会場・準会場用!S470)</f>
        <v/>
      </c>
      <c r="T470" s="91" t="str">
        <f>+IF(本会場・準会場用!T470="","",本会場・準会場用!T470)</f>
        <v/>
      </c>
      <c r="U470" s="91" t="str">
        <f>+IF(本会場・準会場用!U470="","",本会場・準会場用!U470)</f>
        <v/>
      </c>
    </row>
    <row r="471" spans="1:21" s="91" customFormat="1">
      <c r="A471" s="91" t="str">
        <f>+IF(本会場・準会場用!A471="","",本会場・準会場用!A471)</f>
        <v/>
      </c>
      <c r="B471" s="91" t="str">
        <f>+IF(本会場・準会場用!B471="","",本会場・準会場用!B471)</f>
        <v/>
      </c>
      <c r="C471" s="91" t="str">
        <f>+IF(本会場・準会場用!C471="","",本会場・準会場用!C471)</f>
        <v/>
      </c>
      <c r="D471" s="91" t="str">
        <f>+IF(本会場・準会場用!D471="","",本会場・準会場用!D471)</f>
        <v/>
      </c>
      <c r="E471" s="91" t="str">
        <f>+IF(本会場・準会場用!E471="","",本会場・準会場用!E471)</f>
        <v/>
      </c>
      <c r="F471" s="91" t="str">
        <f>+IF(本会場・準会場用!F471="","",_xlfn.XLOOKUP(本会場・準会場用!F471,PRM!$G$3:$G$5,PRM!$H$3:$H$5))</f>
        <v/>
      </c>
      <c r="G471" s="94" t="str">
        <f>+TEXT(_xlfn.CONCAT(本会場・準会場用!G471,本会場・準会場用!H471,"年",本会場・準会場用!I471,"月",本会場・準会場用!J471,"日"),"yyyy/mm/dd")</f>
        <v>年月日</v>
      </c>
      <c r="H471" s="91" t="str">
        <f>+IF(本会場・準会場用!L471="","",本会場・準会場用!L471)</f>
        <v/>
      </c>
      <c r="I471" s="91" t="str">
        <f>+IF(本会場・準会場用!M471="","",本会場・準会場用!M471)</f>
        <v/>
      </c>
      <c r="J471" s="91" t="str">
        <f>+IF(本会場・準会場用!N471="","",本会場・準会場用!AB471)</f>
        <v/>
      </c>
      <c r="K471" s="91" t="str">
        <f>+IF(本会場・準会場用!O471="","",本会場・準会場用!O471)</f>
        <v/>
      </c>
      <c r="L471" s="91" t="str">
        <f>+IF(本会場・準会場用!P471="","",本会場・準会場用!P471)</f>
        <v/>
      </c>
      <c r="M471" s="91" t="str">
        <f>+IF(本会場・準会場用!Q471="","",本会場・準会場用!Q471)</f>
        <v/>
      </c>
      <c r="N471" s="91" t="str">
        <f>+TEXT(IF(本会場・準会場用!AC471="","",本会場・準会場用!AC471),"00")</f>
        <v/>
      </c>
      <c r="P471" s="91">
        <f>+IF(本会場・準会場用!AD471="","",本会場・準会場用!AD471)</f>
        <v>0</v>
      </c>
      <c r="Q471" s="91">
        <f>+IF(本会場・準会場用!AE471="","",本会場・準会場用!AE471)</f>
        <v>0</v>
      </c>
      <c r="R471" s="91" t="str">
        <f>+IF(本会場・準会場用!R471="","",本会場・準会場用!R471)</f>
        <v/>
      </c>
      <c r="S471" s="91" t="str">
        <f>+IF(本会場・準会場用!S471="","",本会場・準会場用!S471)</f>
        <v/>
      </c>
      <c r="T471" s="91" t="str">
        <f>+IF(本会場・準会場用!T471="","",本会場・準会場用!T471)</f>
        <v/>
      </c>
      <c r="U471" s="91" t="str">
        <f>+IF(本会場・準会場用!U471="","",本会場・準会場用!U471)</f>
        <v/>
      </c>
    </row>
    <row r="472" spans="1:21" s="91" customFormat="1">
      <c r="A472" s="91" t="str">
        <f>+IF(本会場・準会場用!A472="","",本会場・準会場用!A472)</f>
        <v/>
      </c>
      <c r="B472" s="91" t="str">
        <f>+IF(本会場・準会場用!B472="","",本会場・準会場用!B472)</f>
        <v/>
      </c>
      <c r="C472" s="91" t="str">
        <f>+IF(本会場・準会場用!C472="","",本会場・準会場用!C472)</f>
        <v/>
      </c>
      <c r="D472" s="91" t="str">
        <f>+IF(本会場・準会場用!D472="","",本会場・準会場用!D472)</f>
        <v/>
      </c>
      <c r="E472" s="91" t="str">
        <f>+IF(本会場・準会場用!E472="","",本会場・準会場用!E472)</f>
        <v/>
      </c>
      <c r="F472" s="91" t="str">
        <f>+IF(本会場・準会場用!F472="","",_xlfn.XLOOKUP(本会場・準会場用!F472,PRM!$G$3:$G$5,PRM!$H$3:$H$5))</f>
        <v/>
      </c>
      <c r="G472" s="94" t="str">
        <f>+TEXT(_xlfn.CONCAT(本会場・準会場用!G472,本会場・準会場用!H472,"年",本会場・準会場用!I472,"月",本会場・準会場用!J472,"日"),"yyyy/mm/dd")</f>
        <v>年月日</v>
      </c>
      <c r="H472" s="91" t="str">
        <f>+IF(本会場・準会場用!L472="","",本会場・準会場用!L472)</f>
        <v/>
      </c>
      <c r="I472" s="91" t="str">
        <f>+IF(本会場・準会場用!M472="","",本会場・準会場用!M472)</f>
        <v/>
      </c>
      <c r="J472" s="91" t="str">
        <f>+IF(本会場・準会場用!N472="","",本会場・準会場用!AB472)</f>
        <v/>
      </c>
      <c r="K472" s="91" t="str">
        <f>+IF(本会場・準会場用!O472="","",本会場・準会場用!O472)</f>
        <v/>
      </c>
      <c r="L472" s="91" t="str">
        <f>+IF(本会場・準会場用!P472="","",本会場・準会場用!P472)</f>
        <v/>
      </c>
      <c r="M472" s="91" t="str">
        <f>+IF(本会場・準会場用!Q472="","",本会場・準会場用!Q472)</f>
        <v/>
      </c>
      <c r="N472" s="91" t="str">
        <f>+TEXT(IF(本会場・準会場用!AC472="","",本会場・準会場用!AC472),"00")</f>
        <v/>
      </c>
      <c r="P472" s="91">
        <f>+IF(本会場・準会場用!AD472="","",本会場・準会場用!AD472)</f>
        <v>0</v>
      </c>
      <c r="Q472" s="91">
        <f>+IF(本会場・準会場用!AE472="","",本会場・準会場用!AE472)</f>
        <v>0</v>
      </c>
      <c r="R472" s="91" t="str">
        <f>+IF(本会場・準会場用!R472="","",本会場・準会場用!R472)</f>
        <v/>
      </c>
      <c r="S472" s="91" t="str">
        <f>+IF(本会場・準会場用!S472="","",本会場・準会場用!S472)</f>
        <v/>
      </c>
      <c r="T472" s="91" t="str">
        <f>+IF(本会場・準会場用!T472="","",本会場・準会場用!T472)</f>
        <v/>
      </c>
      <c r="U472" s="91" t="str">
        <f>+IF(本会場・準会場用!U472="","",本会場・準会場用!U472)</f>
        <v/>
      </c>
    </row>
    <row r="473" spans="1:21" s="91" customFormat="1">
      <c r="A473" s="91" t="str">
        <f>+IF(本会場・準会場用!A473="","",本会場・準会場用!A473)</f>
        <v/>
      </c>
      <c r="B473" s="91" t="str">
        <f>+IF(本会場・準会場用!B473="","",本会場・準会場用!B473)</f>
        <v/>
      </c>
      <c r="C473" s="91" t="str">
        <f>+IF(本会場・準会場用!C473="","",本会場・準会場用!C473)</f>
        <v/>
      </c>
      <c r="D473" s="91" t="str">
        <f>+IF(本会場・準会場用!D473="","",本会場・準会場用!D473)</f>
        <v/>
      </c>
      <c r="E473" s="91" t="str">
        <f>+IF(本会場・準会場用!E473="","",本会場・準会場用!E473)</f>
        <v/>
      </c>
      <c r="F473" s="91" t="str">
        <f>+IF(本会場・準会場用!F473="","",_xlfn.XLOOKUP(本会場・準会場用!F473,PRM!$G$3:$G$5,PRM!$H$3:$H$5))</f>
        <v/>
      </c>
      <c r="G473" s="94" t="str">
        <f>+TEXT(_xlfn.CONCAT(本会場・準会場用!G473,本会場・準会場用!H473,"年",本会場・準会場用!I473,"月",本会場・準会場用!J473,"日"),"yyyy/mm/dd")</f>
        <v>年月日</v>
      </c>
      <c r="H473" s="91" t="str">
        <f>+IF(本会場・準会場用!L473="","",本会場・準会場用!L473)</f>
        <v/>
      </c>
      <c r="I473" s="91" t="str">
        <f>+IF(本会場・準会場用!M473="","",本会場・準会場用!M473)</f>
        <v/>
      </c>
      <c r="J473" s="91" t="str">
        <f>+IF(本会場・準会場用!N473="","",本会場・準会場用!AB473)</f>
        <v/>
      </c>
      <c r="K473" s="91" t="str">
        <f>+IF(本会場・準会場用!O473="","",本会場・準会場用!O473)</f>
        <v/>
      </c>
      <c r="L473" s="91" t="str">
        <f>+IF(本会場・準会場用!P473="","",本会場・準会場用!P473)</f>
        <v/>
      </c>
      <c r="M473" s="91" t="str">
        <f>+IF(本会場・準会場用!Q473="","",本会場・準会場用!Q473)</f>
        <v/>
      </c>
      <c r="N473" s="91" t="str">
        <f>+TEXT(IF(本会場・準会場用!AC473="","",本会場・準会場用!AC473),"00")</f>
        <v/>
      </c>
      <c r="P473" s="91">
        <f>+IF(本会場・準会場用!AD473="","",本会場・準会場用!AD473)</f>
        <v>0</v>
      </c>
      <c r="Q473" s="91">
        <f>+IF(本会場・準会場用!AE473="","",本会場・準会場用!AE473)</f>
        <v>0</v>
      </c>
      <c r="R473" s="91" t="str">
        <f>+IF(本会場・準会場用!R473="","",本会場・準会場用!R473)</f>
        <v/>
      </c>
      <c r="S473" s="91" t="str">
        <f>+IF(本会場・準会場用!S473="","",本会場・準会場用!S473)</f>
        <v/>
      </c>
      <c r="T473" s="91" t="str">
        <f>+IF(本会場・準会場用!T473="","",本会場・準会場用!T473)</f>
        <v/>
      </c>
      <c r="U473" s="91" t="str">
        <f>+IF(本会場・準会場用!U473="","",本会場・準会場用!U473)</f>
        <v/>
      </c>
    </row>
    <row r="474" spans="1:21" s="91" customFormat="1">
      <c r="A474" s="91" t="str">
        <f>+IF(本会場・準会場用!A474="","",本会場・準会場用!A474)</f>
        <v/>
      </c>
      <c r="B474" s="91" t="str">
        <f>+IF(本会場・準会場用!B474="","",本会場・準会場用!B474)</f>
        <v/>
      </c>
      <c r="C474" s="91" t="str">
        <f>+IF(本会場・準会場用!C474="","",本会場・準会場用!C474)</f>
        <v/>
      </c>
      <c r="D474" s="91" t="str">
        <f>+IF(本会場・準会場用!D474="","",本会場・準会場用!D474)</f>
        <v/>
      </c>
      <c r="E474" s="91" t="str">
        <f>+IF(本会場・準会場用!E474="","",本会場・準会場用!E474)</f>
        <v/>
      </c>
      <c r="F474" s="91" t="str">
        <f>+IF(本会場・準会場用!F474="","",_xlfn.XLOOKUP(本会場・準会場用!F474,PRM!$G$3:$G$5,PRM!$H$3:$H$5))</f>
        <v/>
      </c>
      <c r="G474" s="94" t="str">
        <f>+TEXT(_xlfn.CONCAT(本会場・準会場用!G474,本会場・準会場用!H474,"年",本会場・準会場用!I474,"月",本会場・準会場用!J474,"日"),"yyyy/mm/dd")</f>
        <v>年月日</v>
      </c>
      <c r="H474" s="91" t="str">
        <f>+IF(本会場・準会場用!L474="","",本会場・準会場用!L474)</f>
        <v/>
      </c>
      <c r="I474" s="91" t="str">
        <f>+IF(本会場・準会場用!M474="","",本会場・準会場用!M474)</f>
        <v/>
      </c>
      <c r="J474" s="91" t="str">
        <f>+IF(本会場・準会場用!N474="","",本会場・準会場用!AB474)</f>
        <v/>
      </c>
      <c r="K474" s="91" t="str">
        <f>+IF(本会場・準会場用!O474="","",本会場・準会場用!O474)</f>
        <v/>
      </c>
      <c r="L474" s="91" t="str">
        <f>+IF(本会場・準会場用!P474="","",本会場・準会場用!P474)</f>
        <v/>
      </c>
      <c r="M474" s="91" t="str">
        <f>+IF(本会場・準会場用!Q474="","",本会場・準会場用!Q474)</f>
        <v/>
      </c>
      <c r="N474" s="91" t="str">
        <f>+TEXT(IF(本会場・準会場用!AC474="","",本会場・準会場用!AC474),"00")</f>
        <v/>
      </c>
      <c r="P474" s="91">
        <f>+IF(本会場・準会場用!AD474="","",本会場・準会場用!AD474)</f>
        <v>0</v>
      </c>
      <c r="Q474" s="91">
        <f>+IF(本会場・準会場用!AE474="","",本会場・準会場用!AE474)</f>
        <v>0</v>
      </c>
      <c r="R474" s="91" t="str">
        <f>+IF(本会場・準会場用!R474="","",本会場・準会場用!R474)</f>
        <v/>
      </c>
      <c r="S474" s="91" t="str">
        <f>+IF(本会場・準会場用!S474="","",本会場・準会場用!S474)</f>
        <v/>
      </c>
      <c r="T474" s="91" t="str">
        <f>+IF(本会場・準会場用!T474="","",本会場・準会場用!T474)</f>
        <v/>
      </c>
      <c r="U474" s="91" t="str">
        <f>+IF(本会場・準会場用!U474="","",本会場・準会場用!U474)</f>
        <v/>
      </c>
    </row>
    <row r="475" spans="1:21" s="91" customFormat="1">
      <c r="A475" s="91" t="str">
        <f>+IF(本会場・準会場用!A475="","",本会場・準会場用!A475)</f>
        <v/>
      </c>
      <c r="B475" s="91" t="str">
        <f>+IF(本会場・準会場用!B475="","",本会場・準会場用!B475)</f>
        <v/>
      </c>
      <c r="C475" s="91" t="str">
        <f>+IF(本会場・準会場用!C475="","",本会場・準会場用!C475)</f>
        <v/>
      </c>
      <c r="D475" s="91" t="str">
        <f>+IF(本会場・準会場用!D475="","",本会場・準会場用!D475)</f>
        <v/>
      </c>
      <c r="E475" s="91" t="str">
        <f>+IF(本会場・準会場用!E475="","",本会場・準会場用!E475)</f>
        <v/>
      </c>
      <c r="F475" s="91" t="str">
        <f>+IF(本会場・準会場用!F475="","",_xlfn.XLOOKUP(本会場・準会場用!F475,PRM!$G$3:$G$5,PRM!$H$3:$H$5))</f>
        <v/>
      </c>
      <c r="G475" s="94" t="str">
        <f>+TEXT(_xlfn.CONCAT(本会場・準会場用!G475,本会場・準会場用!H475,"年",本会場・準会場用!I475,"月",本会場・準会場用!J475,"日"),"yyyy/mm/dd")</f>
        <v>年月日</v>
      </c>
      <c r="H475" s="91" t="str">
        <f>+IF(本会場・準会場用!L475="","",本会場・準会場用!L475)</f>
        <v/>
      </c>
      <c r="I475" s="91" t="str">
        <f>+IF(本会場・準会場用!M475="","",本会場・準会場用!M475)</f>
        <v/>
      </c>
      <c r="J475" s="91" t="str">
        <f>+IF(本会場・準会場用!N475="","",本会場・準会場用!AB475)</f>
        <v/>
      </c>
      <c r="K475" s="91" t="str">
        <f>+IF(本会場・準会場用!O475="","",本会場・準会場用!O475)</f>
        <v/>
      </c>
      <c r="L475" s="91" t="str">
        <f>+IF(本会場・準会場用!P475="","",本会場・準会場用!P475)</f>
        <v/>
      </c>
      <c r="M475" s="91" t="str">
        <f>+IF(本会場・準会場用!Q475="","",本会場・準会場用!Q475)</f>
        <v/>
      </c>
      <c r="N475" s="91" t="str">
        <f>+TEXT(IF(本会場・準会場用!AC475="","",本会場・準会場用!AC475),"00")</f>
        <v/>
      </c>
      <c r="P475" s="91">
        <f>+IF(本会場・準会場用!AD475="","",本会場・準会場用!AD475)</f>
        <v>0</v>
      </c>
      <c r="Q475" s="91">
        <f>+IF(本会場・準会場用!AE475="","",本会場・準会場用!AE475)</f>
        <v>0</v>
      </c>
      <c r="R475" s="91" t="str">
        <f>+IF(本会場・準会場用!R475="","",本会場・準会場用!R475)</f>
        <v/>
      </c>
      <c r="S475" s="91" t="str">
        <f>+IF(本会場・準会場用!S475="","",本会場・準会場用!S475)</f>
        <v/>
      </c>
      <c r="T475" s="91" t="str">
        <f>+IF(本会場・準会場用!T475="","",本会場・準会場用!T475)</f>
        <v/>
      </c>
      <c r="U475" s="91" t="str">
        <f>+IF(本会場・準会場用!U475="","",本会場・準会場用!U475)</f>
        <v/>
      </c>
    </row>
    <row r="476" spans="1:21" s="91" customFormat="1">
      <c r="A476" s="91" t="str">
        <f>+IF(本会場・準会場用!A476="","",本会場・準会場用!A476)</f>
        <v/>
      </c>
      <c r="B476" s="91" t="str">
        <f>+IF(本会場・準会場用!B476="","",本会場・準会場用!B476)</f>
        <v/>
      </c>
      <c r="C476" s="91" t="str">
        <f>+IF(本会場・準会場用!C476="","",本会場・準会場用!C476)</f>
        <v/>
      </c>
      <c r="D476" s="91" t="str">
        <f>+IF(本会場・準会場用!D476="","",本会場・準会場用!D476)</f>
        <v/>
      </c>
      <c r="E476" s="91" t="str">
        <f>+IF(本会場・準会場用!E476="","",本会場・準会場用!E476)</f>
        <v/>
      </c>
      <c r="F476" s="91" t="str">
        <f>+IF(本会場・準会場用!F476="","",_xlfn.XLOOKUP(本会場・準会場用!F476,PRM!$G$3:$G$5,PRM!$H$3:$H$5))</f>
        <v/>
      </c>
      <c r="G476" s="94" t="str">
        <f>+TEXT(_xlfn.CONCAT(本会場・準会場用!G476,本会場・準会場用!H476,"年",本会場・準会場用!I476,"月",本会場・準会場用!J476,"日"),"yyyy/mm/dd")</f>
        <v>年月日</v>
      </c>
      <c r="H476" s="91" t="str">
        <f>+IF(本会場・準会場用!L476="","",本会場・準会場用!L476)</f>
        <v/>
      </c>
      <c r="I476" s="91" t="str">
        <f>+IF(本会場・準会場用!M476="","",本会場・準会場用!M476)</f>
        <v/>
      </c>
      <c r="J476" s="91" t="str">
        <f>+IF(本会場・準会場用!N476="","",本会場・準会場用!AB476)</f>
        <v/>
      </c>
      <c r="K476" s="91" t="str">
        <f>+IF(本会場・準会場用!O476="","",本会場・準会場用!O476)</f>
        <v/>
      </c>
      <c r="L476" s="91" t="str">
        <f>+IF(本会場・準会場用!P476="","",本会場・準会場用!P476)</f>
        <v/>
      </c>
      <c r="M476" s="91" t="str">
        <f>+IF(本会場・準会場用!Q476="","",本会場・準会場用!Q476)</f>
        <v/>
      </c>
      <c r="N476" s="91" t="str">
        <f>+TEXT(IF(本会場・準会場用!AC476="","",本会場・準会場用!AC476),"00")</f>
        <v/>
      </c>
      <c r="P476" s="91">
        <f>+IF(本会場・準会場用!AD476="","",本会場・準会場用!AD476)</f>
        <v>0</v>
      </c>
      <c r="Q476" s="91">
        <f>+IF(本会場・準会場用!AE476="","",本会場・準会場用!AE476)</f>
        <v>0</v>
      </c>
      <c r="R476" s="91" t="str">
        <f>+IF(本会場・準会場用!R476="","",本会場・準会場用!R476)</f>
        <v/>
      </c>
      <c r="S476" s="91" t="str">
        <f>+IF(本会場・準会場用!S476="","",本会場・準会場用!S476)</f>
        <v/>
      </c>
      <c r="T476" s="91" t="str">
        <f>+IF(本会場・準会場用!T476="","",本会場・準会場用!T476)</f>
        <v/>
      </c>
      <c r="U476" s="91" t="str">
        <f>+IF(本会場・準会場用!U476="","",本会場・準会場用!U476)</f>
        <v/>
      </c>
    </row>
    <row r="477" spans="1:21" s="91" customFormat="1">
      <c r="A477" s="91" t="str">
        <f>+IF(本会場・準会場用!A477="","",本会場・準会場用!A477)</f>
        <v/>
      </c>
      <c r="B477" s="91" t="str">
        <f>+IF(本会場・準会場用!B477="","",本会場・準会場用!B477)</f>
        <v/>
      </c>
      <c r="C477" s="91" t="str">
        <f>+IF(本会場・準会場用!C477="","",本会場・準会場用!C477)</f>
        <v/>
      </c>
      <c r="D477" s="91" t="str">
        <f>+IF(本会場・準会場用!D477="","",本会場・準会場用!D477)</f>
        <v/>
      </c>
      <c r="E477" s="91" t="str">
        <f>+IF(本会場・準会場用!E477="","",本会場・準会場用!E477)</f>
        <v/>
      </c>
      <c r="F477" s="91" t="str">
        <f>+IF(本会場・準会場用!F477="","",_xlfn.XLOOKUP(本会場・準会場用!F477,PRM!$G$3:$G$5,PRM!$H$3:$H$5))</f>
        <v/>
      </c>
      <c r="G477" s="94" t="str">
        <f>+TEXT(_xlfn.CONCAT(本会場・準会場用!G477,本会場・準会場用!H477,"年",本会場・準会場用!I477,"月",本会場・準会場用!J477,"日"),"yyyy/mm/dd")</f>
        <v>年月日</v>
      </c>
      <c r="H477" s="91" t="str">
        <f>+IF(本会場・準会場用!L477="","",本会場・準会場用!L477)</f>
        <v/>
      </c>
      <c r="I477" s="91" t="str">
        <f>+IF(本会場・準会場用!M477="","",本会場・準会場用!M477)</f>
        <v/>
      </c>
      <c r="J477" s="91" t="str">
        <f>+IF(本会場・準会場用!N477="","",本会場・準会場用!AB477)</f>
        <v/>
      </c>
      <c r="K477" s="91" t="str">
        <f>+IF(本会場・準会場用!O477="","",本会場・準会場用!O477)</f>
        <v/>
      </c>
      <c r="L477" s="91" t="str">
        <f>+IF(本会場・準会場用!P477="","",本会場・準会場用!P477)</f>
        <v/>
      </c>
      <c r="M477" s="91" t="str">
        <f>+IF(本会場・準会場用!Q477="","",本会場・準会場用!Q477)</f>
        <v/>
      </c>
      <c r="N477" s="91" t="str">
        <f>+TEXT(IF(本会場・準会場用!AC477="","",本会場・準会場用!AC477),"00")</f>
        <v/>
      </c>
      <c r="P477" s="91">
        <f>+IF(本会場・準会場用!AD477="","",本会場・準会場用!AD477)</f>
        <v>0</v>
      </c>
      <c r="Q477" s="91">
        <f>+IF(本会場・準会場用!AE477="","",本会場・準会場用!AE477)</f>
        <v>0</v>
      </c>
      <c r="R477" s="91" t="str">
        <f>+IF(本会場・準会場用!R477="","",本会場・準会場用!R477)</f>
        <v/>
      </c>
      <c r="S477" s="91" t="str">
        <f>+IF(本会場・準会場用!S477="","",本会場・準会場用!S477)</f>
        <v/>
      </c>
      <c r="T477" s="91" t="str">
        <f>+IF(本会場・準会場用!T477="","",本会場・準会場用!T477)</f>
        <v/>
      </c>
      <c r="U477" s="91" t="str">
        <f>+IF(本会場・準会場用!U477="","",本会場・準会場用!U477)</f>
        <v/>
      </c>
    </row>
    <row r="478" spans="1:21" s="91" customFormat="1">
      <c r="A478" s="91" t="str">
        <f>+IF(本会場・準会場用!A478="","",本会場・準会場用!A478)</f>
        <v/>
      </c>
      <c r="B478" s="91" t="str">
        <f>+IF(本会場・準会場用!B478="","",本会場・準会場用!B478)</f>
        <v/>
      </c>
      <c r="C478" s="91" t="str">
        <f>+IF(本会場・準会場用!C478="","",本会場・準会場用!C478)</f>
        <v/>
      </c>
      <c r="D478" s="91" t="str">
        <f>+IF(本会場・準会場用!D478="","",本会場・準会場用!D478)</f>
        <v/>
      </c>
      <c r="E478" s="91" t="str">
        <f>+IF(本会場・準会場用!E478="","",本会場・準会場用!E478)</f>
        <v/>
      </c>
      <c r="F478" s="91" t="str">
        <f>+IF(本会場・準会場用!F478="","",_xlfn.XLOOKUP(本会場・準会場用!F478,PRM!$G$3:$G$5,PRM!$H$3:$H$5))</f>
        <v/>
      </c>
      <c r="G478" s="94" t="str">
        <f>+TEXT(_xlfn.CONCAT(本会場・準会場用!G478,本会場・準会場用!H478,"年",本会場・準会場用!I478,"月",本会場・準会場用!J478,"日"),"yyyy/mm/dd")</f>
        <v>年月日</v>
      </c>
      <c r="H478" s="91" t="str">
        <f>+IF(本会場・準会場用!L478="","",本会場・準会場用!L478)</f>
        <v/>
      </c>
      <c r="I478" s="91" t="str">
        <f>+IF(本会場・準会場用!M478="","",本会場・準会場用!M478)</f>
        <v/>
      </c>
      <c r="J478" s="91" t="str">
        <f>+IF(本会場・準会場用!N478="","",本会場・準会場用!AB478)</f>
        <v/>
      </c>
      <c r="K478" s="91" t="str">
        <f>+IF(本会場・準会場用!O478="","",本会場・準会場用!O478)</f>
        <v/>
      </c>
      <c r="L478" s="91" t="str">
        <f>+IF(本会場・準会場用!P478="","",本会場・準会場用!P478)</f>
        <v/>
      </c>
      <c r="M478" s="91" t="str">
        <f>+IF(本会場・準会場用!Q478="","",本会場・準会場用!Q478)</f>
        <v/>
      </c>
      <c r="N478" s="91" t="str">
        <f>+TEXT(IF(本会場・準会場用!AC478="","",本会場・準会場用!AC478),"00")</f>
        <v/>
      </c>
      <c r="P478" s="91">
        <f>+IF(本会場・準会場用!AD478="","",本会場・準会場用!AD478)</f>
        <v>0</v>
      </c>
      <c r="Q478" s="91">
        <f>+IF(本会場・準会場用!AE478="","",本会場・準会場用!AE478)</f>
        <v>0</v>
      </c>
      <c r="R478" s="91" t="str">
        <f>+IF(本会場・準会場用!R478="","",本会場・準会場用!R478)</f>
        <v/>
      </c>
      <c r="S478" s="91" t="str">
        <f>+IF(本会場・準会場用!S478="","",本会場・準会場用!S478)</f>
        <v/>
      </c>
      <c r="T478" s="91" t="str">
        <f>+IF(本会場・準会場用!T478="","",本会場・準会場用!T478)</f>
        <v/>
      </c>
      <c r="U478" s="91" t="str">
        <f>+IF(本会場・準会場用!U478="","",本会場・準会場用!U478)</f>
        <v/>
      </c>
    </row>
    <row r="479" spans="1:21" s="91" customFormat="1">
      <c r="A479" s="91" t="str">
        <f>+IF(本会場・準会場用!A479="","",本会場・準会場用!A479)</f>
        <v/>
      </c>
      <c r="B479" s="91" t="str">
        <f>+IF(本会場・準会場用!B479="","",本会場・準会場用!B479)</f>
        <v/>
      </c>
      <c r="C479" s="91" t="str">
        <f>+IF(本会場・準会場用!C479="","",本会場・準会場用!C479)</f>
        <v/>
      </c>
      <c r="D479" s="91" t="str">
        <f>+IF(本会場・準会場用!D479="","",本会場・準会場用!D479)</f>
        <v/>
      </c>
      <c r="E479" s="91" t="str">
        <f>+IF(本会場・準会場用!E479="","",本会場・準会場用!E479)</f>
        <v/>
      </c>
      <c r="F479" s="91" t="str">
        <f>+IF(本会場・準会場用!F479="","",_xlfn.XLOOKUP(本会場・準会場用!F479,PRM!$G$3:$G$5,PRM!$H$3:$H$5))</f>
        <v/>
      </c>
      <c r="G479" s="94" t="str">
        <f>+TEXT(_xlfn.CONCAT(本会場・準会場用!G479,本会場・準会場用!H479,"年",本会場・準会場用!I479,"月",本会場・準会場用!J479,"日"),"yyyy/mm/dd")</f>
        <v>年月日</v>
      </c>
      <c r="H479" s="91" t="str">
        <f>+IF(本会場・準会場用!L479="","",本会場・準会場用!L479)</f>
        <v/>
      </c>
      <c r="I479" s="91" t="str">
        <f>+IF(本会場・準会場用!M479="","",本会場・準会場用!M479)</f>
        <v/>
      </c>
      <c r="J479" s="91" t="str">
        <f>+IF(本会場・準会場用!N479="","",本会場・準会場用!AB479)</f>
        <v/>
      </c>
      <c r="K479" s="91" t="str">
        <f>+IF(本会場・準会場用!O479="","",本会場・準会場用!O479)</f>
        <v/>
      </c>
      <c r="L479" s="91" t="str">
        <f>+IF(本会場・準会場用!P479="","",本会場・準会場用!P479)</f>
        <v/>
      </c>
      <c r="M479" s="91" t="str">
        <f>+IF(本会場・準会場用!Q479="","",本会場・準会場用!Q479)</f>
        <v/>
      </c>
      <c r="N479" s="91" t="str">
        <f>+TEXT(IF(本会場・準会場用!AC479="","",本会場・準会場用!AC479),"00")</f>
        <v/>
      </c>
      <c r="P479" s="91">
        <f>+IF(本会場・準会場用!AD479="","",本会場・準会場用!AD479)</f>
        <v>0</v>
      </c>
      <c r="Q479" s="91">
        <f>+IF(本会場・準会場用!AE479="","",本会場・準会場用!AE479)</f>
        <v>0</v>
      </c>
      <c r="R479" s="91" t="str">
        <f>+IF(本会場・準会場用!R479="","",本会場・準会場用!R479)</f>
        <v/>
      </c>
      <c r="S479" s="91" t="str">
        <f>+IF(本会場・準会場用!S479="","",本会場・準会場用!S479)</f>
        <v/>
      </c>
      <c r="T479" s="91" t="str">
        <f>+IF(本会場・準会場用!T479="","",本会場・準会場用!T479)</f>
        <v/>
      </c>
      <c r="U479" s="91" t="str">
        <f>+IF(本会場・準会場用!U479="","",本会場・準会場用!U479)</f>
        <v/>
      </c>
    </row>
    <row r="480" spans="1:21" s="91" customFormat="1">
      <c r="A480" s="91" t="str">
        <f>+IF(本会場・準会場用!A480="","",本会場・準会場用!A480)</f>
        <v/>
      </c>
      <c r="B480" s="91" t="str">
        <f>+IF(本会場・準会場用!B480="","",本会場・準会場用!B480)</f>
        <v/>
      </c>
      <c r="C480" s="91" t="str">
        <f>+IF(本会場・準会場用!C480="","",本会場・準会場用!C480)</f>
        <v/>
      </c>
      <c r="D480" s="91" t="str">
        <f>+IF(本会場・準会場用!D480="","",本会場・準会場用!D480)</f>
        <v/>
      </c>
      <c r="E480" s="91" t="str">
        <f>+IF(本会場・準会場用!E480="","",本会場・準会場用!E480)</f>
        <v/>
      </c>
      <c r="F480" s="91" t="str">
        <f>+IF(本会場・準会場用!F480="","",_xlfn.XLOOKUP(本会場・準会場用!F480,PRM!$G$3:$G$5,PRM!$H$3:$H$5))</f>
        <v/>
      </c>
      <c r="G480" s="94" t="str">
        <f>+TEXT(_xlfn.CONCAT(本会場・準会場用!G480,本会場・準会場用!H480,"年",本会場・準会場用!I480,"月",本会場・準会場用!J480,"日"),"yyyy/mm/dd")</f>
        <v>年月日</v>
      </c>
      <c r="H480" s="91" t="str">
        <f>+IF(本会場・準会場用!L480="","",本会場・準会場用!L480)</f>
        <v/>
      </c>
      <c r="I480" s="91" t="str">
        <f>+IF(本会場・準会場用!M480="","",本会場・準会場用!M480)</f>
        <v/>
      </c>
      <c r="J480" s="91" t="str">
        <f>+IF(本会場・準会場用!N480="","",本会場・準会場用!AB480)</f>
        <v/>
      </c>
      <c r="K480" s="91" t="str">
        <f>+IF(本会場・準会場用!O480="","",本会場・準会場用!O480)</f>
        <v/>
      </c>
      <c r="L480" s="91" t="str">
        <f>+IF(本会場・準会場用!P480="","",本会場・準会場用!P480)</f>
        <v/>
      </c>
      <c r="M480" s="91" t="str">
        <f>+IF(本会場・準会場用!Q480="","",本会場・準会場用!Q480)</f>
        <v/>
      </c>
      <c r="N480" s="91" t="str">
        <f>+TEXT(IF(本会場・準会場用!AC480="","",本会場・準会場用!AC480),"00")</f>
        <v/>
      </c>
      <c r="P480" s="91">
        <f>+IF(本会場・準会場用!AD480="","",本会場・準会場用!AD480)</f>
        <v>0</v>
      </c>
      <c r="Q480" s="91">
        <f>+IF(本会場・準会場用!AE480="","",本会場・準会場用!AE480)</f>
        <v>0</v>
      </c>
      <c r="R480" s="91" t="str">
        <f>+IF(本会場・準会場用!R480="","",本会場・準会場用!R480)</f>
        <v/>
      </c>
      <c r="S480" s="91" t="str">
        <f>+IF(本会場・準会場用!S480="","",本会場・準会場用!S480)</f>
        <v/>
      </c>
      <c r="T480" s="91" t="str">
        <f>+IF(本会場・準会場用!T480="","",本会場・準会場用!T480)</f>
        <v/>
      </c>
      <c r="U480" s="91" t="str">
        <f>+IF(本会場・準会場用!U480="","",本会場・準会場用!U480)</f>
        <v/>
      </c>
    </row>
    <row r="481" spans="1:21" s="91" customFormat="1">
      <c r="A481" s="91" t="str">
        <f>+IF(本会場・準会場用!A481="","",本会場・準会場用!A481)</f>
        <v/>
      </c>
      <c r="B481" s="91" t="str">
        <f>+IF(本会場・準会場用!B481="","",本会場・準会場用!B481)</f>
        <v/>
      </c>
      <c r="C481" s="91" t="str">
        <f>+IF(本会場・準会場用!C481="","",本会場・準会場用!C481)</f>
        <v/>
      </c>
      <c r="D481" s="91" t="str">
        <f>+IF(本会場・準会場用!D481="","",本会場・準会場用!D481)</f>
        <v/>
      </c>
      <c r="E481" s="91" t="str">
        <f>+IF(本会場・準会場用!E481="","",本会場・準会場用!E481)</f>
        <v/>
      </c>
      <c r="F481" s="91" t="str">
        <f>+IF(本会場・準会場用!F481="","",_xlfn.XLOOKUP(本会場・準会場用!F481,PRM!$G$3:$G$5,PRM!$H$3:$H$5))</f>
        <v/>
      </c>
      <c r="G481" s="94" t="str">
        <f>+TEXT(_xlfn.CONCAT(本会場・準会場用!G481,本会場・準会場用!H481,"年",本会場・準会場用!I481,"月",本会場・準会場用!J481,"日"),"yyyy/mm/dd")</f>
        <v>年月日</v>
      </c>
      <c r="H481" s="91" t="str">
        <f>+IF(本会場・準会場用!L481="","",本会場・準会場用!L481)</f>
        <v/>
      </c>
      <c r="I481" s="91" t="str">
        <f>+IF(本会場・準会場用!M481="","",本会場・準会場用!M481)</f>
        <v/>
      </c>
      <c r="J481" s="91" t="str">
        <f>+IF(本会場・準会場用!N481="","",本会場・準会場用!AB481)</f>
        <v/>
      </c>
      <c r="K481" s="91" t="str">
        <f>+IF(本会場・準会場用!O481="","",本会場・準会場用!O481)</f>
        <v/>
      </c>
      <c r="L481" s="91" t="str">
        <f>+IF(本会場・準会場用!P481="","",本会場・準会場用!P481)</f>
        <v/>
      </c>
      <c r="M481" s="91" t="str">
        <f>+IF(本会場・準会場用!Q481="","",本会場・準会場用!Q481)</f>
        <v/>
      </c>
      <c r="N481" s="91" t="str">
        <f>+TEXT(IF(本会場・準会場用!AC481="","",本会場・準会場用!AC481),"00")</f>
        <v/>
      </c>
      <c r="P481" s="91">
        <f>+IF(本会場・準会場用!AD481="","",本会場・準会場用!AD481)</f>
        <v>0</v>
      </c>
      <c r="Q481" s="91">
        <f>+IF(本会場・準会場用!AE481="","",本会場・準会場用!AE481)</f>
        <v>0</v>
      </c>
      <c r="R481" s="91" t="str">
        <f>+IF(本会場・準会場用!R481="","",本会場・準会場用!R481)</f>
        <v/>
      </c>
      <c r="S481" s="91" t="str">
        <f>+IF(本会場・準会場用!S481="","",本会場・準会場用!S481)</f>
        <v/>
      </c>
      <c r="T481" s="91" t="str">
        <f>+IF(本会場・準会場用!T481="","",本会場・準会場用!T481)</f>
        <v/>
      </c>
      <c r="U481" s="91" t="str">
        <f>+IF(本会場・準会場用!U481="","",本会場・準会場用!U481)</f>
        <v/>
      </c>
    </row>
    <row r="482" spans="1:21" s="91" customFormat="1">
      <c r="A482" s="91" t="str">
        <f>+IF(本会場・準会場用!A482="","",本会場・準会場用!A482)</f>
        <v/>
      </c>
      <c r="B482" s="91" t="str">
        <f>+IF(本会場・準会場用!B482="","",本会場・準会場用!B482)</f>
        <v/>
      </c>
      <c r="C482" s="91" t="str">
        <f>+IF(本会場・準会場用!C482="","",本会場・準会場用!C482)</f>
        <v/>
      </c>
      <c r="D482" s="91" t="str">
        <f>+IF(本会場・準会場用!D482="","",本会場・準会場用!D482)</f>
        <v/>
      </c>
      <c r="E482" s="91" t="str">
        <f>+IF(本会場・準会場用!E482="","",本会場・準会場用!E482)</f>
        <v/>
      </c>
      <c r="F482" s="91" t="str">
        <f>+IF(本会場・準会場用!F482="","",_xlfn.XLOOKUP(本会場・準会場用!F482,PRM!$G$3:$G$5,PRM!$H$3:$H$5))</f>
        <v/>
      </c>
      <c r="G482" s="94" t="str">
        <f>+TEXT(_xlfn.CONCAT(本会場・準会場用!G482,本会場・準会場用!H482,"年",本会場・準会場用!I482,"月",本会場・準会場用!J482,"日"),"yyyy/mm/dd")</f>
        <v>年月日</v>
      </c>
      <c r="H482" s="91" t="str">
        <f>+IF(本会場・準会場用!L482="","",本会場・準会場用!L482)</f>
        <v/>
      </c>
      <c r="I482" s="91" t="str">
        <f>+IF(本会場・準会場用!M482="","",本会場・準会場用!M482)</f>
        <v/>
      </c>
      <c r="J482" s="91" t="str">
        <f>+IF(本会場・準会場用!N482="","",本会場・準会場用!AB482)</f>
        <v/>
      </c>
      <c r="K482" s="91" t="str">
        <f>+IF(本会場・準会場用!O482="","",本会場・準会場用!O482)</f>
        <v/>
      </c>
      <c r="L482" s="91" t="str">
        <f>+IF(本会場・準会場用!P482="","",本会場・準会場用!P482)</f>
        <v/>
      </c>
      <c r="M482" s="91" t="str">
        <f>+IF(本会場・準会場用!Q482="","",本会場・準会場用!Q482)</f>
        <v/>
      </c>
      <c r="N482" s="91" t="str">
        <f>+TEXT(IF(本会場・準会場用!AC482="","",本会場・準会場用!AC482),"00")</f>
        <v/>
      </c>
      <c r="P482" s="91">
        <f>+IF(本会場・準会場用!AD482="","",本会場・準会場用!AD482)</f>
        <v>0</v>
      </c>
      <c r="Q482" s="91">
        <f>+IF(本会場・準会場用!AE482="","",本会場・準会場用!AE482)</f>
        <v>0</v>
      </c>
      <c r="R482" s="91" t="str">
        <f>+IF(本会場・準会場用!R482="","",本会場・準会場用!R482)</f>
        <v/>
      </c>
      <c r="S482" s="91" t="str">
        <f>+IF(本会場・準会場用!S482="","",本会場・準会場用!S482)</f>
        <v/>
      </c>
      <c r="T482" s="91" t="str">
        <f>+IF(本会場・準会場用!T482="","",本会場・準会場用!T482)</f>
        <v/>
      </c>
      <c r="U482" s="91" t="str">
        <f>+IF(本会場・準会場用!U482="","",本会場・準会場用!U482)</f>
        <v/>
      </c>
    </row>
    <row r="483" spans="1:21" s="91" customFormat="1">
      <c r="A483" s="91" t="str">
        <f>+IF(本会場・準会場用!A483="","",本会場・準会場用!A483)</f>
        <v/>
      </c>
      <c r="B483" s="91" t="str">
        <f>+IF(本会場・準会場用!B483="","",本会場・準会場用!B483)</f>
        <v/>
      </c>
      <c r="C483" s="91" t="str">
        <f>+IF(本会場・準会場用!C483="","",本会場・準会場用!C483)</f>
        <v/>
      </c>
      <c r="D483" s="91" t="str">
        <f>+IF(本会場・準会場用!D483="","",本会場・準会場用!D483)</f>
        <v/>
      </c>
      <c r="E483" s="91" t="str">
        <f>+IF(本会場・準会場用!E483="","",本会場・準会場用!E483)</f>
        <v/>
      </c>
      <c r="F483" s="91" t="str">
        <f>+IF(本会場・準会場用!F483="","",_xlfn.XLOOKUP(本会場・準会場用!F483,PRM!$G$3:$G$5,PRM!$H$3:$H$5))</f>
        <v/>
      </c>
      <c r="G483" s="94" t="str">
        <f>+TEXT(_xlfn.CONCAT(本会場・準会場用!G483,本会場・準会場用!H483,"年",本会場・準会場用!I483,"月",本会場・準会場用!J483,"日"),"yyyy/mm/dd")</f>
        <v>年月日</v>
      </c>
      <c r="H483" s="91" t="str">
        <f>+IF(本会場・準会場用!L483="","",本会場・準会場用!L483)</f>
        <v/>
      </c>
      <c r="I483" s="91" t="str">
        <f>+IF(本会場・準会場用!M483="","",本会場・準会場用!M483)</f>
        <v/>
      </c>
      <c r="J483" s="91" t="str">
        <f>+IF(本会場・準会場用!N483="","",本会場・準会場用!AB483)</f>
        <v/>
      </c>
      <c r="K483" s="91" t="str">
        <f>+IF(本会場・準会場用!O483="","",本会場・準会場用!O483)</f>
        <v/>
      </c>
      <c r="L483" s="91" t="str">
        <f>+IF(本会場・準会場用!P483="","",本会場・準会場用!P483)</f>
        <v/>
      </c>
      <c r="M483" s="91" t="str">
        <f>+IF(本会場・準会場用!Q483="","",本会場・準会場用!Q483)</f>
        <v/>
      </c>
      <c r="N483" s="91" t="str">
        <f>+TEXT(IF(本会場・準会場用!AC483="","",本会場・準会場用!AC483),"00")</f>
        <v/>
      </c>
      <c r="P483" s="91">
        <f>+IF(本会場・準会場用!AD483="","",本会場・準会場用!AD483)</f>
        <v>0</v>
      </c>
      <c r="Q483" s="91">
        <f>+IF(本会場・準会場用!AE483="","",本会場・準会場用!AE483)</f>
        <v>0</v>
      </c>
      <c r="R483" s="91" t="str">
        <f>+IF(本会場・準会場用!R483="","",本会場・準会場用!R483)</f>
        <v/>
      </c>
      <c r="S483" s="91" t="str">
        <f>+IF(本会場・準会場用!S483="","",本会場・準会場用!S483)</f>
        <v/>
      </c>
      <c r="T483" s="91" t="str">
        <f>+IF(本会場・準会場用!T483="","",本会場・準会場用!T483)</f>
        <v/>
      </c>
      <c r="U483" s="91" t="str">
        <f>+IF(本会場・準会場用!U483="","",本会場・準会場用!U483)</f>
        <v/>
      </c>
    </row>
    <row r="484" spans="1:21" s="91" customFormat="1">
      <c r="A484" s="91" t="str">
        <f>+IF(本会場・準会場用!A484="","",本会場・準会場用!A484)</f>
        <v/>
      </c>
      <c r="B484" s="91" t="str">
        <f>+IF(本会場・準会場用!B484="","",本会場・準会場用!B484)</f>
        <v/>
      </c>
      <c r="C484" s="91" t="str">
        <f>+IF(本会場・準会場用!C484="","",本会場・準会場用!C484)</f>
        <v/>
      </c>
      <c r="D484" s="91" t="str">
        <f>+IF(本会場・準会場用!D484="","",本会場・準会場用!D484)</f>
        <v/>
      </c>
      <c r="E484" s="91" t="str">
        <f>+IF(本会場・準会場用!E484="","",本会場・準会場用!E484)</f>
        <v/>
      </c>
      <c r="F484" s="91" t="str">
        <f>+IF(本会場・準会場用!F484="","",_xlfn.XLOOKUP(本会場・準会場用!F484,PRM!$G$3:$G$5,PRM!$H$3:$H$5))</f>
        <v/>
      </c>
      <c r="G484" s="94" t="str">
        <f>+TEXT(_xlfn.CONCAT(本会場・準会場用!G484,本会場・準会場用!H484,"年",本会場・準会場用!I484,"月",本会場・準会場用!J484,"日"),"yyyy/mm/dd")</f>
        <v>年月日</v>
      </c>
      <c r="H484" s="91" t="str">
        <f>+IF(本会場・準会場用!L484="","",本会場・準会場用!L484)</f>
        <v/>
      </c>
      <c r="I484" s="91" t="str">
        <f>+IF(本会場・準会場用!M484="","",本会場・準会場用!M484)</f>
        <v/>
      </c>
      <c r="J484" s="91" t="str">
        <f>+IF(本会場・準会場用!N484="","",本会場・準会場用!AB484)</f>
        <v/>
      </c>
      <c r="K484" s="91" t="str">
        <f>+IF(本会場・準会場用!O484="","",本会場・準会場用!O484)</f>
        <v/>
      </c>
      <c r="L484" s="91" t="str">
        <f>+IF(本会場・準会場用!P484="","",本会場・準会場用!P484)</f>
        <v/>
      </c>
      <c r="M484" s="91" t="str">
        <f>+IF(本会場・準会場用!Q484="","",本会場・準会場用!Q484)</f>
        <v/>
      </c>
      <c r="N484" s="91" t="str">
        <f>+TEXT(IF(本会場・準会場用!AC484="","",本会場・準会場用!AC484),"00")</f>
        <v/>
      </c>
      <c r="P484" s="91">
        <f>+IF(本会場・準会場用!AD484="","",本会場・準会場用!AD484)</f>
        <v>0</v>
      </c>
      <c r="Q484" s="91">
        <f>+IF(本会場・準会場用!AE484="","",本会場・準会場用!AE484)</f>
        <v>0</v>
      </c>
      <c r="R484" s="91" t="str">
        <f>+IF(本会場・準会場用!R484="","",本会場・準会場用!R484)</f>
        <v/>
      </c>
      <c r="S484" s="91" t="str">
        <f>+IF(本会場・準会場用!S484="","",本会場・準会場用!S484)</f>
        <v/>
      </c>
      <c r="T484" s="91" t="str">
        <f>+IF(本会場・準会場用!T484="","",本会場・準会場用!T484)</f>
        <v/>
      </c>
      <c r="U484" s="91" t="str">
        <f>+IF(本会場・準会場用!U484="","",本会場・準会場用!U484)</f>
        <v/>
      </c>
    </row>
    <row r="485" spans="1:21" s="91" customFormat="1">
      <c r="A485" s="91" t="str">
        <f>+IF(本会場・準会場用!A485="","",本会場・準会場用!A485)</f>
        <v/>
      </c>
      <c r="B485" s="91" t="str">
        <f>+IF(本会場・準会場用!B485="","",本会場・準会場用!B485)</f>
        <v/>
      </c>
      <c r="C485" s="91" t="str">
        <f>+IF(本会場・準会場用!C485="","",本会場・準会場用!C485)</f>
        <v/>
      </c>
      <c r="D485" s="91" t="str">
        <f>+IF(本会場・準会場用!D485="","",本会場・準会場用!D485)</f>
        <v/>
      </c>
      <c r="E485" s="91" t="str">
        <f>+IF(本会場・準会場用!E485="","",本会場・準会場用!E485)</f>
        <v/>
      </c>
      <c r="F485" s="91" t="str">
        <f>+IF(本会場・準会場用!F485="","",_xlfn.XLOOKUP(本会場・準会場用!F485,PRM!$G$3:$G$5,PRM!$H$3:$H$5))</f>
        <v/>
      </c>
      <c r="G485" s="94" t="str">
        <f>+TEXT(_xlfn.CONCAT(本会場・準会場用!G485,本会場・準会場用!H485,"年",本会場・準会場用!I485,"月",本会場・準会場用!J485,"日"),"yyyy/mm/dd")</f>
        <v>年月日</v>
      </c>
      <c r="H485" s="91" t="str">
        <f>+IF(本会場・準会場用!L485="","",本会場・準会場用!L485)</f>
        <v/>
      </c>
      <c r="I485" s="91" t="str">
        <f>+IF(本会場・準会場用!M485="","",本会場・準会場用!M485)</f>
        <v/>
      </c>
      <c r="J485" s="91" t="str">
        <f>+IF(本会場・準会場用!N485="","",本会場・準会場用!AB485)</f>
        <v/>
      </c>
      <c r="K485" s="91" t="str">
        <f>+IF(本会場・準会場用!O485="","",本会場・準会場用!O485)</f>
        <v/>
      </c>
      <c r="L485" s="91" t="str">
        <f>+IF(本会場・準会場用!P485="","",本会場・準会場用!P485)</f>
        <v/>
      </c>
      <c r="M485" s="91" t="str">
        <f>+IF(本会場・準会場用!Q485="","",本会場・準会場用!Q485)</f>
        <v/>
      </c>
      <c r="N485" s="91" t="str">
        <f>+TEXT(IF(本会場・準会場用!AC485="","",本会場・準会場用!AC485),"00")</f>
        <v/>
      </c>
      <c r="P485" s="91">
        <f>+IF(本会場・準会場用!AD485="","",本会場・準会場用!AD485)</f>
        <v>0</v>
      </c>
      <c r="Q485" s="91">
        <f>+IF(本会場・準会場用!AE485="","",本会場・準会場用!AE485)</f>
        <v>0</v>
      </c>
      <c r="R485" s="91" t="str">
        <f>+IF(本会場・準会場用!R485="","",本会場・準会場用!R485)</f>
        <v/>
      </c>
      <c r="S485" s="91" t="str">
        <f>+IF(本会場・準会場用!S485="","",本会場・準会場用!S485)</f>
        <v/>
      </c>
      <c r="T485" s="91" t="str">
        <f>+IF(本会場・準会場用!T485="","",本会場・準会場用!T485)</f>
        <v/>
      </c>
      <c r="U485" s="91" t="str">
        <f>+IF(本会場・準会場用!U485="","",本会場・準会場用!U485)</f>
        <v/>
      </c>
    </row>
    <row r="486" spans="1:21" s="91" customFormat="1">
      <c r="A486" s="91" t="str">
        <f>+IF(本会場・準会場用!A486="","",本会場・準会場用!A486)</f>
        <v/>
      </c>
      <c r="B486" s="91" t="str">
        <f>+IF(本会場・準会場用!B486="","",本会場・準会場用!B486)</f>
        <v/>
      </c>
      <c r="C486" s="91" t="str">
        <f>+IF(本会場・準会場用!C486="","",本会場・準会場用!C486)</f>
        <v/>
      </c>
      <c r="D486" s="91" t="str">
        <f>+IF(本会場・準会場用!D486="","",本会場・準会場用!D486)</f>
        <v/>
      </c>
      <c r="E486" s="91" t="str">
        <f>+IF(本会場・準会場用!E486="","",本会場・準会場用!E486)</f>
        <v/>
      </c>
      <c r="F486" s="91" t="str">
        <f>+IF(本会場・準会場用!F486="","",_xlfn.XLOOKUP(本会場・準会場用!F486,PRM!$G$3:$G$5,PRM!$H$3:$H$5))</f>
        <v/>
      </c>
      <c r="G486" s="94" t="str">
        <f>+TEXT(_xlfn.CONCAT(本会場・準会場用!G486,本会場・準会場用!H486,"年",本会場・準会場用!I486,"月",本会場・準会場用!J486,"日"),"yyyy/mm/dd")</f>
        <v>年月日</v>
      </c>
      <c r="H486" s="91" t="str">
        <f>+IF(本会場・準会場用!L486="","",本会場・準会場用!L486)</f>
        <v/>
      </c>
      <c r="I486" s="91" t="str">
        <f>+IF(本会場・準会場用!M486="","",本会場・準会場用!M486)</f>
        <v/>
      </c>
      <c r="J486" s="91" t="str">
        <f>+IF(本会場・準会場用!N486="","",本会場・準会場用!AB486)</f>
        <v/>
      </c>
      <c r="K486" s="91" t="str">
        <f>+IF(本会場・準会場用!O486="","",本会場・準会場用!O486)</f>
        <v/>
      </c>
      <c r="L486" s="91" t="str">
        <f>+IF(本会場・準会場用!P486="","",本会場・準会場用!P486)</f>
        <v/>
      </c>
      <c r="M486" s="91" t="str">
        <f>+IF(本会場・準会場用!Q486="","",本会場・準会場用!Q486)</f>
        <v/>
      </c>
      <c r="N486" s="91" t="str">
        <f>+TEXT(IF(本会場・準会場用!AC486="","",本会場・準会場用!AC486),"00")</f>
        <v/>
      </c>
      <c r="P486" s="91">
        <f>+IF(本会場・準会場用!AD486="","",本会場・準会場用!AD486)</f>
        <v>0</v>
      </c>
      <c r="Q486" s="91">
        <f>+IF(本会場・準会場用!AE486="","",本会場・準会場用!AE486)</f>
        <v>0</v>
      </c>
      <c r="R486" s="91" t="str">
        <f>+IF(本会場・準会場用!R486="","",本会場・準会場用!R486)</f>
        <v/>
      </c>
      <c r="S486" s="91" t="str">
        <f>+IF(本会場・準会場用!S486="","",本会場・準会場用!S486)</f>
        <v/>
      </c>
      <c r="T486" s="91" t="str">
        <f>+IF(本会場・準会場用!T486="","",本会場・準会場用!T486)</f>
        <v/>
      </c>
      <c r="U486" s="91" t="str">
        <f>+IF(本会場・準会場用!U486="","",本会場・準会場用!U486)</f>
        <v/>
      </c>
    </row>
    <row r="487" spans="1:21" s="91" customFormat="1">
      <c r="A487" s="91" t="str">
        <f>+IF(本会場・準会場用!A487="","",本会場・準会場用!A487)</f>
        <v/>
      </c>
      <c r="B487" s="91" t="str">
        <f>+IF(本会場・準会場用!B487="","",本会場・準会場用!B487)</f>
        <v/>
      </c>
      <c r="C487" s="91" t="str">
        <f>+IF(本会場・準会場用!C487="","",本会場・準会場用!C487)</f>
        <v/>
      </c>
      <c r="D487" s="91" t="str">
        <f>+IF(本会場・準会場用!D487="","",本会場・準会場用!D487)</f>
        <v/>
      </c>
      <c r="E487" s="91" t="str">
        <f>+IF(本会場・準会場用!E487="","",本会場・準会場用!E487)</f>
        <v/>
      </c>
      <c r="F487" s="91" t="str">
        <f>+IF(本会場・準会場用!F487="","",_xlfn.XLOOKUP(本会場・準会場用!F487,PRM!$G$3:$G$5,PRM!$H$3:$H$5))</f>
        <v/>
      </c>
      <c r="G487" s="94" t="str">
        <f>+TEXT(_xlfn.CONCAT(本会場・準会場用!G487,本会場・準会場用!H487,"年",本会場・準会場用!I487,"月",本会場・準会場用!J487,"日"),"yyyy/mm/dd")</f>
        <v>年月日</v>
      </c>
      <c r="H487" s="91" t="str">
        <f>+IF(本会場・準会場用!L487="","",本会場・準会場用!L487)</f>
        <v/>
      </c>
      <c r="I487" s="91" t="str">
        <f>+IF(本会場・準会場用!M487="","",本会場・準会場用!M487)</f>
        <v/>
      </c>
      <c r="J487" s="91" t="str">
        <f>+IF(本会場・準会場用!N487="","",本会場・準会場用!AB487)</f>
        <v/>
      </c>
      <c r="K487" s="91" t="str">
        <f>+IF(本会場・準会場用!O487="","",本会場・準会場用!O487)</f>
        <v/>
      </c>
      <c r="L487" s="91" t="str">
        <f>+IF(本会場・準会場用!P487="","",本会場・準会場用!P487)</f>
        <v/>
      </c>
      <c r="M487" s="91" t="str">
        <f>+IF(本会場・準会場用!Q487="","",本会場・準会場用!Q487)</f>
        <v/>
      </c>
      <c r="N487" s="91" t="str">
        <f>+TEXT(IF(本会場・準会場用!AC487="","",本会場・準会場用!AC487),"00")</f>
        <v/>
      </c>
      <c r="P487" s="91">
        <f>+IF(本会場・準会場用!AD487="","",本会場・準会場用!AD487)</f>
        <v>0</v>
      </c>
      <c r="Q487" s="91">
        <f>+IF(本会場・準会場用!AE487="","",本会場・準会場用!AE487)</f>
        <v>0</v>
      </c>
      <c r="R487" s="91" t="str">
        <f>+IF(本会場・準会場用!R487="","",本会場・準会場用!R487)</f>
        <v/>
      </c>
      <c r="S487" s="91" t="str">
        <f>+IF(本会場・準会場用!S487="","",本会場・準会場用!S487)</f>
        <v/>
      </c>
      <c r="T487" s="91" t="str">
        <f>+IF(本会場・準会場用!T487="","",本会場・準会場用!T487)</f>
        <v/>
      </c>
      <c r="U487" s="91" t="str">
        <f>+IF(本会場・準会場用!U487="","",本会場・準会場用!U487)</f>
        <v/>
      </c>
    </row>
    <row r="488" spans="1:21" s="91" customFormat="1">
      <c r="A488" s="91" t="str">
        <f>+IF(本会場・準会場用!A488="","",本会場・準会場用!A488)</f>
        <v/>
      </c>
      <c r="B488" s="91" t="str">
        <f>+IF(本会場・準会場用!B488="","",本会場・準会場用!B488)</f>
        <v/>
      </c>
      <c r="C488" s="91" t="str">
        <f>+IF(本会場・準会場用!C488="","",本会場・準会場用!C488)</f>
        <v/>
      </c>
      <c r="D488" s="91" t="str">
        <f>+IF(本会場・準会場用!D488="","",本会場・準会場用!D488)</f>
        <v/>
      </c>
      <c r="E488" s="91" t="str">
        <f>+IF(本会場・準会場用!E488="","",本会場・準会場用!E488)</f>
        <v/>
      </c>
      <c r="F488" s="91" t="str">
        <f>+IF(本会場・準会場用!F488="","",_xlfn.XLOOKUP(本会場・準会場用!F488,PRM!$G$3:$G$5,PRM!$H$3:$H$5))</f>
        <v/>
      </c>
      <c r="G488" s="94" t="str">
        <f>+TEXT(_xlfn.CONCAT(本会場・準会場用!G488,本会場・準会場用!H488,"年",本会場・準会場用!I488,"月",本会場・準会場用!J488,"日"),"yyyy/mm/dd")</f>
        <v>年月日</v>
      </c>
      <c r="H488" s="91" t="str">
        <f>+IF(本会場・準会場用!L488="","",本会場・準会場用!L488)</f>
        <v/>
      </c>
      <c r="I488" s="91" t="str">
        <f>+IF(本会場・準会場用!M488="","",本会場・準会場用!M488)</f>
        <v/>
      </c>
      <c r="J488" s="91" t="str">
        <f>+IF(本会場・準会場用!N488="","",本会場・準会場用!AB488)</f>
        <v/>
      </c>
      <c r="K488" s="91" t="str">
        <f>+IF(本会場・準会場用!O488="","",本会場・準会場用!O488)</f>
        <v/>
      </c>
      <c r="L488" s="91" t="str">
        <f>+IF(本会場・準会場用!P488="","",本会場・準会場用!P488)</f>
        <v/>
      </c>
      <c r="M488" s="91" t="str">
        <f>+IF(本会場・準会場用!Q488="","",本会場・準会場用!Q488)</f>
        <v/>
      </c>
      <c r="N488" s="91" t="str">
        <f>+TEXT(IF(本会場・準会場用!AC488="","",本会場・準会場用!AC488),"00")</f>
        <v/>
      </c>
      <c r="P488" s="91">
        <f>+IF(本会場・準会場用!AD488="","",本会場・準会場用!AD488)</f>
        <v>0</v>
      </c>
      <c r="Q488" s="91">
        <f>+IF(本会場・準会場用!AE488="","",本会場・準会場用!AE488)</f>
        <v>0</v>
      </c>
      <c r="R488" s="91" t="str">
        <f>+IF(本会場・準会場用!R488="","",本会場・準会場用!R488)</f>
        <v/>
      </c>
      <c r="S488" s="91" t="str">
        <f>+IF(本会場・準会場用!S488="","",本会場・準会場用!S488)</f>
        <v/>
      </c>
      <c r="T488" s="91" t="str">
        <f>+IF(本会場・準会場用!T488="","",本会場・準会場用!T488)</f>
        <v/>
      </c>
      <c r="U488" s="91" t="str">
        <f>+IF(本会場・準会場用!U488="","",本会場・準会場用!U488)</f>
        <v/>
      </c>
    </row>
    <row r="489" spans="1:21" s="91" customFormat="1">
      <c r="A489" s="91" t="str">
        <f>+IF(本会場・準会場用!A489="","",本会場・準会場用!A489)</f>
        <v/>
      </c>
      <c r="B489" s="91" t="str">
        <f>+IF(本会場・準会場用!B489="","",本会場・準会場用!B489)</f>
        <v/>
      </c>
      <c r="C489" s="91" t="str">
        <f>+IF(本会場・準会場用!C489="","",本会場・準会場用!C489)</f>
        <v/>
      </c>
      <c r="D489" s="91" t="str">
        <f>+IF(本会場・準会場用!D489="","",本会場・準会場用!D489)</f>
        <v/>
      </c>
      <c r="E489" s="91" t="str">
        <f>+IF(本会場・準会場用!E489="","",本会場・準会場用!E489)</f>
        <v/>
      </c>
      <c r="F489" s="91" t="str">
        <f>+IF(本会場・準会場用!F489="","",_xlfn.XLOOKUP(本会場・準会場用!F489,PRM!$G$3:$G$5,PRM!$H$3:$H$5))</f>
        <v/>
      </c>
      <c r="G489" s="94" t="str">
        <f>+TEXT(_xlfn.CONCAT(本会場・準会場用!G489,本会場・準会場用!H489,"年",本会場・準会場用!I489,"月",本会場・準会場用!J489,"日"),"yyyy/mm/dd")</f>
        <v>年月日</v>
      </c>
      <c r="H489" s="91" t="str">
        <f>+IF(本会場・準会場用!L489="","",本会場・準会場用!L489)</f>
        <v/>
      </c>
      <c r="I489" s="91" t="str">
        <f>+IF(本会場・準会場用!M489="","",本会場・準会場用!M489)</f>
        <v/>
      </c>
      <c r="J489" s="91" t="str">
        <f>+IF(本会場・準会場用!N489="","",本会場・準会場用!AB489)</f>
        <v/>
      </c>
      <c r="K489" s="91" t="str">
        <f>+IF(本会場・準会場用!O489="","",本会場・準会場用!O489)</f>
        <v/>
      </c>
      <c r="L489" s="91" t="str">
        <f>+IF(本会場・準会場用!P489="","",本会場・準会場用!P489)</f>
        <v/>
      </c>
      <c r="M489" s="91" t="str">
        <f>+IF(本会場・準会場用!Q489="","",本会場・準会場用!Q489)</f>
        <v/>
      </c>
      <c r="N489" s="91" t="str">
        <f>+TEXT(IF(本会場・準会場用!AC489="","",本会場・準会場用!AC489),"00")</f>
        <v/>
      </c>
      <c r="P489" s="91">
        <f>+IF(本会場・準会場用!AD489="","",本会場・準会場用!AD489)</f>
        <v>0</v>
      </c>
      <c r="Q489" s="91">
        <f>+IF(本会場・準会場用!AE489="","",本会場・準会場用!AE489)</f>
        <v>0</v>
      </c>
      <c r="R489" s="91" t="str">
        <f>+IF(本会場・準会場用!R489="","",本会場・準会場用!R489)</f>
        <v/>
      </c>
      <c r="S489" s="91" t="str">
        <f>+IF(本会場・準会場用!S489="","",本会場・準会場用!S489)</f>
        <v/>
      </c>
      <c r="T489" s="91" t="str">
        <f>+IF(本会場・準会場用!T489="","",本会場・準会場用!T489)</f>
        <v/>
      </c>
      <c r="U489" s="91" t="str">
        <f>+IF(本会場・準会場用!U489="","",本会場・準会場用!U489)</f>
        <v/>
      </c>
    </row>
    <row r="490" spans="1:21" s="91" customFormat="1">
      <c r="A490" s="91" t="str">
        <f>+IF(本会場・準会場用!A490="","",本会場・準会場用!A490)</f>
        <v/>
      </c>
      <c r="B490" s="91" t="str">
        <f>+IF(本会場・準会場用!B490="","",本会場・準会場用!B490)</f>
        <v/>
      </c>
      <c r="C490" s="91" t="str">
        <f>+IF(本会場・準会場用!C490="","",本会場・準会場用!C490)</f>
        <v/>
      </c>
      <c r="D490" s="91" t="str">
        <f>+IF(本会場・準会場用!D490="","",本会場・準会場用!D490)</f>
        <v/>
      </c>
      <c r="E490" s="91" t="str">
        <f>+IF(本会場・準会場用!E490="","",本会場・準会場用!E490)</f>
        <v/>
      </c>
      <c r="F490" s="91" t="str">
        <f>+IF(本会場・準会場用!F490="","",_xlfn.XLOOKUP(本会場・準会場用!F490,PRM!$G$3:$G$5,PRM!$H$3:$H$5))</f>
        <v/>
      </c>
      <c r="G490" s="94" t="str">
        <f>+TEXT(_xlfn.CONCAT(本会場・準会場用!G490,本会場・準会場用!H490,"年",本会場・準会場用!I490,"月",本会場・準会場用!J490,"日"),"yyyy/mm/dd")</f>
        <v>年月日</v>
      </c>
      <c r="H490" s="91" t="str">
        <f>+IF(本会場・準会場用!L490="","",本会場・準会場用!L490)</f>
        <v/>
      </c>
      <c r="I490" s="91" t="str">
        <f>+IF(本会場・準会場用!M490="","",本会場・準会場用!M490)</f>
        <v/>
      </c>
      <c r="J490" s="91" t="str">
        <f>+IF(本会場・準会場用!N490="","",本会場・準会場用!AB490)</f>
        <v/>
      </c>
      <c r="K490" s="91" t="str">
        <f>+IF(本会場・準会場用!O490="","",本会場・準会場用!O490)</f>
        <v/>
      </c>
      <c r="L490" s="91" t="str">
        <f>+IF(本会場・準会場用!P490="","",本会場・準会場用!P490)</f>
        <v/>
      </c>
      <c r="M490" s="91" t="str">
        <f>+IF(本会場・準会場用!Q490="","",本会場・準会場用!Q490)</f>
        <v/>
      </c>
      <c r="N490" s="91" t="str">
        <f>+TEXT(IF(本会場・準会場用!AC490="","",本会場・準会場用!AC490),"00")</f>
        <v/>
      </c>
      <c r="P490" s="91">
        <f>+IF(本会場・準会場用!AD490="","",本会場・準会場用!AD490)</f>
        <v>0</v>
      </c>
      <c r="Q490" s="91">
        <f>+IF(本会場・準会場用!AE490="","",本会場・準会場用!AE490)</f>
        <v>0</v>
      </c>
      <c r="R490" s="91" t="str">
        <f>+IF(本会場・準会場用!R490="","",本会場・準会場用!R490)</f>
        <v/>
      </c>
      <c r="S490" s="91" t="str">
        <f>+IF(本会場・準会場用!S490="","",本会場・準会場用!S490)</f>
        <v/>
      </c>
      <c r="T490" s="91" t="str">
        <f>+IF(本会場・準会場用!T490="","",本会場・準会場用!T490)</f>
        <v/>
      </c>
      <c r="U490" s="91" t="str">
        <f>+IF(本会場・準会場用!U490="","",本会場・準会場用!U490)</f>
        <v/>
      </c>
    </row>
    <row r="491" spans="1:21" s="91" customFormat="1">
      <c r="A491" s="91" t="str">
        <f>+IF(本会場・準会場用!A491="","",本会場・準会場用!A491)</f>
        <v/>
      </c>
      <c r="B491" s="91" t="str">
        <f>+IF(本会場・準会場用!B491="","",本会場・準会場用!B491)</f>
        <v/>
      </c>
      <c r="C491" s="91" t="str">
        <f>+IF(本会場・準会場用!C491="","",本会場・準会場用!C491)</f>
        <v/>
      </c>
      <c r="D491" s="91" t="str">
        <f>+IF(本会場・準会場用!D491="","",本会場・準会場用!D491)</f>
        <v/>
      </c>
      <c r="E491" s="91" t="str">
        <f>+IF(本会場・準会場用!E491="","",本会場・準会場用!E491)</f>
        <v/>
      </c>
      <c r="F491" s="91" t="str">
        <f>+IF(本会場・準会場用!F491="","",_xlfn.XLOOKUP(本会場・準会場用!F491,PRM!$G$3:$G$5,PRM!$H$3:$H$5))</f>
        <v/>
      </c>
      <c r="G491" s="94" t="str">
        <f>+TEXT(_xlfn.CONCAT(本会場・準会場用!G491,本会場・準会場用!H491,"年",本会場・準会場用!I491,"月",本会場・準会場用!J491,"日"),"yyyy/mm/dd")</f>
        <v>年月日</v>
      </c>
      <c r="H491" s="91" t="str">
        <f>+IF(本会場・準会場用!L491="","",本会場・準会場用!L491)</f>
        <v/>
      </c>
      <c r="I491" s="91" t="str">
        <f>+IF(本会場・準会場用!M491="","",本会場・準会場用!M491)</f>
        <v/>
      </c>
      <c r="J491" s="91" t="str">
        <f>+IF(本会場・準会場用!N491="","",本会場・準会場用!AB491)</f>
        <v/>
      </c>
      <c r="K491" s="91" t="str">
        <f>+IF(本会場・準会場用!O491="","",本会場・準会場用!O491)</f>
        <v/>
      </c>
      <c r="L491" s="91" t="str">
        <f>+IF(本会場・準会場用!P491="","",本会場・準会場用!P491)</f>
        <v/>
      </c>
      <c r="M491" s="91" t="str">
        <f>+IF(本会場・準会場用!Q491="","",本会場・準会場用!Q491)</f>
        <v/>
      </c>
      <c r="N491" s="91" t="str">
        <f>+TEXT(IF(本会場・準会場用!AC491="","",本会場・準会場用!AC491),"00")</f>
        <v/>
      </c>
      <c r="P491" s="91">
        <f>+IF(本会場・準会場用!AD491="","",本会場・準会場用!AD491)</f>
        <v>0</v>
      </c>
      <c r="Q491" s="91">
        <f>+IF(本会場・準会場用!AE491="","",本会場・準会場用!AE491)</f>
        <v>0</v>
      </c>
      <c r="R491" s="91" t="str">
        <f>+IF(本会場・準会場用!R491="","",本会場・準会場用!R491)</f>
        <v/>
      </c>
      <c r="S491" s="91" t="str">
        <f>+IF(本会場・準会場用!S491="","",本会場・準会場用!S491)</f>
        <v/>
      </c>
      <c r="T491" s="91" t="str">
        <f>+IF(本会場・準会場用!T491="","",本会場・準会場用!T491)</f>
        <v/>
      </c>
      <c r="U491" s="91" t="str">
        <f>+IF(本会場・準会場用!U491="","",本会場・準会場用!U491)</f>
        <v/>
      </c>
    </row>
    <row r="492" spans="1:21" s="91" customFormat="1">
      <c r="A492" s="91" t="str">
        <f>+IF(本会場・準会場用!A492="","",本会場・準会場用!A492)</f>
        <v/>
      </c>
      <c r="B492" s="91" t="str">
        <f>+IF(本会場・準会場用!B492="","",本会場・準会場用!B492)</f>
        <v/>
      </c>
      <c r="C492" s="91" t="str">
        <f>+IF(本会場・準会場用!C492="","",本会場・準会場用!C492)</f>
        <v/>
      </c>
      <c r="D492" s="91" t="str">
        <f>+IF(本会場・準会場用!D492="","",本会場・準会場用!D492)</f>
        <v/>
      </c>
      <c r="E492" s="91" t="str">
        <f>+IF(本会場・準会場用!E492="","",本会場・準会場用!E492)</f>
        <v/>
      </c>
      <c r="F492" s="91" t="str">
        <f>+IF(本会場・準会場用!F492="","",_xlfn.XLOOKUP(本会場・準会場用!F492,PRM!$G$3:$G$5,PRM!$H$3:$H$5))</f>
        <v/>
      </c>
      <c r="G492" s="94" t="str">
        <f>+TEXT(_xlfn.CONCAT(本会場・準会場用!G492,本会場・準会場用!H492,"年",本会場・準会場用!I492,"月",本会場・準会場用!J492,"日"),"yyyy/mm/dd")</f>
        <v>年月日</v>
      </c>
      <c r="H492" s="91" t="str">
        <f>+IF(本会場・準会場用!L492="","",本会場・準会場用!L492)</f>
        <v/>
      </c>
      <c r="I492" s="91" t="str">
        <f>+IF(本会場・準会場用!M492="","",本会場・準会場用!M492)</f>
        <v/>
      </c>
      <c r="J492" s="91" t="str">
        <f>+IF(本会場・準会場用!N492="","",本会場・準会場用!AB492)</f>
        <v/>
      </c>
      <c r="K492" s="91" t="str">
        <f>+IF(本会場・準会場用!O492="","",本会場・準会場用!O492)</f>
        <v/>
      </c>
      <c r="L492" s="91" t="str">
        <f>+IF(本会場・準会場用!P492="","",本会場・準会場用!P492)</f>
        <v/>
      </c>
      <c r="M492" s="91" t="str">
        <f>+IF(本会場・準会場用!Q492="","",本会場・準会場用!Q492)</f>
        <v/>
      </c>
      <c r="N492" s="91" t="str">
        <f>+TEXT(IF(本会場・準会場用!AC492="","",本会場・準会場用!AC492),"00")</f>
        <v/>
      </c>
      <c r="P492" s="91">
        <f>+IF(本会場・準会場用!AD492="","",本会場・準会場用!AD492)</f>
        <v>0</v>
      </c>
      <c r="Q492" s="91">
        <f>+IF(本会場・準会場用!AE492="","",本会場・準会場用!AE492)</f>
        <v>0</v>
      </c>
      <c r="R492" s="91" t="str">
        <f>+IF(本会場・準会場用!R492="","",本会場・準会場用!R492)</f>
        <v/>
      </c>
      <c r="S492" s="91" t="str">
        <f>+IF(本会場・準会場用!S492="","",本会場・準会場用!S492)</f>
        <v/>
      </c>
      <c r="T492" s="91" t="str">
        <f>+IF(本会場・準会場用!T492="","",本会場・準会場用!T492)</f>
        <v/>
      </c>
      <c r="U492" s="91" t="str">
        <f>+IF(本会場・準会場用!U492="","",本会場・準会場用!U492)</f>
        <v/>
      </c>
    </row>
    <row r="493" spans="1:21" s="91" customFormat="1">
      <c r="A493" s="91" t="str">
        <f>+IF(本会場・準会場用!A493="","",本会場・準会場用!A493)</f>
        <v/>
      </c>
      <c r="B493" s="91" t="str">
        <f>+IF(本会場・準会場用!B493="","",本会場・準会場用!B493)</f>
        <v/>
      </c>
      <c r="C493" s="91" t="str">
        <f>+IF(本会場・準会場用!C493="","",本会場・準会場用!C493)</f>
        <v/>
      </c>
      <c r="D493" s="91" t="str">
        <f>+IF(本会場・準会場用!D493="","",本会場・準会場用!D493)</f>
        <v/>
      </c>
      <c r="E493" s="91" t="str">
        <f>+IF(本会場・準会場用!E493="","",本会場・準会場用!E493)</f>
        <v/>
      </c>
      <c r="F493" s="91" t="str">
        <f>+IF(本会場・準会場用!F493="","",_xlfn.XLOOKUP(本会場・準会場用!F493,PRM!$G$3:$G$5,PRM!$H$3:$H$5))</f>
        <v/>
      </c>
      <c r="G493" s="94" t="str">
        <f>+TEXT(_xlfn.CONCAT(本会場・準会場用!G493,本会場・準会場用!H493,"年",本会場・準会場用!I493,"月",本会場・準会場用!J493,"日"),"yyyy/mm/dd")</f>
        <v>年月日</v>
      </c>
      <c r="H493" s="91" t="str">
        <f>+IF(本会場・準会場用!L493="","",本会場・準会場用!L493)</f>
        <v/>
      </c>
      <c r="I493" s="91" t="str">
        <f>+IF(本会場・準会場用!M493="","",本会場・準会場用!M493)</f>
        <v/>
      </c>
      <c r="J493" s="91" t="str">
        <f>+IF(本会場・準会場用!N493="","",本会場・準会場用!AB493)</f>
        <v/>
      </c>
      <c r="K493" s="91" t="str">
        <f>+IF(本会場・準会場用!O493="","",本会場・準会場用!O493)</f>
        <v/>
      </c>
      <c r="L493" s="91" t="str">
        <f>+IF(本会場・準会場用!P493="","",本会場・準会場用!P493)</f>
        <v/>
      </c>
      <c r="M493" s="91" t="str">
        <f>+IF(本会場・準会場用!Q493="","",本会場・準会場用!Q493)</f>
        <v/>
      </c>
      <c r="N493" s="91" t="str">
        <f>+TEXT(IF(本会場・準会場用!AC493="","",本会場・準会場用!AC493),"00")</f>
        <v/>
      </c>
      <c r="P493" s="91">
        <f>+IF(本会場・準会場用!AD493="","",本会場・準会場用!AD493)</f>
        <v>0</v>
      </c>
      <c r="Q493" s="91">
        <f>+IF(本会場・準会場用!AE493="","",本会場・準会場用!AE493)</f>
        <v>0</v>
      </c>
      <c r="R493" s="91" t="str">
        <f>+IF(本会場・準会場用!R493="","",本会場・準会場用!R493)</f>
        <v/>
      </c>
      <c r="S493" s="91" t="str">
        <f>+IF(本会場・準会場用!S493="","",本会場・準会場用!S493)</f>
        <v/>
      </c>
      <c r="T493" s="91" t="str">
        <f>+IF(本会場・準会場用!T493="","",本会場・準会場用!T493)</f>
        <v/>
      </c>
      <c r="U493" s="91" t="str">
        <f>+IF(本会場・準会場用!U493="","",本会場・準会場用!U493)</f>
        <v/>
      </c>
    </row>
    <row r="494" spans="1:21" s="91" customFormat="1">
      <c r="A494" s="91" t="str">
        <f>+IF(本会場・準会場用!A494="","",本会場・準会場用!A494)</f>
        <v/>
      </c>
      <c r="B494" s="91" t="str">
        <f>+IF(本会場・準会場用!B494="","",本会場・準会場用!B494)</f>
        <v/>
      </c>
      <c r="C494" s="91" t="str">
        <f>+IF(本会場・準会場用!C494="","",本会場・準会場用!C494)</f>
        <v/>
      </c>
      <c r="D494" s="91" t="str">
        <f>+IF(本会場・準会場用!D494="","",本会場・準会場用!D494)</f>
        <v/>
      </c>
      <c r="E494" s="91" t="str">
        <f>+IF(本会場・準会場用!E494="","",本会場・準会場用!E494)</f>
        <v/>
      </c>
      <c r="F494" s="91" t="str">
        <f>+IF(本会場・準会場用!F494="","",_xlfn.XLOOKUP(本会場・準会場用!F494,PRM!$G$3:$G$5,PRM!$H$3:$H$5))</f>
        <v/>
      </c>
      <c r="G494" s="94" t="str">
        <f>+TEXT(_xlfn.CONCAT(本会場・準会場用!G494,本会場・準会場用!H494,"年",本会場・準会場用!I494,"月",本会場・準会場用!J494,"日"),"yyyy/mm/dd")</f>
        <v>年月日</v>
      </c>
      <c r="H494" s="91" t="str">
        <f>+IF(本会場・準会場用!L494="","",本会場・準会場用!L494)</f>
        <v/>
      </c>
      <c r="I494" s="91" t="str">
        <f>+IF(本会場・準会場用!M494="","",本会場・準会場用!M494)</f>
        <v/>
      </c>
      <c r="J494" s="91" t="str">
        <f>+IF(本会場・準会場用!N494="","",本会場・準会場用!AB494)</f>
        <v/>
      </c>
      <c r="K494" s="91" t="str">
        <f>+IF(本会場・準会場用!O494="","",本会場・準会場用!O494)</f>
        <v/>
      </c>
      <c r="L494" s="91" t="str">
        <f>+IF(本会場・準会場用!P494="","",本会場・準会場用!P494)</f>
        <v/>
      </c>
      <c r="M494" s="91" t="str">
        <f>+IF(本会場・準会場用!Q494="","",本会場・準会場用!Q494)</f>
        <v/>
      </c>
      <c r="N494" s="91" t="str">
        <f>+TEXT(IF(本会場・準会場用!AC494="","",本会場・準会場用!AC494),"00")</f>
        <v/>
      </c>
      <c r="P494" s="91">
        <f>+IF(本会場・準会場用!AD494="","",本会場・準会場用!AD494)</f>
        <v>0</v>
      </c>
      <c r="Q494" s="91">
        <f>+IF(本会場・準会場用!AE494="","",本会場・準会場用!AE494)</f>
        <v>0</v>
      </c>
      <c r="R494" s="91" t="str">
        <f>+IF(本会場・準会場用!R494="","",本会場・準会場用!R494)</f>
        <v/>
      </c>
      <c r="S494" s="91" t="str">
        <f>+IF(本会場・準会場用!S494="","",本会場・準会場用!S494)</f>
        <v/>
      </c>
      <c r="T494" s="91" t="str">
        <f>+IF(本会場・準会場用!T494="","",本会場・準会場用!T494)</f>
        <v/>
      </c>
      <c r="U494" s="91" t="str">
        <f>+IF(本会場・準会場用!U494="","",本会場・準会場用!U494)</f>
        <v/>
      </c>
    </row>
    <row r="495" spans="1:21" s="91" customFormat="1">
      <c r="A495" s="91" t="str">
        <f>+IF(本会場・準会場用!A495="","",本会場・準会場用!A495)</f>
        <v/>
      </c>
      <c r="B495" s="91" t="str">
        <f>+IF(本会場・準会場用!B495="","",本会場・準会場用!B495)</f>
        <v/>
      </c>
      <c r="C495" s="91" t="str">
        <f>+IF(本会場・準会場用!C495="","",本会場・準会場用!C495)</f>
        <v/>
      </c>
      <c r="D495" s="91" t="str">
        <f>+IF(本会場・準会場用!D495="","",本会場・準会場用!D495)</f>
        <v/>
      </c>
      <c r="E495" s="91" t="str">
        <f>+IF(本会場・準会場用!E495="","",本会場・準会場用!E495)</f>
        <v/>
      </c>
      <c r="F495" s="91" t="str">
        <f>+IF(本会場・準会場用!F495="","",_xlfn.XLOOKUP(本会場・準会場用!F495,PRM!$G$3:$G$5,PRM!$H$3:$H$5))</f>
        <v/>
      </c>
      <c r="G495" s="94" t="str">
        <f>+TEXT(_xlfn.CONCAT(本会場・準会場用!G495,本会場・準会場用!H495,"年",本会場・準会場用!I495,"月",本会場・準会場用!J495,"日"),"yyyy/mm/dd")</f>
        <v>年月日</v>
      </c>
      <c r="H495" s="91" t="str">
        <f>+IF(本会場・準会場用!L495="","",本会場・準会場用!L495)</f>
        <v/>
      </c>
      <c r="I495" s="91" t="str">
        <f>+IF(本会場・準会場用!M495="","",本会場・準会場用!M495)</f>
        <v/>
      </c>
      <c r="J495" s="91" t="str">
        <f>+IF(本会場・準会場用!N495="","",本会場・準会場用!AB495)</f>
        <v/>
      </c>
      <c r="K495" s="91" t="str">
        <f>+IF(本会場・準会場用!O495="","",本会場・準会場用!O495)</f>
        <v/>
      </c>
      <c r="L495" s="91" t="str">
        <f>+IF(本会場・準会場用!P495="","",本会場・準会場用!P495)</f>
        <v/>
      </c>
      <c r="M495" s="91" t="str">
        <f>+IF(本会場・準会場用!Q495="","",本会場・準会場用!Q495)</f>
        <v/>
      </c>
      <c r="N495" s="91" t="str">
        <f>+TEXT(IF(本会場・準会場用!AC495="","",本会場・準会場用!AC495),"00")</f>
        <v/>
      </c>
      <c r="P495" s="91">
        <f>+IF(本会場・準会場用!AD495="","",本会場・準会場用!AD495)</f>
        <v>0</v>
      </c>
      <c r="Q495" s="91">
        <f>+IF(本会場・準会場用!AE495="","",本会場・準会場用!AE495)</f>
        <v>0</v>
      </c>
      <c r="R495" s="91" t="str">
        <f>+IF(本会場・準会場用!R495="","",本会場・準会場用!R495)</f>
        <v/>
      </c>
      <c r="S495" s="91" t="str">
        <f>+IF(本会場・準会場用!S495="","",本会場・準会場用!S495)</f>
        <v/>
      </c>
      <c r="T495" s="91" t="str">
        <f>+IF(本会場・準会場用!T495="","",本会場・準会場用!T495)</f>
        <v/>
      </c>
      <c r="U495" s="91" t="str">
        <f>+IF(本会場・準会場用!U495="","",本会場・準会場用!U495)</f>
        <v/>
      </c>
    </row>
    <row r="496" spans="1:21" s="91" customFormat="1">
      <c r="A496" s="91" t="str">
        <f>+IF(本会場・準会場用!A496="","",本会場・準会場用!A496)</f>
        <v/>
      </c>
      <c r="B496" s="91" t="str">
        <f>+IF(本会場・準会場用!B496="","",本会場・準会場用!B496)</f>
        <v/>
      </c>
      <c r="C496" s="91" t="str">
        <f>+IF(本会場・準会場用!C496="","",本会場・準会場用!C496)</f>
        <v/>
      </c>
      <c r="D496" s="91" t="str">
        <f>+IF(本会場・準会場用!D496="","",本会場・準会場用!D496)</f>
        <v/>
      </c>
      <c r="E496" s="91" t="str">
        <f>+IF(本会場・準会場用!E496="","",本会場・準会場用!E496)</f>
        <v/>
      </c>
      <c r="F496" s="91" t="str">
        <f>+IF(本会場・準会場用!F496="","",_xlfn.XLOOKUP(本会場・準会場用!F496,PRM!$G$3:$G$5,PRM!$H$3:$H$5))</f>
        <v/>
      </c>
      <c r="G496" s="94" t="str">
        <f>+TEXT(_xlfn.CONCAT(本会場・準会場用!G496,本会場・準会場用!H496,"年",本会場・準会場用!I496,"月",本会場・準会場用!J496,"日"),"yyyy/mm/dd")</f>
        <v>年月日</v>
      </c>
      <c r="H496" s="91" t="str">
        <f>+IF(本会場・準会場用!L496="","",本会場・準会場用!L496)</f>
        <v/>
      </c>
      <c r="I496" s="91" t="str">
        <f>+IF(本会場・準会場用!M496="","",本会場・準会場用!M496)</f>
        <v/>
      </c>
      <c r="J496" s="91" t="str">
        <f>+IF(本会場・準会場用!N496="","",本会場・準会場用!AB496)</f>
        <v/>
      </c>
      <c r="K496" s="91" t="str">
        <f>+IF(本会場・準会場用!O496="","",本会場・準会場用!O496)</f>
        <v/>
      </c>
      <c r="L496" s="91" t="str">
        <f>+IF(本会場・準会場用!P496="","",本会場・準会場用!P496)</f>
        <v/>
      </c>
      <c r="M496" s="91" t="str">
        <f>+IF(本会場・準会場用!Q496="","",本会場・準会場用!Q496)</f>
        <v/>
      </c>
      <c r="N496" s="91" t="str">
        <f>+TEXT(IF(本会場・準会場用!AC496="","",本会場・準会場用!AC496),"00")</f>
        <v/>
      </c>
      <c r="P496" s="91">
        <f>+IF(本会場・準会場用!AD496="","",本会場・準会場用!AD496)</f>
        <v>0</v>
      </c>
      <c r="Q496" s="91">
        <f>+IF(本会場・準会場用!AE496="","",本会場・準会場用!AE496)</f>
        <v>0</v>
      </c>
      <c r="R496" s="91" t="str">
        <f>+IF(本会場・準会場用!R496="","",本会場・準会場用!R496)</f>
        <v/>
      </c>
      <c r="S496" s="91" t="str">
        <f>+IF(本会場・準会場用!S496="","",本会場・準会場用!S496)</f>
        <v/>
      </c>
      <c r="T496" s="91" t="str">
        <f>+IF(本会場・準会場用!T496="","",本会場・準会場用!T496)</f>
        <v/>
      </c>
      <c r="U496" s="91" t="str">
        <f>+IF(本会場・準会場用!U496="","",本会場・準会場用!U496)</f>
        <v/>
      </c>
    </row>
    <row r="497" spans="1:36" s="91" customFormat="1">
      <c r="A497" s="91" t="str">
        <f>+IF(本会場・準会場用!A497="","",本会場・準会場用!A497)</f>
        <v/>
      </c>
      <c r="B497" s="91" t="str">
        <f>+IF(本会場・準会場用!B497="","",本会場・準会場用!B497)</f>
        <v/>
      </c>
      <c r="C497" s="91" t="str">
        <f>+IF(本会場・準会場用!C497="","",本会場・準会場用!C497)</f>
        <v/>
      </c>
      <c r="D497" s="91" t="str">
        <f>+IF(本会場・準会場用!D497="","",本会場・準会場用!D497)</f>
        <v/>
      </c>
      <c r="E497" s="91" t="str">
        <f>+IF(本会場・準会場用!E497="","",本会場・準会場用!E497)</f>
        <v/>
      </c>
      <c r="F497" s="91" t="str">
        <f>+IF(本会場・準会場用!F497="","",_xlfn.XLOOKUP(本会場・準会場用!F497,PRM!$G$3:$G$5,PRM!$H$3:$H$5))</f>
        <v/>
      </c>
      <c r="G497" s="94" t="str">
        <f>+TEXT(_xlfn.CONCAT(本会場・準会場用!G497,本会場・準会場用!H497,"年",本会場・準会場用!I497,"月",本会場・準会場用!J497,"日"),"yyyy/mm/dd")</f>
        <v>年月日</v>
      </c>
      <c r="H497" s="91" t="str">
        <f>+IF(本会場・準会場用!L497="","",本会場・準会場用!L497)</f>
        <v/>
      </c>
      <c r="I497" s="91" t="str">
        <f>+IF(本会場・準会場用!M497="","",本会場・準会場用!M497)</f>
        <v/>
      </c>
      <c r="J497" s="91" t="str">
        <f>+IF(本会場・準会場用!N497="","",本会場・準会場用!AB497)</f>
        <v/>
      </c>
      <c r="K497" s="91" t="str">
        <f>+IF(本会場・準会場用!O497="","",本会場・準会場用!O497)</f>
        <v/>
      </c>
      <c r="L497" s="91" t="str">
        <f>+IF(本会場・準会場用!P497="","",本会場・準会場用!P497)</f>
        <v/>
      </c>
      <c r="M497" s="91" t="str">
        <f>+IF(本会場・準会場用!Q497="","",本会場・準会場用!Q497)</f>
        <v/>
      </c>
      <c r="N497" s="91" t="str">
        <f>+TEXT(IF(本会場・準会場用!AC497="","",本会場・準会場用!AC497),"00")</f>
        <v/>
      </c>
      <c r="P497" s="91">
        <f>+IF(本会場・準会場用!AD497="","",本会場・準会場用!AD497)</f>
        <v>0</v>
      </c>
      <c r="Q497" s="91">
        <f>+IF(本会場・準会場用!AE497="","",本会場・準会場用!AE497)</f>
        <v>0</v>
      </c>
      <c r="R497" s="91" t="str">
        <f>+IF(本会場・準会場用!R497="","",本会場・準会場用!R497)</f>
        <v/>
      </c>
      <c r="S497" s="91" t="str">
        <f>+IF(本会場・準会場用!S497="","",本会場・準会場用!S497)</f>
        <v/>
      </c>
      <c r="T497" s="91" t="str">
        <f>+IF(本会場・準会場用!T497="","",本会場・準会場用!T497)</f>
        <v/>
      </c>
      <c r="U497" s="91" t="str">
        <f>+IF(本会場・準会場用!U497="","",本会場・準会場用!U497)</f>
        <v/>
      </c>
    </row>
    <row r="498" spans="1:36" s="91" customFormat="1">
      <c r="A498" s="91" t="str">
        <f>+IF(本会場・準会場用!A498="","",本会場・準会場用!A498)</f>
        <v/>
      </c>
      <c r="B498" s="91" t="str">
        <f>+IF(本会場・準会場用!B498="","",本会場・準会場用!B498)</f>
        <v/>
      </c>
      <c r="C498" s="91" t="str">
        <f>+IF(本会場・準会場用!C498="","",本会場・準会場用!C498)</f>
        <v/>
      </c>
      <c r="D498" s="91" t="str">
        <f>+IF(本会場・準会場用!D498="","",本会場・準会場用!D498)</f>
        <v/>
      </c>
      <c r="E498" s="91" t="str">
        <f>+IF(本会場・準会場用!E498="","",本会場・準会場用!E498)</f>
        <v/>
      </c>
      <c r="F498" s="91" t="str">
        <f>+IF(本会場・準会場用!F498="","",_xlfn.XLOOKUP(本会場・準会場用!F498,PRM!$G$3:$G$5,PRM!$H$3:$H$5))</f>
        <v/>
      </c>
      <c r="G498" s="94" t="str">
        <f>+TEXT(_xlfn.CONCAT(本会場・準会場用!G498,本会場・準会場用!H498,"年",本会場・準会場用!I498,"月",本会場・準会場用!J498,"日"),"yyyy/mm/dd")</f>
        <v>年月日</v>
      </c>
      <c r="H498" s="91" t="str">
        <f>+IF(本会場・準会場用!L498="","",本会場・準会場用!L498)</f>
        <v/>
      </c>
      <c r="I498" s="91" t="str">
        <f>+IF(本会場・準会場用!M498="","",本会場・準会場用!M498)</f>
        <v/>
      </c>
      <c r="J498" s="91" t="str">
        <f>+IF(本会場・準会場用!N498="","",本会場・準会場用!AB498)</f>
        <v/>
      </c>
      <c r="K498" s="91" t="str">
        <f>+IF(本会場・準会場用!O498="","",本会場・準会場用!O498)</f>
        <v/>
      </c>
      <c r="L498" s="91" t="str">
        <f>+IF(本会場・準会場用!P498="","",本会場・準会場用!P498)</f>
        <v/>
      </c>
      <c r="M498" s="91" t="str">
        <f>+IF(本会場・準会場用!Q498="","",本会場・準会場用!Q498)</f>
        <v/>
      </c>
      <c r="N498" s="91" t="str">
        <f>+TEXT(IF(本会場・準会場用!AC498="","",本会場・準会場用!AC498),"00")</f>
        <v/>
      </c>
      <c r="P498" s="91">
        <f>+IF(本会場・準会場用!AD498="","",本会場・準会場用!AD498)</f>
        <v>0</v>
      </c>
      <c r="Q498" s="91">
        <f>+IF(本会場・準会場用!AE498="","",本会場・準会場用!AE498)</f>
        <v>0</v>
      </c>
      <c r="R498" s="91" t="str">
        <f>+IF(本会場・準会場用!R498="","",本会場・準会場用!R498)</f>
        <v/>
      </c>
      <c r="S498" s="91" t="str">
        <f>+IF(本会場・準会場用!S498="","",本会場・準会場用!S498)</f>
        <v/>
      </c>
      <c r="T498" s="91" t="str">
        <f>+IF(本会場・準会場用!T498="","",本会場・準会場用!T498)</f>
        <v/>
      </c>
      <c r="U498" s="91" t="str">
        <f>+IF(本会場・準会場用!U498="","",本会場・準会場用!U498)</f>
        <v/>
      </c>
    </row>
    <row r="499" spans="1:36" s="91" customFormat="1">
      <c r="A499" s="91" t="str">
        <f>+IF(本会場・準会場用!A499="","",本会場・準会場用!A499)</f>
        <v/>
      </c>
      <c r="B499" s="91" t="str">
        <f>+IF(本会場・準会場用!B499="","",本会場・準会場用!B499)</f>
        <v/>
      </c>
      <c r="C499" s="91" t="str">
        <f>+IF(本会場・準会場用!C499="","",本会場・準会場用!C499)</f>
        <v/>
      </c>
      <c r="D499" s="91" t="str">
        <f>+IF(本会場・準会場用!D499="","",本会場・準会場用!D499)</f>
        <v/>
      </c>
      <c r="E499" s="91" t="str">
        <f>+IF(本会場・準会場用!E499="","",本会場・準会場用!E499)</f>
        <v/>
      </c>
      <c r="F499" s="91" t="str">
        <f>+IF(本会場・準会場用!F499="","",_xlfn.XLOOKUP(本会場・準会場用!F499,PRM!$G$3:$G$5,PRM!$H$3:$H$5))</f>
        <v/>
      </c>
      <c r="G499" s="94" t="str">
        <f>+TEXT(_xlfn.CONCAT(本会場・準会場用!G499,本会場・準会場用!H499,"年",本会場・準会場用!I499,"月",本会場・準会場用!J499,"日"),"yyyy/mm/dd")</f>
        <v>年月日</v>
      </c>
      <c r="H499" s="91" t="str">
        <f>+IF(本会場・準会場用!L499="","",本会場・準会場用!L499)</f>
        <v/>
      </c>
      <c r="I499" s="91" t="str">
        <f>+IF(本会場・準会場用!M499="","",本会場・準会場用!M499)</f>
        <v/>
      </c>
      <c r="J499" s="91" t="str">
        <f>+IF(本会場・準会場用!N499="","",本会場・準会場用!AB499)</f>
        <v/>
      </c>
      <c r="K499" s="91" t="str">
        <f>+IF(本会場・準会場用!O499="","",本会場・準会場用!O499)</f>
        <v/>
      </c>
      <c r="L499" s="91" t="str">
        <f>+IF(本会場・準会場用!P499="","",本会場・準会場用!P499)</f>
        <v/>
      </c>
      <c r="M499" s="91" t="str">
        <f>+IF(本会場・準会場用!Q499="","",本会場・準会場用!Q499)</f>
        <v/>
      </c>
      <c r="N499" s="91" t="str">
        <f>+TEXT(IF(本会場・準会場用!AC499="","",本会場・準会場用!AC499),"00")</f>
        <v/>
      </c>
      <c r="P499" s="91">
        <f>+IF(本会場・準会場用!AD499="","",本会場・準会場用!AD499)</f>
        <v>0</v>
      </c>
      <c r="Q499" s="91">
        <f>+IF(本会場・準会場用!AE499="","",本会場・準会場用!AE499)</f>
        <v>0</v>
      </c>
      <c r="R499" s="91" t="str">
        <f>+IF(本会場・準会場用!R499="","",本会場・準会場用!R499)</f>
        <v/>
      </c>
      <c r="S499" s="91" t="str">
        <f>+IF(本会場・準会場用!S499="","",本会場・準会場用!S499)</f>
        <v/>
      </c>
      <c r="T499" s="91" t="str">
        <f>+IF(本会場・準会場用!T499="","",本会場・準会場用!T499)</f>
        <v/>
      </c>
      <c r="U499" s="91" t="str">
        <f>+IF(本会場・準会場用!U499="","",本会場・準会場用!U499)</f>
        <v/>
      </c>
    </row>
    <row r="500" spans="1:36" s="91" customFormat="1">
      <c r="A500" s="91" t="str">
        <f>+IF(本会場・準会場用!A500="","",本会場・準会場用!A500)</f>
        <v/>
      </c>
      <c r="B500" s="91" t="str">
        <f>+IF(本会場・準会場用!B500="","",本会場・準会場用!B500)</f>
        <v/>
      </c>
      <c r="C500" s="91" t="str">
        <f>+IF(本会場・準会場用!C500="","",本会場・準会場用!C500)</f>
        <v/>
      </c>
      <c r="D500" s="91" t="str">
        <f>+IF(本会場・準会場用!D500="","",本会場・準会場用!D500)</f>
        <v/>
      </c>
      <c r="E500" s="91" t="str">
        <f>+IF(本会場・準会場用!E500="","",本会場・準会場用!E500)</f>
        <v/>
      </c>
      <c r="F500" s="91" t="str">
        <f>+IF(本会場・準会場用!F500="","",_xlfn.XLOOKUP(本会場・準会場用!F500,PRM!$G$3:$G$5,PRM!$H$3:$H$5))</f>
        <v/>
      </c>
      <c r="G500" s="94" t="str">
        <f>+TEXT(_xlfn.CONCAT(本会場・準会場用!G500,本会場・準会場用!H500,"年",本会場・準会場用!I500,"月",本会場・準会場用!J500,"日"),"yyyy/mm/dd")</f>
        <v>年月日</v>
      </c>
      <c r="H500" s="91" t="str">
        <f>+IF(本会場・準会場用!L500="","",本会場・準会場用!L500)</f>
        <v/>
      </c>
      <c r="I500" s="91" t="str">
        <f>+IF(本会場・準会場用!M500="","",本会場・準会場用!M500)</f>
        <v/>
      </c>
      <c r="J500" s="91" t="str">
        <f>+IF(本会場・準会場用!N500="","",本会場・準会場用!AB500)</f>
        <v/>
      </c>
      <c r="K500" s="91" t="str">
        <f>+IF(本会場・準会場用!O500="","",本会場・準会場用!O500)</f>
        <v/>
      </c>
      <c r="L500" s="91" t="str">
        <f>+IF(本会場・準会場用!P500="","",本会場・準会場用!P500)</f>
        <v/>
      </c>
      <c r="M500" s="91" t="str">
        <f>+IF(本会場・準会場用!Q500="","",本会場・準会場用!Q500)</f>
        <v/>
      </c>
      <c r="N500" s="91" t="str">
        <f>+TEXT(IF(本会場・準会場用!AC500="","",本会場・準会場用!AC500),"00")</f>
        <v/>
      </c>
      <c r="P500" s="91">
        <f>+IF(本会場・準会場用!AD500="","",本会場・準会場用!AD500)</f>
        <v>0</v>
      </c>
      <c r="Q500" s="91">
        <f>+IF(本会場・準会場用!AE500="","",本会場・準会場用!AE500)</f>
        <v>0</v>
      </c>
      <c r="R500" s="91" t="str">
        <f>+IF(本会場・準会場用!R500="","",本会場・準会場用!R500)</f>
        <v/>
      </c>
      <c r="S500" s="91" t="str">
        <f>+IF(本会場・準会場用!S500="","",本会場・準会場用!S500)</f>
        <v/>
      </c>
      <c r="T500" s="91" t="str">
        <f>+IF(本会場・準会場用!T500="","",本会場・準会場用!T500)</f>
        <v/>
      </c>
      <c r="U500" s="91" t="str">
        <f>+IF(本会場・準会場用!U500="","",本会場・準会場用!U500)</f>
        <v/>
      </c>
    </row>
    <row r="501" spans="1:36" s="91" customFormat="1">
      <c r="A501" s="91" t="str">
        <f>+IF(本会場・準会場用!A501="","",本会場・準会場用!A501)</f>
        <v/>
      </c>
      <c r="B501" s="91" t="str">
        <f>+IF(本会場・準会場用!B501="","",本会場・準会場用!B501)</f>
        <v/>
      </c>
      <c r="C501" s="91" t="str">
        <f>+IF(本会場・準会場用!C501="","",本会場・準会場用!C501)</f>
        <v/>
      </c>
      <c r="D501" s="91" t="str">
        <f>+IF(本会場・準会場用!D501="","",本会場・準会場用!D501)</f>
        <v/>
      </c>
      <c r="E501" s="91" t="str">
        <f>+IF(本会場・準会場用!E501="","",本会場・準会場用!E501)</f>
        <v/>
      </c>
      <c r="F501" s="91" t="str">
        <f>+IF(本会場・準会場用!F501="","",_xlfn.XLOOKUP(本会場・準会場用!F501,PRM!$G$3:$G$5,PRM!$H$3:$H$5))</f>
        <v/>
      </c>
      <c r="G501" s="94" t="str">
        <f>+TEXT(_xlfn.CONCAT(本会場・準会場用!G501,本会場・準会場用!H501,"年",本会場・準会場用!I501,"月",本会場・準会場用!J501,"日"),"yyyy/mm/dd")</f>
        <v>年月日</v>
      </c>
      <c r="H501" s="91" t="str">
        <f>+IF(本会場・準会場用!L501="","",本会場・準会場用!L501)</f>
        <v/>
      </c>
      <c r="I501" s="91" t="str">
        <f>+IF(本会場・準会場用!M501="","",本会場・準会場用!M501)</f>
        <v/>
      </c>
      <c r="J501" s="91" t="str">
        <f>+IF(本会場・準会場用!N501="","",本会場・準会場用!AB501)</f>
        <v/>
      </c>
      <c r="K501" s="91" t="str">
        <f>+IF(本会場・準会場用!O501="","",本会場・準会場用!O501)</f>
        <v/>
      </c>
      <c r="L501" s="91" t="str">
        <f>+IF(本会場・準会場用!P501="","",本会場・準会場用!P501)</f>
        <v/>
      </c>
      <c r="M501" s="91" t="str">
        <f>+IF(本会場・準会場用!Q501="","",本会場・準会場用!Q501)</f>
        <v/>
      </c>
      <c r="N501" s="91" t="str">
        <f>+TEXT(IF(本会場・準会場用!AC501="","",本会場・準会場用!AC501),"00")</f>
        <v/>
      </c>
      <c r="P501" s="91">
        <f>+IF(本会場・準会場用!AD501="","",本会場・準会場用!AD501)</f>
        <v>0</v>
      </c>
      <c r="Q501" s="91">
        <f>+IF(本会場・準会場用!AE501="","",本会場・準会場用!AE501)</f>
        <v>0</v>
      </c>
      <c r="R501" s="91" t="str">
        <f>+IF(本会場・準会場用!R501="","",本会場・準会場用!R501)</f>
        <v/>
      </c>
      <c r="S501" s="91" t="str">
        <f>+IF(本会場・準会場用!S501="","",本会場・準会場用!S501)</f>
        <v/>
      </c>
      <c r="T501" s="91" t="str">
        <f>+IF(本会場・準会場用!T501="","",本会場・準会場用!T501)</f>
        <v/>
      </c>
      <c r="U501" s="91" t="str">
        <f>+IF(本会場・準会場用!U501="","",本会場・準会場用!U501)</f>
        <v/>
      </c>
    </row>
    <row r="502" spans="1:36" s="91" customFormat="1">
      <c r="A502" s="91" t="str">
        <f>+IF(本会場・準会場用!A502="","",本会場・準会場用!A502)</f>
        <v/>
      </c>
      <c r="B502" s="91" t="str">
        <f>+IF(本会場・準会場用!B502="","",本会場・準会場用!B502)</f>
        <v/>
      </c>
      <c r="C502" s="91" t="str">
        <f>+IF(本会場・準会場用!C502="","",本会場・準会場用!C502)</f>
        <v/>
      </c>
      <c r="D502" s="91" t="str">
        <f>+IF(本会場・準会場用!D502="","",本会場・準会場用!D502)</f>
        <v/>
      </c>
      <c r="E502" s="91" t="str">
        <f>+IF(本会場・準会場用!E502="","",本会場・準会場用!E502)</f>
        <v/>
      </c>
      <c r="F502" s="91" t="str">
        <f>+IF(本会場・準会場用!F502="","",_xlfn.XLOOKUP(本会場・準会場用!F502,PRM!$G$3:$G$5,PRM!$H$3:$H$5))</f>
        <v/>
      </c>
      <c r="G502" s="94" t="str">
        <f>+TEXT(_xlfn.CONCAT(本会場・準会場用!G502,本会場・準会場用!H502,"年",本会場・準会場用!I502,"月",本会場・準会場用!J502,"日"),"yyyy/mm/dd")</f>
        <v>年月日</v>
      </c>
      <c r="H502" s="91" t="str">
        <f>+IF(本会場・準会場用!L502="","",本会場・準会場用!L502)</f>
        <v/>
      </c>
      <c r="I502" s="91" t="str">
        <f>+IF(本会場・準会場用!M502="","",本会場・準会場用!M502)</f>
        <v/>
      </c>
      <c r="J502" s="91" t="str">
        <f>+IF(本会場・準会場用!N502="","",本会場・準会場用!AB502)</f>
        <v/>
      </c>
      <c r="K502" s="91" t="str">
        <f>+IF(本会場・準会場用!O502="","",本会場・準会場用!O502)</f>
        <v/>
      </c>
      <c r="L502" s="91" t="str">
        <f>+IF(本会場・準会場用!P502="","",本会場・準会場用!P502)</f>
        <v/>
      </c>
      <c r="M502" s="91" t="str">
        <f>+IF(本会場・準会場用!Q502="","",本会場・準会場用!Q502)</f>
        <v/>
      </c>
      <c r="N502" s="91" t="str">
        <f>+TEXT(IF(本会場・準会場用!AC502="","",本会場・準会場用!AC502),"00")</f>
        <v/>
      </c>
      <c r="P502" s="91">
        <f>+IF(本会場・準会場用!AD502="","",本会場・準会場用!AD502)</f>
        <v>0</v>
      </c>
      <c r="Q502" s="91">
        <f>+IF(本会場・準会場用!AE502="","",本会場・準会場用!AE502)</f>
        <v>0</v>
      </c>
      <c r="R502" s="91" t="str">
        <f>+IF(本会場・準会場用!R502="","",本会場・準会場用!R502)</f>
        <v/>
      </c>
      <c r="S502" s="91" t="str">
        <f>+IF(本会場・準会場用!S502="","",本会場・準会場用!S502)</f>
        <v/>
      </c>
      <c r="T502" s="91" t="str">
        <f>+IF(本会場・準会場用!T502="","",本会場・準会場用!T502)</f>
        <v/>
      </c>
      <c r="U502" s="91" t="str">
        <f>+IF(本会場・準会場用!U502="","",本会場・準会場用!U502)</f>
        <v/>
      </c>
    </row>
    <row r="503" spans="1:36" s="91" customFormat="1">
      <c r="A503" s="91" t="str">
        <f>+IF(本会場・準会場用!A503="","",本会場・準会場用!A503)</f>
        <v/>
      </c>
      <c r="B503" s="91" t="str">
        <f>+IF(本会場・準会場用!B503="","",本会場・準会場用!B503)</f>
        <v/>
      </c>
      <c r="C503" s="91" t="str">
        <f>+IF(本会場・準会場用!C503="","",本会場・準会場用!C503)</f>
        <v/>
      </c>
      <c r="D503" s="91" t="str">
        <f>+IF(本会場・準会場用!D503="","",本会場・準会場用!D503)</f>
        <v/>
      </c>
      <c r="E503" s="91" t="str">
        <f>+IF(本会場・準会場用!E503="","",本会場・準会場用!E503)</f>
        <v/>
      </c>
      <c r="F503" s="91" t="str">
        <f>+IF(本会場・準会場用!F503="","",_xlfn.XLOOKUP(本会場・準会場用!F503,PRM!$G$3:$G$5,PRM!$H$3:$H$5))</f>
        <v/>
      </c>
      <c r="G503" s="94" t="str">
        <f>+TEXT(_xlfn.CONCAT(本会場・準会場用!G503,本会場・準会場用!H503,"年",本会場・準会場用!I503,"月",本会場・準会場用!J503,"日"),"yyyy/mm/dd")</f>
        <v>年月日</v>
      </c>
      <c r="H503" s="91" t="str">
        <f>+IF(本会場・準会場用!L503="","",本会場・準会場用!L503)</f>
        <v/>
      </c>
      <c r="I503" s="91" t="str">
        <f>+IF(本会場・準会場用!M503="","",本会場・準会場用!M503)</f>
        <v/>
      </c>
      <c r="J503" s="91" t="str">
        <f>+IF(本会場・準会場用!N503="","",本会場・準会場用!AB503)</f>
        <v/>
      </c>
      <c r="K503" s="91" t="str">
        <f>+IF(本会場・準会場用!O503="","",本会場・準会場用!O503)</f>
        <v/>
      </c>
      <c r="L503" s="91" t="str">
        <f>+IF(本会場・準会場用!P503="","",本会場・準会場用!P503)</f>
        <v/>
      </c>
      <c r="M503" s="91" t="str">
        <f>+IF(本会場・準会場用!Q503="","",本会場・準会場用!Q503)</f>
        <v/>
      </c>
      <c r="N503" s="91" t="str">
        <f>+TEXT(IF(本会場・準会場用!AC503="","",本会場・準会場用!AC503),"00")</f>
        <v/>
      </c>
      <c r="P503" s="91">
        <f>+IF(本会場・準会場用!AD503="","",本会場・準会場用!AD503)</f>
        <v>0</v>
      </c>
      <c r="Q503" s="91">
        <f>+IF(本会場・準会場用!AE503="","",本会場・準会場用!AE503)</f>
        <v>0</v>
      </c>
      <c r="R503" s="91" t="str">
        <f>+IF(本会場・準会場用!R503="","",本会場・準会場用!R503)</f>
        <v/>
      </c>
      <c r="S503" s="91" t="str">
        <f>+IF(本会場・準会場用!S503="","",本会場・準会場用!S503)</f>
        <v/>
      </c>
      <c r="T503" s="91" t="str">
        <f>+IF(本会場・準会場用!T503="","",本会場・準会場用!T503)</f>
        <v/>
      </c>
      <c r="U503" s="91" t="str">
        <f>+IF(本会場・準会場用!U503="","",本会場・準会場用!U503)</f>
        <v/>
      </c>
    </row>
    <row r="504" spans="1:36" s="91" customFormat="1">
      <c r="A504" s="91" t="str">
        <f>+IF(本会場・準会場用!A504="","",本会場・準会場用!A504)</f>
        <v/>
      </c>
      <c r="B504" s="91" t="str">
        <f>+IF(本会場・準会場用!B504="","",本会場・準会場用!B504)</f>
        <v/>
      </c>
      <c r="C504" s="91" t="str">
        <f>+IF(本会場・準会場用!C504="","",本会場・準会場用!C504)</f>
        <v/>
      </c>
      <c r="D504" s="91" t="str">
        <f>+IF(本会場・準会場用!D504="","",本会場・準会場用!D504)</f>
        <v/>
      </c>
      <c r="E504" s="91" t="str">
        <f>+IF(本会場・準会場用!E504="","",本会場・準会場用!E504)</f>
        <v/>
      </c>
      <c r="F504" s="91" t="str">
        <f>+IF(本会場・準会場用!F504="","",_xlfn.XLOOKUP(本会場・準会場用!F504,PRM!$G$3:$G$5,PRM!$H$3:$H$5))</f>
        <v/>
      </c>
      <c r="G504" s="94" t="str">
        <f>+TEXT(_xlfn.CONCAT(本会場・準会場用!G504,本会場・準会場用!H504,"年",本会場・準会場用!I504,"月",本会場・準会場用!J504,"日"),"yyyy/mm/dd")</f>
        <v>年月日</v>
      </c>
      <c r="H504" s="91" t="str">
        <f>+IF(本会場・準会場用!L504="","",本会場・準会場用!L504)</f>
        <v/>
      </c>
      <c r="I504" s="91" t="str">
        <f>+IF(本会場・準会場用!M504="","",本会場・準会場用!M504)</f>
        <v/>
      </c>
      <c r="J504" s="91" t="str">
        <f>+IF(本会場・準会場用!N504="","",本会場・準会場用!AB504)</f>
        <v/>
      </c>
      <c r="K504" s="91" t="str">
        <f>+IF(本会場・準会場用!O504="","",本会場・準会場用!O504)</f>
        <v/>
      </c>
      <c r="L504" s="91" t="str">
        <f>+IF(本会場・準会場用!P504="","",本会場・準会場用!P504)</f>
        <v/>
      </c>
      <c r="M504" s="91" t="str">
        <f>+IF(本会場・準会場用!Q504="","",本会場・準会場用!Q504)</f>
        <v/>
      </c>
      <c r="N504" s="91" t="str">
        <f>+TEXT(IF(本会場・準会場用!AC504="","",本会場・準会場用!AC504),"00")</f>
        <v/>
      </c>
      <c r="P504" s="91">
        <f>+IF(本会場・準会場用!AD504="","",本会場・準会場用!AD504)</f>
        <v>0</v>
      </c>
      <c r="Q504" s="91">
        <f>+IF(本会場・準会場用!AE504="","",本会場・準会場用!AE504)</f>
        <v>0</v>
      </c>
      <c r="R504" s="91" t="str">
        <f>+IF(本会場・準会場用!R504="","",本会場・準会場用!R504)</f>
        <v/>
      </c>
      <c r="S504" s="91" t="str">
        <f>+IF(本会場・準会場用!S504="","",本会場・準会場用!S504)</f>
        <v/>
      </c>
      <c r="T504" s="91" t="str">
        <f>+IF(本会場・準会場用!T504="","",本会場・準会場用!T504)</f>
        <v/>
      </c>
      <c r="U504" s="91" t="str">
        <f>+IF(本会場・準会場用!U504="","",本会場・準会場用!U504)</f>
        <v/>
      </c>
    </row>
    <row r="505" spans="1:36" s="91" customFormat="1">
      <c r="A505" s="91" t="str">
        <f>+IF(本会場・準会場用!A505="","",本会場・準会場用!A505)</f>
        <v/>
      </c>
      <c r="B505" s="91" t="str">
        <f>+IF(本会場・準会場用!B505="","",本会場・準会場用!B505)</f>
        <v/>
      </c>
      <c r="C505" s="91" t="str">
        <f>+IF(本会場・準会場用!C505="","",本会場・準会場用!C505)</f>
        <v/>
      </c>
      <c r="D505" s="91" t="str">
        <f>+IF(本会場・準会場用!D505="","",本会場・準会場用!D505)</f>
        <v/>
      </c>
      <c r="E505" s="91" t="str">
        <f>+IF(本会場・準会場用!E505="","",本会場・準会場用!E505)</f>
        <v/>
      </c>
      <c r="F505" s="91" t="str">
        <f>+IF(本会場・準会場用!F505="","",_xlfn.XLOOKUP(本会場・準会場用!F505,PRM!$G$3:$G$5,PRM!$H$3:$H$5))</f>
        <v/>
      </c>
      <c r="G505" s="94" t="str">
        <f>+TEXT(_xlfn.CONCAT(本会場・準会場用!G505,本会場・準会場用!H505,"年",本会場・準会場用!I505,"月",本会場・準会場用!J505,"日"),"yyyy/mm/dd")</f>
        <v>年月日</v>
      </c>
      <c r="H505" s="91" t="str">
        <f>+IF(本会場・準会場用!L505="","",本会場・準会場用!L505)</f>
        <v/>
      </c>
      <c r="I505" s="91" t="str">
        <f>+IF(本会場・準会場用!M505="","",本会場・準会場用!M505)</f>
        <v/>
      </c>
      <c r="J505" s="91" t="str">
        <f>+IF(本会場・準会場用!N505="","",本会場・準会場用!AB505)</f>
        <v/>
      </c>
      <c r="K505" s="91" t="str">
        <f>+IF(本会場・準会場用!O505="","",本会場・準会場用!O505)</f>
        <v/>
      </c>
      <c r="L505" s="91" t="str">
        <f>+IF(本会場・準会場用!P505="","",本会場・準会場用!P505)</f>
        <v/>
      </c>
      <c r="M505" s="91" t="str">
        <f>+IF(本会場・準会場用!Q505="","",本会場・準会場用!Q505)</f>
        <v/>
      </c>
      <c r="N505" s="91" t="str">
        <f>+TEXT(IF(本会場・準会場用!AC505="","",本会場・準会場用!AC505),"00")</f>
        <v/>
      </c>
      <c r="P505" s="91">
        <f>+IF(本会場・準会場用!AD505="","",本会場・準会場用!AD505)</f>
        <v>0</v>
      </c>
      <c r="Q505" s="91">
        <f>+IF(本会場・準会場用!AE505="","",本会場・準会場用!AE505)</f>
        <v>0</v>
      </c>
      <c r="R505" s="91" t="str">
        <f>+IF(本会場・準会場用!R505="","",本会場・準会場用!R505)</f>
        <v/>
      </c>
      <c r="S505" s="91" t="str">
        <f>+IF(本会場・準会場用!S505="","",本会場・準会場用!S505)</f>
        <v/>
      </c>
      <c r="T505" s="91" t="str">
        <f>+IF(本会場・準会場用!T505="","",本会場・準会場用!T505)</f>
        <v/>
      </c>
      <c r="U505" s="91" t="str">
        <f>+IF(本会場・準会場用!U505="","",本会場・準会場用!U505)</f>
        <v/>
      </c>
    </row>
    <row r="506" spans="1:36" s="91" customFormat="1">
      <c r="A506" s="91" t="str">
        <f>+IF(本会場・準会場用!A506="","",本会場・準会場用!A506)</f>
        <v/>
      </c>
      <c r="B506" s="91" t="str">
        <f>+IF(本会場・準会場用!B506="","",本会場・準会場用!B506)</f>
        <v/>
      </c>
      <c r="C506" s="91" t="str">
        <f>+IF(本会場・準会場用!C506="","",本会場・準会場用!C506)</f>
        <v/>
      </c>
      <c r="D506" s="91" t="str">
        <f>+IF(本会場・準会場用!D506="","",本会場・準会場用!D506)</f>
        <v/>
      </c>
      <c r="E506" s="91" t="str">
        <f>+IF(本会場・準会場用!E506="","",本会場・準会場用!E506)</f>
        <v/>
      </c>
      <c r="F506" s="91" t="str">
        <f>+IF(本会場・準会場用!F506="","",_xlfn.XLOOKUP(本会場・準会場用!F506,PRM!$G$3:$G$5,PRM!$H$3:$H$5))</f>
        <v/>
      </c>
      <c r="G506" s="94" t="str">
        <f>+TEXT(_xlfn.CONCAT(本会場・準会場用!G506,本会場・準会場用!H506,"年",本会場・準会場用!I506,"月",本会場・準会場用!J506,"日"),"yyyy/mm/dd")</f>
        <v>年月日</v>
      </c>
      <c r="H506" s="91" t="str">
        <f>+IF(本会場・準会場用!L506="","",本会場・準会場用!L506)</f>
        <v/>
      </c>
      <c r="I506" s="91" t="str">
        <f>+IF(本会場・準会場用!M506="","",本会場・準会場用!M506)</f>
        <v/>
      </c>
      <c r="J506" s="91" t="str">
        <f>+IF(本会場・準会場用!N506="","",本会場・準会場用!AB506)</f>
        <v/>
      </c>
      <c r="K506" s="91" t="str">
        <f>+IF(本会場・準会場用!O506="","",本会場・準会場用!O506)</f>
        <v/>
      </c>
      <c r="L506" s="91" t="str">
        <f>+IF(本会場・準会場用!P506="","",本会場・準会場用!P506)</f>
        <v/>
      </c>
      <c r="M506" s="91" t="str">
        <f>+IF(本会場・準会場用!Q506="","",本会場・準会場用!Q506)</f>
        <v/>
      </c>
      <c r="N506" s="91" t="str">
        <f>+TEXT(IF(本会場・準会場用!AC506="","",本会場・準会場用!AC506),"00")</f>
        <v/>
      </c>
      <c r="P506" s="91">
        <f>+IF(本会場・準会場用!AD506="","",本会場・準会場用!AD506)</f>
        <v>0</v>
      </c>
      <c r="Q506" s="91">
        <f>+IF(本会場・準会場用!AE506="","",本会場・準会場用!AE506)</f>
        <v>0</v>
      </c>
      <c r="R506" s="91" t="str">
        <f>+IF(本会場・準会場用!R506="","",本会場・準会場用!R506)</f>
        <v/>
      </c>
      <c r="S506" s="91" t="str">
        <f>+IF(本会場・準会場用!S506="","",本会場・準会場用!S506)</f>
        <v/>
      </c>
      <c r="T506" s="91" t="str">
        <f>+IF(本会場・準会場用!T506="","",本会場・準会場用!T506)</f>
        <v/>
      </c>
      <c r="U506" s="91" t="str">
        <f>+IF(本会場・準会場用!U506="","",本会場・準会場用!U506)</f>
        <v/>
      </c>
    </row>
    <row r="507" spans="1:36" s="91" customFormat="1">
      <c r="A507" s="91" t="str">
        <f>+IF(本会場・準会場用!A507="","",本会場・準会場用!A507)</f>
        <v/>
      </c>
      <c r="B507" s="91" t="str">
        <f>+IF(本会場・準会場用!B507="","",本会場・準会場用!B507)</f>
        <v/>
      </c>
      <c r="C507" s="91" t="str">
        <f>+IF(本会場・準会場用!C507="","",本会場・準会場用!C507)</f>
        <v/>
      </c>
      <c r="D507" s="91" t="str">
        <f>+IF(本会場・準会場用!D507="","",本会場・準会場用!D507)</f>
        <v/>
      </c>
      <c r="E507" s="91" t="str">
        <f>+IF(本会場・準会場用!E507="","",本会場・準会場用!E507)</f>
        <v/>
      </c>
      <c r="F507" s="91" t="str">
        <f>+IF(本会場・準会場用!F507="","",_xlfn.XLOOKUP(本会場・準会場用!F507,PRM!$G$3:$G$5,PRM!$H$3:$H$5))</f>
        <v/>
      </c>
      <c r="G507" s="94" t="str">
        <f>+TEXT(_xlfn.CONCAT(本会場・準会場用!G507,本会場・準会場用!H507,"年",本会場・準会場用!I507,"月",本会場・準会場用!J507,"日"),"yyyy/mm/dd")</f>
        <v>年月日</v>
      </c>
      <c r="H507" s="91" t="str">
        <f>+IF(本会場・準会場用!L507="","",本会場・準会場用!L507)</f>
        <v/>
      </c>
      <c r="I507" s="91" t="str">
        <f>+IF(本会場・準会場用!M507="","",本会場・準会場用!M507)</f>
        <v/>
      </c>
      <c r="J507" s="91" t="str">
        <f>+IF(本会場・準会場用!N507="","",本会場・準会場用!AB507)</f>
        <v/>
      </c>
      <c r="K507" s="91" t="str">
        <f>+IF(本会場・準会場用!O507="","",本会場・準会場用!O507)</f>
        <v/>
      </c>
      <c r="L507" s="91" t="str">
        <f>+IF(本会場・準会場用!P507="","",本会場・準会場用!P507)</f>
        <v/>
      </c>
      <c r="M507" s="91" t="str">
        <f>+IF(本会場・準会場用!Q507="","",本会場・準会場用!Q507)</f>
        <v/>
      </c>
      <c r="N507" s="91" t="str">
        <f>+TEXT(IF(本会場・準会場用!AC507="","",本会場・準会場用!AC507),"00")</f>
        <v/>
      </c>
      <c r="P507" s="91">
        <f>+IF(本会場・準会場用!AD507="","",本会場・準会場用!AD507)</f>
        <v>0</v>
      </c>
      <c r="Q507" s="91">
        <f>+IF(本会場・準会場用!AE507="","",本会場・準会場用!AE507)</f>
        <v>0</v>
      </c>
      <c r="R507" s="91" t="str">
        <f>+IF(本会場・準会場用!R507="","",本会場・準会場用!R507)</f>
        <v/>
      </c>
      <c r="S507" s="91" t="str">
        <f>+IF(本会場・準会場用!S507="","",本会場・準会場用!S507)</f>
        <v/>
      </c>
      <c r="T507" s="91" t="str">
        <f>+IF(本会場・準会場用!T507="","",本会場・準会場用!T507)</f>
        <v/>
      </c>
      <c r="U507" s="91" t="str">
        <f>+IF(本会場・準会場用!U507="","",本会場・準会場用!U507)</f>
        <v/>
      </c>
    </row>
    <row r="508" spans="1:36" s="91" customFormat="1">
      <c r="A508" s="91" t="str">
        <f>+IF(本会場・準会場用!A508="","",本会場・準会場用!A508)</f>
        <v/>
      </c>
      <c r="B508" s="91" t="str">
        <f>+IF(本会場・準会場用!B508="","",本会場・準会場用!B508)</f>
        <v/>
      </c>
      <c r="C508" s="91" t="str">
        <f>+IF(本会場・準会場用!C508="","",本会場・準会場用!C508)</f>
        <v/>
      </c>
      <c r="D508" s="91" t="str">
        <f>+IF(本会場・準会場用!D508="","",本会場・準会場用!D508)</f>
        <v/>
      </c>
      <c r="E508" s="91" t="str">
        <f>+IF(本会場・準会場用!E508="","",本会場・準会場用!E508)</f>
        <v/>
      </c>
      <c r="F508" s="91" t="str">
        <f>+IF(本会場・準会場用!F508="","",_xlfn.XLOOKUP(本会場・準会場用!F508,PRM!$G$3:$G$5,PRM!$H$3:$H$5))</f>
        <v/>
      </c>
      <c r="G508" s="94" t="str">
        <f>+TEXT(_xlfn.CONCAT(本会場・準会場用!G508,本会場・準会場用!H508,"年",本会場・準会場用!I508,"月",本会場・準会場用!J508,"日"),"yyyy/mm/dd")</f>
        <v>年月日</v>
      </c>
      <c r="H508" s="91" t="str">
        <f>+IF(本会場・準会場用!L508="","",本会場・準会場用!L508)</f>
        <v/>
      </c>
      <c r="I508" s="91" t="str">
        <f>+IF(本会場・準会場用!M508="","",本会場・準会場用!M508)</f>
        <v/>
      </c>
      <c r="J508" s="91" t="str">
        <f>+IF(本会場・準会場用!N508="","",本会場・準会場用!AB508)</f>
        <v/>
      </c>
      <c r="K508" s="91" t="str">
        <f>+IF(本会場・準会場用!O508="","",本会場・準会場用!O508)</f>
        <v/>
      </c>
      <c r="L508" s="91" t="str">
        <f>+IF(本会場・準会場用!P508="","",本会場・準会場用!P508)</f>
        <v/>
      </c>
      <c r="M508" s="91" t="str">
        <f>+IF(本会場・準会場用!Q508="","",本会場・準会場用!Q508)</f>
        <v/>
      </c>
      <c r="N508" s="91" t="str">
        <f>+TEXT(IF(本会場・準会場用!AC508="","",本会場・準会場用!AC508),"00")</f>
        <v/>
      </c>
      <c r="P508" s="91">
        <f>+IF(本会場・準会場用!AD508="","",本会場・準会場用!AD508)</f>
        <v>0</v>
      </c>
      <c r="Q508" s="91">
        <f>+IF(本会場・準会場用!AE508="","",本会場・準会場用!AE508)</f>
        <v>0</v>
      </c>
      <c r="R508" s="91" t="str">
        <f>+IF(本会場・準会場用!R508="","",本会場・準会場用!R508)</f>
        <v/>
      </c>
      <c r="S508" s="91" t="str">
        <f>+IF(本会場・準会場用!S508="","",本会場・準会場用!S508)</f>
        <v/>
      </c>
      <c r="T508" s="91" t="str">
        <f>+IF(本会場・準会場用!T508="","",本会場・準会場用!T508)</f>
        <v/>
      </c>
      <c r="U508" s="91" t="str">
        <f>+IF(本会場・準会場用!U508="","",本会場・準会場用!U508)</f>
        <v/>
      </c>
    </row>
    <row r="509" spans="1:36" s="91" customFormat="1">
      <c r="A509" s="91" t="str">
        <f>+IF(本会場・準会場用!A509="","",本会場・準会場用!A509)</f>
        <v/>
      </c>
      <c r="B509" s="91" t="str">
        <f>+IF(本会場・準会場用!B509="","",本会場・準会場用!B509)</f>
        <v/>
      </c>
      <c r="C509" s="91" t="str">
        <f>+IF(本会場・準会場用!C509="","",本会場・準会場用!C509)</f>
        <v/>
      </c>
      <c r="D509" s="91" t="str">
        <f>+IF(本会場・準会場用!D509="","",本会場・準会場用!D509)</f>
        <v/>
      </c>
      <c r="E509" s="91" t="str">
        <f>+IF(本会場・準会場用!E509="","",本会場・準会場用!E509)</f>
        <v/>
      </c>
      <c r="F509" s="91" t="str">
        <f>+IF(本会場・準会場用!F509="","",_xlfn.XLOOKUP(本会場・準会場用!F509,PRM!$G$3:$G$5,PRM!$H$3:$H$5))</f>
        <v/>
      </c>
      <c r="G509" s="94" t="str">
        <f>+TEXT(_xlfn.CONCAT(本会場・準会場用!G509,本会場・準会場用!H509,"年",本会場・準会場用!I509,"月",本会場・準会場用!J509,"日"),"yyyy/mm/dd")</f>
        <v>年月日</v>
      </c>
      <c r="H509" s="91" t="str">
        <f>+IF(本会場・準会場用!L509="","",本会場・準会場用!L509)</f>
        <v/>
      </c>
      <c r="I509" s="91" t="str">
        <f>+IF(本会場・準会場用!M509="","",本会場・準会場用!M509)</f>
        <v/>
      </c>
      <c r="J509" s="91" t="str">
        <f>+IF(本会場・準会場用!N509="","",本会場・準会場用!AB509)</f>
        <v/>
      </c>
      <c r="K509" s="91" t="str">
        <f>+IF(本会場・準会場用!O509="","",本会場・準会場用!O509)</f>
        <v/>
      </c>
      <c r="L509" s="91" t="str">
        <f>+IF(本会場・準会場用!P509="","",本会場・準会場用!P509)</f>
        <v/>
      </c>
      <c r="M509" s="91" t="str">
        <f>+IF(本会場・準会場用!Q509="","",本会場・準会場用!Q509)</f>
        <v/>
      </c>
      <c r="N509" s="91" t="str">
        <f>+TEXT(IF(本会場・準会場用!AC509="","",本会場・準会場用!AC509),"00")</f>
        <v/>
      </c>
      <c r="P509" s="91">
        <f>+IF(本会場・準会場用!AD509="","",本会場・準会場用!AD509)</f>
        <v>0</v>
      </c>
      <c r="Q509" s="91">
        <f>+IF(本会場・準会場用!AE509="","",本会場・準会場用!AE509)</f>
        <v>0</v>
      </c>
      <c r="R509" s="91" t="str">
        <f>+IF(本会場・準会場用!R509="","",本会場・準会場用!R509)</f>
        <v/>
      </c>
      <c r="S509" s="91" t="str">
        <f>+IF(本会場・準会場用!S509="","",本会場・準会場用!S509)</f>
        <v/>
      </c>
      <c r="T509" s="91" t="str">
        <f>+IF(本会場・準会場用!T509="","",本会場・準会場用!T509)</f>
        <v/>
      </c>
      <c r="U509" s="91" t="str">
        <f>+IF(本会場・準会場用!U509="","",本会場・準会場用!U509)</f>
        <v/>
      </c>
    </row>
    <row r="510" spans="1:36" s="91" customFormat="1">
      <c r="A510" s="91" t="str">
        <f>+IF(本会場・準会場用!A510="","",本会場・準会場用!A510)</f>
        <v/>
      </c>
      <c r="B510" s="91" t="str">
        <f>+IF(本会場・準会場用!B510="","",本会場・準会場用!B510)</f>
        <v/>
      </c>
      <c r="C510" s="91" t="str">
        <f>+IF(本会場・準会場用!C510="","",本会場・準会場用!C510)</f>
        <v/>
      </c>
      <c r="D510" s="91" t="str">
        <f>+IF(本会場・準会場用!D510="","",本会場・準会場用!D510)</f>
        <v/>
      </c>
      <c r="E510" s="91" t="str">
        <f>+IF(本会場・準会場用!E510="","",本会場・準会場用!E510)</f>
        <v/>
      </c>
      <c r="F510" s="91" t="str">
        <f>+IF(本会場・準会場用!F510="","",_xlfn.XLOOKUP(本会場・準会場用!F510,PRM!$G$3:$G$5,PRM!$H$3:$H$5))</f>
        <v/>
      </c>
      <c r="G510" s="94" t="str">
        <f>+TEXT(_xlfn.CONCAT(本会場・準会場用!G510,本会場・準会場用!H510,"年",本会場・準会場用!I510,"月",本会場・準会場用!J510,"日"),"yyyy/mm/dd")</f>
        <v>年月日</v>
      </c>
      <c r="H510" s="91" t="str">
        <f>+IF(本会場・準会場用!L510="","",本会場・準会場用!L510)</f>
        <v/>
      </c>
      <c r="I510" s="91" t="str">
        <f>+IF(本会場・準会場用!M510="","",本会場・準会場用!M510)</f>
        <v/>
      </c>
      <c r="J510" s="91" t="str">
        <f>+IF(本会場・準会場用!N510="","",本会場・準会場用!AB510)</f>
        <v/>
      </c>
      <c r="K510" s="91" t="str">
        <f>+IF(本会場・準会場用!O510="","",本会場・準会場用!O510)</f>
        <v/>
      </c>
      <c r="L510" s="91" t="str">
        <f>+IF(本会場・準会場用!P510="","",本会場・準会場用!P510)</f>
        <v/>
      </c>
      <c r="M510" s="91" t="str">
        <f>+IF(本会場・準会場用!Q510="","",本会場・準会場用!Q510)</f>
        <v/>
      </c>
      <c r="N510" s="91" t="str">
        <f>+TEXT(IF(本会場・準会場用!AC510="","",本会場・準会場用!AC510),"00")</f>
        <v/>
      </c>
      <c r="P510" s="91">
        <f>+IF(本会場・準会場用!AD510="","",本会場・準会場用!AD510)</f>
        <v>0</v>
      </c>
      <c r="Q510" s="91">
        <f>+IF(本会場・準会場用!AE510="","",本会場・準会場用!AE510)</f>
        <v>0</v>
      </c>
      <c r="R510" s="91" t="str">
        <f>+IF(本会場・準会場用!R510="","",本会場・準会場用!R510)</f>
        <v/>
      </c>
      <c r="S510" s="91" t="str">
        <f>+IF(本会場・準会場用!S510="","",本会場・準会場用!S510)</f>
        <v/>
      </c>
      <c r="T510" s="91" t="str">
        <f>+IF(本会場・準会場用!T510="","",本会場・準会場用!T510)</f>
        <v/>
      </c>
      <c r="U510" s="91" t="str">
        <f>+IF(本会場・準会場用!U510="","",本会場・準会場用!U510)</f>
        <v/>
      </c>
    </row>
    <row r="511" spans="1:36" s="91" customFormat="1">
      <c r="A511" s="91" t="str">
        <f>+IF(本会場・準会場用!A511="","",本会場・準会場用!A511)</f>
        <v/>
      </c>
      <c r="B511" s="91" t="str">
        <f>+IF(本会場・準会場用!B511="","",本会場・準会場用!B511)</f>
        <v/>
      </c>
      <c r="C511" s="91" t="str">
        <f>+IF(本会場・準会場用!C511="","",本会場・準会場用!C511)</f>
        <v/>
      </c>
      <c r="D511" s="91" t="str">
        <f>+IF(本会場・準会場用!D511="","",本会場・準会場用!D511)</f>
        <v/>
      </c>
      <c r="E511" s="91" t="str">
        <f>+IF(本会場・準会場用!E511="","",本会場・準会場用!E511)</f>
        <v/>
      </c>
      <c r="F511" s="91" t="str">
        <f>+IF(本会場・準会場用!F511="","",_xlfn.XLOOKUP(本会場・準会場用!F511,PRM!$G$3:$G$5,PRM!$H$3:$H$5))</f>
        <v/>
      </c>
      <c r="G511" s="94" t="str">
        <f>+TEXT(_xlfn.CONCAT(本会場・準会場用!G511,本会場・準会場用!H511,"年",本会場・準会場用!I511,"月",本会場・準会場用!J511,"日"),"yyyy/mm/dd")</f>
        <v>年月日</v>
      </c>
      <c r="H511" s="91" t="str">
        <f>+IF(本会場・準会場用!L511="","",本会場・準会場用!L511)</f>
        <v/>
      </c>
      <c r="I511" s="91" t="str">
        <f>+IF(本会場・準会場用!M511="","",本会場・準会場用!M511)</f>
        <v/>
      </c>
      <c r="J511" s="91" t="str">
        <f>+IF(本会場・準会場用!N511="","",本会場・準会場用!AB511)</f>
        <v/>
      </c>
      <c r="K511" s="91" t="str">
        <f>+IF(本会場・準会場用!O511="","",本会場・準会場用!O511)</f>
        <v/>
      </c>
      <c r="L511" s="91" t="str">
        <f>+IF(本会場・準会場用!P511="","",本会場・準会場用!P511)</f>
        <v/>
      </c>
      <c r="M511" s="91" t="str">
        <f>+IF(本会場・準会場用!Q511="","",本会場・準会場用!Q511)</f>
        <v/>
      </c>
      <c r="N511" s="91" t="str">
        <f>+TEXT(IF(本会場・準会場用!AC511="","",本会場・準会場用!AC511),"00")</f>
        <v/>
      </c>
      <c r="O511" s="92"/>
      <c r="P511" s="91">
        <f>+IF(本会場・準会場用!AD511="","",本会場・準会場用!AD511)</f>
        <v>0</v>
      </c>
      <c r="Q511" s="91">
        <f>+IF(本会場・準会場用!AE511="","",本会場・準会場用!AE511)</f>
        <v>0</v>
      </c>
      <c r="R511" s="91" t="str">
        <f>+IF(本会場・準会場用!R511="","",本会場・準会場用!R511)</f>
        <v/>
      </c>
      <c r="S511" s="91" t="str">
        <f>+IF(本会場・準会場用!S511="","",本会場・準会場用!S511)</f>
        <v/>
      </c>
      <c r="T511" s="91" t="str">
        <f>+IF(本会場・準会場用!T511="","",本会場・準会場用!T511)</f>
        <v/>
      </c>
      <c r="U511" s="91" t="str">
        <f>+IF(本会場・準会場用!U511="","",本会場・準会場用!U511)</f>
        <v/>
      </c>
      <c r="V511" s="92"/>
      <c r="W511" s="92"/>
      <c r="X511" s="92"/>
      <c r="Y511" s="92"/>
      <c r="Z511" s="92"/>
      <c r="AA511" s="92"/>
      <c r="AB511" s="92"/>
      <c r="AC511" s="92"/>
      <c r="AD511" s="92"/>
      <c r="AE511" s="92"/>
      <c r="AF511" s="92"/>
      <c r="AG511" s="92"/>
      <c r="AH511" s="92"/>
      <c r="AI511" s="92"/>
      <c r="AJ511" s="92"/>
    </row>
    <row r="512" spans="1:36" s="91" customFormat="1"/>
    <row r="513" s="91" customFormat="1"/>
    <row r="514" s="91" customFormat="1"/>
    <row r="515" s="91" customFormat="1"/>
    <row r="516" s="91" customFormat="1"/>
    <row r="517" s="91" customFormat="1"/>
    <row r="518" s="91" customFormat="1"/>
    <row r="519" s="91" customFormat="1"/>
    <row r="520" s="91" customFormat="1"/>
    <row r="521" s="91" customFormat="1"/>
    <row r="522" s="91" customFormat="1"/>
    <row r="523" s="91" customFormat="1"/>
    <row r="524" s="91" customFormat="1"/>
    <row r="525" s="91" customFormat="1"/>
    <row r="526" s="91" customFormat="1"/>
    <row r="527" s="91" customFormat="1"/>
    <row r="528" s="91" customFormat="1"/>
    <row r="529" s="91" customFormat="1"/>
    <row r="530" s="91" customFormat="1"/>
    <row r="531" s="91" customFormat="1"/>
    <row r="532" s="91" customFormat="1"/>
    <row r="533" s="91" customFormat="1"/>
    <row r="534" s="91" customFormat="1"/>
    <row r="535" s="91" customFormat="1"/>
    <row r="536" s="91" customFormat="1"/>
    <row r="537" s="91" customFormat="1"/>
    <row r="538" s="91" customFormat="1"/>
    <row r="539" s="91" customFormat="1"/>
    <row r="540" s="91" customFormat="1"/>
    <row r="541" s="91" customFormat="1"/>
    <row r="542" s="91" customFormat="1"/>
    <row r="543" s="91" customFormat="1"/>
    <row r="544" s="91" customFormat="1"/>
    <row r="545" s="91" customFormat="1"/>
    <row r="546" s="91" customFormat="1"/>
    <row r="547" s="91" customFormat="1"/>
    <row r="548" s="91" customFormat="1"/>
    <row r="549" s="91" customFormat="1"/>
    <row r="550" s="91" customFormat="1"/>
    <row r="551" s="91" customFormat="1"/>
    <row r="552" s="91" customFormat="1"/>
    <row r="553" s="91" customFormat="1"/>
    <row r="554" s="91" customFormat="1"/>
    <row r="555" s="91" customFormat="1"/>
    <row r="556" s="91" customFormat="1"/>
    <row r="557" s="91" customFormat="1"/>
    <row r="558" s="91" customFormat="1"/>
    <row r="559" s="91" customFormat="1"/>
    <row r="560" s="91" customFormat="1"/>
    <row r="561" s="91" customFormat="1"/>
    <row r="562" s="91" customFormat="1"/>
    <row r="563" s="91" customFormat="1"/>
    <row r="564" s="91" customFormat="1"/>
    <row r="565" s="91" customFormat="1"/>
    <row r="566" s="91" customFormat="1"/>
    <row r="567" s="91" customFormat="1"/>
    <row r="568" s="91" customFormat="1"/>
    <row r="569" s="91" customFormat="1"/>
    <row r="570" s="91" customFormat="1"/>
    <row r="571" s="91" customFormat="1"/>
    <row r="572" s="91" customFormat="1"/>
    <row r="573" s="91" customFormat="1"/>
    <row r="574" s="91" customFormat="1"/>
    <row r="575" s="91" customFormat="1"/>
    <row r="576" s="91" customFormat="1"/>
    <row r="577" s="91" customFormat="1"/>
    <row r="578" s="91" customFormat="1"/>
    <row r="579" s="91" customFormat="1"/>
    <row r="580" s="91" customFormat="1"/>
    <row r="581" s="91" customFormat="1"/>
    <row r="582" s="91" customFormat="1"/>
    <row r="583" s="91" customFormat="1"/>
    <row r="584" s="91" customFormat="1"/>
    <row r="585" s="91" customFormat="1"/>
    <row r="586" s="91" customFormat="1"/>
    <row r="587" s="91" customFormat="1"/>
    <row r="588" s="91" customFormat="1"/>
    <row r="589" s="91" customFormat="1"/>
    <row r="590" s="91" customFormat="1"/>
    <row r="591" s="91" customFormat="1"/>
    <row r="592" s="91" customFormat="1"/>
    <row r="593" s="91" customFormat="1"/>
    <row r="594" s="91" customFormat="1"/>
    <row r="595" s="91" customFormat="1"/>
    <row r="596" s="91" customFormat="1"/>
    <row r="597" s="91" customFormat="1"/>
    <row r="598" s="91" customFormat="1"/>
    <row r="599" s="91" customFormat="1"/>
    <row r="600" s="91" customFormat="1"/>
    <row r="601" s="91" customFormat="1"/>
    <row r="602" s="91" customFormat="1"/>
    <row r="603" s="91" customFormat="1"/>
    <row r="604" s="91" customFormat="1"/>
    <row r="605" s="91" customFormat="1"/>
    <row r="606" s="91" customFormat="1"/>
    <row r="607" s="91" customFormat="1"/>
    <row r="608" s="91" customFormat="1"/>
    <row r="609" s="91" customFormat="1"/>
    <row r="610" s="91" customFormat="1"/>
    <row r="611" s="91" customFormat="1"/>
    <row r="612" s="91" customFormat="1"/>
    <row r="613" s="91" customFormat="1"/>
    <row r="614" s="91" customFormat="1"/>
    <row r="615" s="91" customFormat="1"/>
    <row r="616" s="91" customFormat="1"/>
    <row r="617" s="91" customFormat="1"/>
    <row r="618" s="91" customFormat="1"/>
    <row r="619" s="91" customFormat="1"/>
    <row r="620" s="91" customFormat="1"/>
    <row r="621" s="91" customFormat="1"/>
    <row r="622" s="91" customFormat="1"/>
    <row r="623" s="91" customFormat="1"/>
    <row r="624" s="91" customFormat="1"/>
    <row r="625" s="91" customFormat="1"/>
    <row r="626" s="91" customFormat="1"/>
    <row r="627" s="91" customFormat="1"/>
    <row r="628" s="91" customFormat="1"/>
    <row r="629" s="91" customFormat="1"/>
    <row r="630" s="91" customFormat="1"/>
    <row r="631" s="91" customFormat="1"/>
  </sheetData>
  <phoneticPr fontId="6"/>
  <dataValidations count="1">
    <dataValidation type="list" allowBlank="1" showInputMessage="1" showErrorMessage="1" sqref="D6" xr:uid="{648B0C5A-4096-42AF-8081-1170294FD5A8}">
      <formula1>$F$6:$F$10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6A23D17847234196D5A3B7F21DC98D" ma:contentTypeVersion="2" ma:contentTypeDescription="新しいドキュメントを作成します。" ma:contentTypeScope="" ma:versionID="ff0e589b7e8ad2cca25a6a9ea3860298">
  <xsd:schema xmlns:xsd="http://www.w3.org/2001/XMLSchema" xmlns:xs="http://www.w3.org/2001/XMLSchema" xmlns:p="http://schemas.microsoft.com/office/2006/metadata/properties" xmlns:ns2="13033f59-5c31-49b1-b1e2-74bf10086902" targetNamespace="http://schemas.microsoft.com/office/2006/metadata/properties" ma:root="true" ma:fieldsID="799b25fabf6acf4b44cdc56f34f12945" ns2:_="">
    <xsd:import namespace="13033f59-5c31-49b1-b1e2-74bf1008690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033f59-5c31-49b1-b1e2-74bf100869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5EC374-C28E-4204-84DF-738D44E14E0D}">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13033f59-5c31-49b1-b1e2-74bf10086902"/>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1F75D23-FD5C-4ED2-A38E-B42F4C29D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033f59-5c31-49b1-b1e2-74bf10086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5312F9-567B-41E4-BB91-FFEB6A3B48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入力例（本会場・準会場用）</vt:lpstr>
      <vt:lpstr>本会場・準会場用</vt:lpstr>
      <vt:lpstr>QA（本会場・準会場用）</vt:lpstr>
      <vt:lpstr>PRM</vt:lpstr>
      <vt:lpstr>内訳</vt:lpstr>
      <vt:lpstr>取込シート</vt:lpstr>
      <vt:lpstr>'QA（本会場・準会場用）'!Print_Area</vt:lpstr>
      <vt:lpstr>'入力例（本会場・準会場用）'!Print_Area</vt:lpstr>
      <vt:lpstr>本会場・準会場用!Print_Area</vt:lpstr>
      <vt:lpstr>'QA（本会場・準会場用）'!Print_Titles</vt:lpstr>
      <vt:lpstr>'入力例（本会場・準会場用）'!Print_Titles</vt:lpstr>
      <vt:lpstr>本会場・準会場用!Print_Titles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inaba</dc:creator>
  <cp:lastModifiedBy>宮地　雄大</cp:lastModifiedBy>
  <cp:lastPrinted>2022-11-22T05:46:12Z</cp:lastPrinted>
  <dcterms:created xsi:type="dcterms:W3CDTF">2007-05-10T02:18:16Z</dcterms:created>
  <dcterms:modified xsi:type="dcterms:W3CDTF">2025-03-18T15:19:55Z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0x010100B96A23D17847234196D5A3B7F21DC98D</vt:lpwstr>
  </property>
  <property fmtid="{D5CDD505-2E9C-101B-9397-08002B2CF9AE}" pid="4" name="_NewReviewCycle">
    <vt:lpwstr/>
  </property>
</Properties>
</file>